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0500" windowHeight="75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<sst xmlns="http://schemas.openxmlformats.org/spreadsheetml/2006/main" count="1046" uniqueCount="583">
  <si>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</si>
  <si>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</si>
  <si>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</si>
  <si>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</si>
  <si>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</si>
  <si>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</si>
  <si>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</si>
  <si>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</si>
  <si>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</si>
  <si>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</si>
  <si>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</si>
  <si>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</si>
  <si>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</si>
  <si>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</si>
  <si>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</si>
  <si>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</si>
  <si>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</si>
  <si>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</si>
  <si>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</si>
  <si>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</si>
  <si>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</si>
  <si>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</si>
  <si>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</si>
  <si>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</si>
  <si>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</si>
  <si>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</si>
  <si>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</si>
  <si>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</si>
  <si>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</si>
  <si>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</si>
  <si>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</si>
  <si>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</si>
  <si>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</si>
  <si>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</si>
  <si>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</si>
  <si>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</si>
  <si>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</si>
  <si>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</si>
  <si>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</si>
  <si>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</si>
  <si>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</si>
  <si>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</si>
  <si>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</si>
  <si>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</si>
  <si>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</si>
  <si>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</si>
  <si>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</si>
  <si>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</si>
  <si>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</si>
  <si>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</si>
  <si>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</si>
  <si>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</si>
  <si>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</si>
  <si>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</si>
  <si>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</si>
  <si>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</si>
  <si>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</si>
  <si>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</si>
  <si>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</si>
  <si>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</si>
  <si>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</si>
  <si>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</si>
  <si>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</si>
  <si>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</si>
  <si>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</si>
  <si>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</si>
  <si>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</si>
  <si>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</si>
  <si>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</si>
  <si>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</si>
  <si>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</si>
  <si>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</si>
  <si>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</si>
  <si>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</si>
  <si>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</si>
  <si>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</si>
  <si>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</si>
  <si>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</si>
  <si>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</si>
  <si>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</si>
  <si>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</si>
  <si>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</si>
  <si>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</si>
  <si>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</si>
  <si>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</si>
  <si>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</si>
  <si>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</si>
  <si>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</si>
  <si>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</si>
  <si>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</si>
  <si>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</si>
  <si>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</si>
  <si>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</si>
  <si>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</si>
  <si>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</si>
  <si>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</si>
  <si>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</si>
  <si>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</si>
  <si>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</si>
  <si>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</si>
  <si>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</si>
  <si>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</si>
  <si>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</si>
  <si>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</si>
  <si>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</si>
  <si>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</si>
  <si>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</si>
  <si>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</si>
  <si>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</si>
  <si>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</si>
  <si>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</si>
  <si>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</si>
  <si>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</si>
  <si>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</si>
  <si>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</si>
  <si>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</si>
  <si>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</si>
  <si>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</si>
  <si>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</si>
  <si>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</si>
  <si>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</si>
  <si>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</si>
  <si>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</si>
  <si>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</si>
  <si>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</si>
  <si>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</si>
  <si>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</si>
  <si>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</si>
  <si>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</si>
  <si>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</si>
  <si>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</si>
  <si>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</si>
  <si>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</si>
  <si>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</si>
  <si>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</si>
  <si>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</si>
  <si>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</si>
  <si>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</si>
  <si>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</si>
  <si>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</si>
  <si>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</si>
  <si>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</si>
  <si>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</si>
  <si>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</si>
  <si>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</si>
  <si>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</si>
  <si>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</si>
  <si>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</si>
  <si>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</si>
  <si>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</si>
  <si>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</si>
  <si>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</si>
  <si>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</si>
  <si>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</si>
  <si>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</si>
  <si>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</si>
  <si>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</si>
  <si>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</si>
  <si>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</si>
  <si>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</si>
  <si>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</si>
  <si>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</si>
  <si>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</si>
  <si>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</si>
  <si>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</si>
  <si>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</si>
  <si>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</si>
  <si>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</si>
  <si>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</si>
  <si>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</si>
  <si>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</si>
  <si>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</si>
  <si>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</si>
  <si>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</si>
  <si>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</si>
  <si>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</si>
  <si>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</si>
  <si>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</si>
  <si>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</si>
  <si>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</si>
  <si>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</si>
  <si>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</si>
  <si>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</si>
  <si>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</si>
  <si>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</si>
  <si>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</si>
  <si>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</si>
  <si>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石川県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</si>
  <si>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</si>
  <si>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</si>
  <si>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</si>
  <si>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</si>
  <si>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</si>
  <si>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</si>
  <si>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</si>
  <si>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</si>
  <si>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</si>
  <si>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</si>
  <si>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</si>
  <si>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</si>
  <si>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</si>
  <si>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</si>
  <si>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</si>
  <si>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</si>
  <si>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</si>
  <si>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</si>
  <si>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</si>
  <si>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</si>
  <si>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</si>
  <si>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</si>
  <si>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</si>
  <si>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</si>
  <si>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</si>
  <si>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</si>
  <si>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</si>
  <si>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</si>
  <si>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</si>
  <si>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</si>
  <si>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</si>
  <si>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</si>
  <si>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</si>
  <si>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</si>
  <si>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</si>
  <si>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</si>
  <si>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</si>
  <si>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</si>
  <si>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</si>
  <si>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</si>
  <si>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</si>
  <si>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</si>
  <si>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</si>
  <si>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</si>
  <si>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</si>
  <si>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</si>
  <si>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</si>
  <si>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</si>
  <si>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</si>
  <si>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</si>
  <si>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</si>
  <si>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</si>
  <si>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</si>
  <si>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</si>
  <si>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</si>
  <si>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</si>
  <si>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</si>
  <si>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</si>
  <si>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</si>
  <si>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</si>
  <si>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</si>
  <si>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</si>
  <si>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</si>
  <si>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</si>
  <si>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</si>
  <si>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</si>
  <si>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</si>
  <si>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</si>
  <si>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</si>
  <si>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</si>
  <si>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</si>
  <si>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</si>
  <si>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</si>
  <si>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</si>
  <si>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</si>
  <si>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</si>
  <si>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</si>
  <si>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</si>
  <si>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</si>
  <si>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</si>
  <si>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</si>
  <si>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</si>
  <si>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</si>
  <si>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</si>
  <si>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</si>
  <si>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</si>
  <si>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</si>
  <si>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</si>
  <si>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</si>
  <si>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</si>
  <si>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</si>
  <si>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</si>
  <si>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</si>
  <si>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</si>
  <si>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</si>
  <si>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</si>
  <si>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</si>
  <si>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</si>
  <si>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</si>
  <si>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</si>
  <si>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</si>
  <si>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</si>
  <si>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</si>
  <si>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</si>
  <si>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</si>
  <si>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</si>
  <si>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</si>
  <si>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</si>
  <si>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</si>
  <si>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</si>
  <si>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</si>
  <si>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</si>
  <si>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</si>
  <si>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</si>
  <si>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</si>
  <si>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</si>
  <si>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</si>
  <si>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</si>
  <si>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</si>
  <si>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</si>
  <si>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</si>
  <si>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</si>
  <si>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</si>
  <si>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</si>
  <si>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</si>
  <si>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</si>
  <si>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</si>
  <si>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</si>
  <si>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</si>
  <si>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</si>
  <si>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</si>
  <si>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</si>
  <si>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</si>
  <si>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</si>
  <si>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</si>
  <si>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</si>
  <si>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</si>
  <si>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</si>
  <si>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</si>
  <si>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</si>
  <si>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</si>
  <si>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</si>
  <si>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</si>
  <si>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</si>
  <si>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</si>
  <si>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</si>
  <si>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</si>
  <si>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</si>
  <si>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</si>
  <si>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</si>
  <si>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石川県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</si>
  <si>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</si>
  <si>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</si>
  <si>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</si>
  <si>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</si>
  <si>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</si>
  <si>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</si>
  <si>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</si>
  <si>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</si>
  <si>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</si>
  <si>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</si>
  <si>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</si>
  <si>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</si>
  <si>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</si>
  <si>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</si>
  <si>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</si>
  <si>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</si>
  <si>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</si>
  <si>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</si>
  <si>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</si>
  <si>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</si>
  <si>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</si>
  <si>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</si>
  <si>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石川県母子父子寡婦福祉資金特別会計</t>
    <phoneticPr fontId="5"/>
  </si>
  <si>
    <t>-</t>
    <phoneticPr fontId="5"/>
  </si>
  <si>
    <t>石川県中小企業近代化資金貸付金特別会計</t>
    <phoneticPr fontId="5"/>
  </si>
  <si>
    <t>石川県就農支援資金特別会計</t>
    <phoneticPr fontId="5"/>
  </si>
  <si>
    <t>石川県林業改善資金特別会計</t>
    <phoneticPr fontId="5"/>
  </si>
  <si>
    <t>-</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</si>
  <si>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</si>
  <si>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</si>
  <si>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</si>
  <si>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</si>
  <si>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</si>
  <si>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</si>
  <si>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</si>
  <si>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</si>
  <si>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</si>
  <si>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</si>
  <si>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</si>
  <si>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</si>
  <si>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</si>
  <si>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</si>
  <si>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</si>
  <si>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</si>
  <si>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石川県国民健康保険特別会計</t>
    <phoneticPr fontId="5"/>
  </si>
  <si>
    <t>石川県公営競馬特別会計</t>
    <phoneticPr fontId="5"/>
  </si>
  <si>
    <t>石川県立中央病院事業会計</t>
    <phoneticPr fontId="5"/>
  </si>
  <si>
    <t>法適用企業</t>
    <phoneticPr fontId="5"/>
  </si>
  <si>
    <t>石川県立高松病院事業会計</t>
    <phoneticPr fontId="5"/>
  </si>
  <si>
    <t>法適用企業</t>
    <phoneticPr fontId="5"/>
  </si>
  <si>
    <t>石川県水道用水供給事業会計</t>
    <phoneticPr fontId="5"/>
  </si>
  <si>
    <t>法適用企業</t>
    <phoneticPr fontId="5"/>
  </si>
  <si>
    <t>石川県港湾土地造成事業会計</t>
    <phoneticPr fontId="5"/>
  </si>
  <si>
    <t>石川県港湾整備特別会計</t>
    <phoneticPr fontId="5"/>
  </si>
  <si>
    <t>法非適用企業</t>
    <phoneticPr fontId="5"/>
  </si>
  <si>
    <t>石川県流域下水道特別会計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</si>
  <si>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</si>
  <si>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</si>
  <si>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</si>
  <si>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</si>
  <si>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</si>
  <si>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</si>
  <si>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</si>
  <si>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</si>
  <si>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</si>
  <si>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</si>
  <si>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</si>
  <si>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</si>
  <si>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</si>
  <si>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</si>
  <si>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</si>
  <si>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</si>
  <si>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</si>
  <si>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</si>
  <si>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</si>
  <si>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</si>
  <si>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</si>
  <si>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</si>
  <si>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</si>
  <si>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</si>
  <si>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</si>
  <si>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</si>
  <si>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</si>
  <si>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</si>
  <si>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</si>
  <si>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</si>
  <si>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</si>
  <si>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</si>
  <si>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</si>
  <si>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</si>
  <si>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</si>
  <si>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</si>
  <si>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</si>
  <si>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</si>
  <si>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</si>
  <si>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</si>
  <si>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</si>
  <si>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</si>
  <si>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</si>
  <si>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</si>
  <si>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</si>
  <si>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</si>
  <si>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</si>
  <si>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</si>
  <si>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</si>
  <si>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</si>
  <si>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</si>
  <si>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</si>
  <si>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</si>
  <si>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</si>
  <si>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</si>
  <si>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</si>
  <si>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</si>
  <si>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</si>
  <si>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</si>
  <si>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</si>
  <si>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</si>
  <si>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</si>
  <si>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石川県港湾整備特別会計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</si>
  <si>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</si>
  <si>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</si>
  <si>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石川県立高松病院事業会計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</si>
  <si>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</si>
  <si>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</si>
  <si>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</si>
  <si>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</si>
  <si>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</si>
  <si>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</si>
  <si>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</si>
  <si>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</si>
  <si>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</si>
  <si>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</si>
  <si>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</si>
  <si>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</si>
  <si>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</si>
  <si>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</si>
  <si>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</si>
  <si>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</si>
  <si>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</si>
  <si>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</si>
  <si>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</si>
  <si>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</si>
  <si>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</si>
  <si>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</si>
  <si>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</si>
  <si>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</si>
  <si>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</si>
  <si>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</si>
  <si>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</si>
  <si>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</si>
  <si>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</si>
  <si>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</si>
  <si>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</si>
  <si>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</si>
  <si>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</si>
  <si>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</si>
  <si>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</si>
  <si>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</si>
  <si>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</si>
  <si>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</si>
  <si>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</si>
  <si>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</si>
  <si>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</si>
  <si>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</si>
  <si>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</si>
  <si>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</si>
  <si>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</si>
  <si>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</si>
  <si>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</si>
  <si>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</si>
  <si>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</si>
  <si>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</si>
  <si>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</si>
  <si>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</si>
  <si>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</si>
  <si>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</si>
  <si>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</si>
  <si>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</si>
  <si>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</si>
  <si>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</si>
  <si>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</si>
  <si>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</si>
  <si>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</si>
  <si>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</si>
  <si>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</si>
  <si>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</si>
  <si>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</si>
  <si>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</si>
  <si>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</si>
  <si>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</si>
  <si>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</si>
  <si>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</si>
  <si>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</si>
  <si>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</si>
  <si>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</si>
  <si>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</si>
  <si>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</si>
  <si>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</si>
  <si>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</si>
  <si>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</si>
  <si>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</si>
  <si>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</si>
  <si>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</si>
  <si>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</si>
  <si>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</si>
  <si>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</si>
  <si>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石川県立中央病院事業会計</t>
  </si>
  <si>
    <t>石川県水道用水供給事業会計</t>
  </si>
  <si>
    <t>石川県立高松病院事業会計</t>
  </si>
  <si>
    <t>石川県国民健康保険特別会計</t>
  </si>
  <si>
    <t>石川県港湾土地造成事業会計</t>
  </si>
  <si>
    <t>一般会計</t>
  </si>
  <si>
    <t>石川県公営競馬特別会計</t>
  </si>
  <si>
    <t>石川県港湾整備特別会計</t>
  </si>
  <si>
    <t>その他会計（赤字）</t>
  </si>
  <si>
    <t>その他会計（黒字）</t>
  </si>
  <si>
    <t>H25末</t>
    <phoneticPr fontId="2"/>
  </si>
  <si>
    <t>H26末</t>
    <phoneticPr fontId="2"/>
  </si>
  <si>
    <t>H27末</t>
    <phoneticPr fontId="2"/>
  </si>
  <si>
    <t>H28末</t>
    <phoneticPr fontId="2"/>
  </si>
  <si>
    <t>H29末</t>
    <phoneticPr fontId="2"/>
  </si>
  <si>
    <t>県有施設整備基金</t>
    <rPh sb="0" eb="2">
      <t>ケンユウ</t>
    </rPh>
    <rPh sb="2" eb="4">
      <t>シセツ</t>
    </rPh>
    <rPh sb="4" eb="6">
      <t>セイビ</t>
    </rPh>
    <rPh sb="6" eb="8">
      <t>キキン</t>
    </rPh>
    <phoneticPr fontId="11"/>
  </si>
  <si>
    <t>社会福祉事業振興基金</t>
    <rPh sb="0" eb="2">
      <t>シャカイ</t>
    </rPh>
    <rPh sb="2" eb="4">
      <t>フクシ</t>
    </rPh>
    <rPh sb="4" eb="6">
      <t>ジギョウ</t>
    </rPh>
    <rPh sb="6" eb="8">
      <t>シンコウ</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</si>
  <si>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</si>
  <si>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後期高齢者財政安定化基金</t>
    <rPh sb="0" eb="2">
      <t>コウキ</t>
    </rPh>
    <rPh sb="2" eb="5">
      <t>コウレイシャ</t>
    </rPh>
    <rPh sb="5" eb="7">
      <t>ザイセイ</t>
    </rPh>
    <rPh sb="7" eb="10">
      <t>アンテイカ</t>
    </rPh>
    <rPh sb="10" eb="12">
      <t>キキン</t>
    </rPh>
    <phoneticPr fontId="11"/>
  </si>
  <si>
    <t>○</t>
    <phoneticPr fontId="2"/>
  </si>
  <si>
    <t>石川県産業創出支援機構</t>
  </si>
  <si>
    <t>石川県県民ふれあい公社</t>
    <rPh sb="0" eb="3">
      <t>イシカワケン</t>
    </rPh>
    <rPh sb="3" eb="5">
      <t>ケンミン</t>
    </rPh>
    <rPh sb="9" eb="11">
      <t>コウシャ</t>
    </rPh>
    <phoneticPr fontId="2"/>
  </si>
  <si>
    <t>石川県農業開発公社</t>
    <rPh sb="0" eb="3">
      <t>イシカワケン</t>
    </rPh>
    <rPh sb="3" eb="5">
      <t>ノウギョウ</t>
    </rPh>
    <rPh sb="5" eb="7">
      <t>カイハツ</t>
    </rPh>
    <rPh sb="7" eb="9">
      <t>コウシャ</t>
    </rPh>
    <phoneticPr fontId="2"/>
  </si>
  <si>
    <t>○</t>
    <phoneticPr fontId="2"/>
  </si>
  <si>
    <t>石川県林業公社</t>
    <rPh sb="0" eb="3">
      <t>イシカワケン</t>
    </rPh>
    <rPh sb="3" eb="5">
      <t>リンギョウ</t>
    </rPh>
    <rPh sb="5" eb="7">
      <t>コウシャ</t>
    </rPh>
    <phoneticPr fontId="2"/>
  </si>
  <si>
    <t>介護保険財政安定化基金</t>
    <rPh sb="0" eb="2">
      <t>カイゴ</t>
    </rPh>
    <rPh sb="2" eb="4">
      <t>ホケン</t>
    </rPh>
    <rPh sb="4" eb="6">
      <t>ザイセイ</t>
    </rPh>
    <rPh sb="6" eb="9">
      <t>アンテイカ</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</si>
  <si>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</si>
  <si>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</si>
  <si>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</si>
  <si>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県の行革大綱に基づき、県債の新規発行の抑制や繰り上げ償還の実施を行っているが、新県立図書館の建設費用の増加などの影響により、微増となっている。有形固定資産減価償却率については、インフラ資産の整備を積極的に進めてきており、既存のインフラ資産の維持管理は、更新ではなく修繕等によるものが大きく、新たな資産形成を伴わないため、償却率は高い状況である。他団体との評価については、将来負担比率、有形固定資産減価償却率ともに高い状況にあるが、これまで整備してきた固定資産を今後とも利用者に安全に利用していただくため、石川県公共施設等総合管理計画に基づき、長寿命化や経費削減など適正な管理に努めていく。</t>
    <rPh sb="52" eb="53">
      <t>シン</t>
    </rPh>
    <rPh sb="55" eb="58">
      <t>トショカン</t>
    </rPh>
    <rPh sb="59" eb="61">
      <t>ケンセツ</t>
    </rPh>
    <rPh sb="198" eb="200">
      <t>ショウライ</t>
    </rPh>
    <rPh sb="200" eb="202">
      <t>フタン</t>
    </rPh>
    <rPh sb="202" eb="204">
      <t>ヒリツ</t>
    </rPh>
    <rPh sb="205" eb="207">
      <t>ユウケイ</t>
    </rPh>
    <rPh sb="207" eb="211">
      <t>コテイシサン</t>
    </rPh>
    <rPh sb="211" eb="213">
      <t>ゲンカ</t>
    </rPh>
    <rPh sb="213" eb="216">
      <t>ショウキャクリツ</t>
    </rPh>
    <rPh sb="219" eb="220">
      <t>タカ</t>
    </rPh>
    <rPh sb="221" eb="223">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</si>
  <si>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</si>
  <si>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</si>
  <si>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</si>
  <si>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</si>
  <si>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</si>
  <si>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</si>
  <si>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将来負担比率及び実質公債費比率は類似団体と比較して高い状況であったが、H27、H28はともに類似団体平均を下回る水準となっている。これは、累次の行財政改革大綱において、県債残高を前年度以下の水準に抑制することを掲げ、これまで県債の新規発行の抑制や繰り上げ償還の実施に取り組んできたためである。H29、H30はいずれも類似団体平均は上回ったが、実質公債費比率は引き続き減少、将来負担比率は、県債残高が前年度を下回ったものの、新県立図書館建設費用の増加などの影響により微増となっている。
　今後、北陸新幹線敦賀延伸工事の本格化等により、将来の公債費負担の増加が見込まれるため、これに備え、繰上償還により公債費負担の平準化を図るなど、持続可能な財政基盤の確立を図ることとしている。</t>
    <rPh sb="215" eb="216">
      <t>シン</t>
    </rPh>
    <rPh sb="218" eb="221">
      <t>トショカン</t>
    </rPh>
    <rPh sb="221" eb="223">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</si>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</sst>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9" fillId="0" borderId="104" xfId="15" applyFont="1" applyFill="1" applyBorder="1" applyAlignment="1" applyProtection="1">
      <alignment horizontal="center" vertical="center" shrinkToFit="1"/>
      <protection locked="0"/>
    </xf>
    <xf numFmtId="0" fontId="29" fillId="0" borderId="117" xfId="15" applyFont="1" applyFill="1" applyBorder="1" applyAlignment="1" applyProtection="1">
      <alignment horizontal="center"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Fill="1" applyBorder="1" applyAlignment="1" applyProtection="1">
      <alignment horizontal="left" vertical="center" shrinkToFit="1"/>
      <protection locked="0"/>
    </xf>
    <xf numFmtId="0" fontId="29" fillId="0" borderId="108" xfId="15" applyFont="1" applyFill="1" applyBorder="1" applyAlignment="1" applyProtection="1">
      <alignment horizontal="left" vertical="center" shrinkToFit="1"/>
      <protection locked="0"/>
    </xf>
    <xf numFmtId="0" fontId="29" fillId="0" borderId="109" xfId="15" applyFont="1" applyFill="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2" fillId="0" borderId="93" xfId="15" applyFont="1" applyFill="1" applyBorder="1" applyAlignment="1" applyProtection="1">
      <alignment horizontal="left" vertical="center" shrinkToFit="1"/>
      <protection locked="0"/>
    </xf>
    <xf numFmtId="0" fontId="32" fillId="0" borderId="94" xfId="15" applyFont="1" applyFill="1" applyBorder="1" applyAlignment="1" applyProtection="1">
      <alignment horizontal="left" vertical="center" shrinkToFit="1"/>
      <protection locked="0"/>
    </xf>
    <xf numFmtId="0" fontId="32" fillId="0" borderId="95" xfId="15" applyFont="1" applyFill="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5" fillId="0" borderId="41"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39075</c:v>
                </c:pt>
                <c:pt idx="4">
                  <c:v>39072</c:v>
                </c:pt>
              </c:numCache>
            </c:numRef>
          </c:val>
          <c:smooth val="0"/>
          <c:extLst>
            <c:ext xmlns:c16="http://schemas.microsoft.com/office/drawing/2014/chart" uri="{C3380CC4-5D6E-409C-BE32-E72D297353CC}">
              <c16:uniqueId val="{00000000-42A4-44FF-88F5-AB5E641F30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95668</c:v>
                </c:pt>
                <c:pt idx="1">
                  <c:v>74344</c:v>
                </c:pt>
                <c:pt idx="2">
                  <c:v>84887</c:v>
                </c:pt>
                <c:pt idx="3">
                  <c:v>93081</c:v>
                </c:pt>
                <c:pt idx="4">
                  <c:v>92126</c:v>
                </c:pt>
              </c:numCache>
            </c:numRef>
          </c:val>
          <c:smooth val="0"/>
          <c:extLst>
            <c:ext xmlns:c16="http://schemas.microsoft.com/office/drawing/2014/chart" uri="{C3380CC4-5D6E-409C-BE32-E72D297353CC}">
              <c16:uniqueId val="{00000001-42A4-44FF-88F5-AB5E641F30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0.25</c:v>
                </c:pt>
                <c:pt idx="1">
                  <c:v>0.25</c:v>
                </c:pt>
                <c:pt idx="2">
                  <c:v>0.25</c:v>
                </c:pt>
                <c:pt idx="3">
                  <c:v>0.26</c:v>
                </c:pt>
                <c:pt idx="4">
                  <c:v>0.24</c:v>
                </c:pt>
              </c:numCache>
            </c:numRef>
          </c:val>
          <c:extLst>
            <c:ext xmlns:c16="http://schemas.microsoft.com/office/drawing/2014/chart" uri="{C3380CC4-5D6E-409C-BE32-E72D297353CC}">
              <c16:uniqueId val="{00000000-833E-4DCF-AAE7-5C9D262B4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3.26</c:v>
                </c:pt>
                <c:pt idx="1">
                  <c:v>3.3</c:v>
                </c:pt>
                <c:pt idx="2">
                  <c:v>3.46</c:v>
                </c:pt>
                <c:pt idx="3">
                  <c:v>3.6</c:v>
                </c:pt>
                <c:pt idx="4">
                  <c:v>3.74</c:v>
                </c:pt>
              </c:numCache>
            </c:numRef>
          </c:val>
          <c:extLst>
            <c:ext xmlns:c16="http://schemas.microsoft.com/office/drawing/2014/chart" uri="{C3380CC4-5D6E-409C-BE32-E72D297353CC}">
              <c16:uniqueId val="{00000001-833E-4DCF-AAE7-5C9D262B4B0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1.84</c:v>
                </c:pt>
                <c:pt idx="2">
                  <c:v>1.27</c:v>
                </c:pt>
                <c:pt idx="3">
                  <c:v>0.99</c:v>
                </c:pt>
                <c:pt idx="4">
                  <c:v>0.96</c:v>
                </c:pt>
              </c:numCache>
            </c:numRef>
          </c:val>
          <c:smooth val="0"/>
          <c:extLst>
            <c:ext xmlns:c16="http://schemas.microsoft.com/office/drawing/2014/chart" uri="{C3380CC4-5D6E-409C-BE32-E72D297353CC}">
              <c16:uniqueId val="{00000002-833E-4DCF-AAE7-5C9D262B4B0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F8C-426C-A62D-EEFA6A01C3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8C-426C-A62D-EEFA6A01C3E6}"/>
            </c:ext>
          </c:extLst>
        </c:ser>
        <c:ser>
          <c:idx val="2"/>
          <c:order val="2"/>
          <c:tx>
            <c:strRef>
              <c:f>データシート!$A$29</c:f>
              <c:strCache>
                <c:ptCount val="1"/>
                <c:pt idx="0">
                  <c:v>石川県港湾整備特別会計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CF8C-426C-A62D-EEFA6A01C3E6}"/>
            </c:ext>
          </c:extLst>
        </c:ser>
        <c:ser>
          <c:idx val="3"/>
          <c:order val="3"/>
          <c:tx>
            <c:strRef>
              <c:f>データシート!$A$30</c:f>
              <c:strCache>
                <c:ptCount val="1"/>
                <c:pt idx="0">
                  <c:v>石川県公営競馬特別会計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CF8C-426C-A62D-EEFA6A01C3E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0.24</c:v>
                </c:pt>
                <c:pt idx="4">
                  <c:v>#N/A</c:v>
                </c:pt>
                <c:pt idx="5">
                  <c:v>0.24</c:v>
                </c:pt>
                <c:pt idx="6">
                  <c:v>#N/A</c:v>
                </c:pt>
                <c:pt idx="7">
                  <c:v>0.25</c:v>
                </c:pt>
                <c:pt idx="8">
                  <c:v>#N/A</c:v>
                </c:pt>
                <c:pt idx="9">
                  <c:v>0.24</c:v>
                </c:pt>
              </c:numCache>
            </c:numRef>
          </c:val>
          <c:extLst>
            <c:ext xmlns:c16="http://schemas.microsoft.com/office/drawing/2014/chart" uri="{C3380CC4-5D6E-409C-BE32-E72D297353CC}">
              <c16:uniqueId val="{00000004-CF8C-426C-A62D-EEFA6A01C3E6}"/>
            </c:ext>
          </c:extLst>
        </c:ser>
        <c:ser>
          <c:idx val="5"/>
          <c:order val="5"/>
          <c:tx>
            <c:strRef>
              <c:f>データシート!$A$32</c:f>
              <c:strCache>
                <c:ptCount val="1"/>
                <c:pt idx="0">
                  <c:v>石川県港湾土地造成事業会計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0.89</c:v>
                </c:pt>
                <c:pt idx="2">
                  <c:v>#N/A</c:v>
                </c:pt>
                <c:pt idx="3">
                  <c:v>0.91</c:v>
                </c:pt>
                <c:pt idx="4">
                  <c:v>#N/A</c:v>
                </c:pt>
                <c:pt idx="5">
                  <c:v>0.91</c:v>
                </c:pt>
                <c:pt idx="6">
                  <c:v>#N/A</c:v>
                </c:pt>
                <c:pt idx="7">
                  <c:v>0.91</c:v>
                </c:pt>
                <c:pt idx="8">
                  <c:v>#N/A</c:v>
                </c:pt>
                <c:pt idx="9">
                  <c:v>0.47</c:v>
                </c:pt>
              </c:numCache>
            </c:numRef>
          </c:val>
          <c:extLst>
            <c:ext xmlns:c16="http://schemas.microsoft.com/office/drawing/2014/chart" uri="{C3380CC4-5D6E-409C-BE32-E72D297353CC}">
              <c16:uniqueId val="{00000005-CF8C-426C-A62D-EEFA6A01C3E6}"/>
            </c:ext>
          </c:extLst>
        </c:ser>
        <c:ser>
          <c:idx val="6"/>
          <c:order val="6"/>
          <c:tx>
            <c:strRef>
              <c:f>データシート!$A$33</c:f>
              <c:strCache>
                <c:ptCount val="1"/>
                <c:pt idx="0">
                  <c:v>石川県国民健康保険特別会計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6-CF8C-426C-A62D-EEFA6A01C3E6}"/>
            </c:ext>
          </c:extLst>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1.22</c:v>
                </c:pt>
                <c:pt idx="4">
                  <c:v>#N/A</c:v>
                </c:pt>
                <c:pt idx="5">
                  <c:v>1.32</c:v>
                </c:pt>
                <c:pt idx="6">
                  <c:v>#N/A</c:v>
                </c:pt>
                <c:pt idx="7">
                  <c:v>1.32</c:v>
                </c:pt>
                <c:pt idx="8">
                  <c:v>#N/A</c:v>
                </c:pt>
                <c:pt idx="9">
                  <c:v>1.38</c:v>
                </c:pt>
              </c:numCache>
            </c:numRef>
          </c:val>
          <c:extLst>
            <c:ext xmlns:c16="http://schemas.microsoft.com/office/drawing/2014/chart" uri="{C3380CC4-5D6E-409C-BE32-E72D297353CC}">
              <c16:uniqueId val="{00000007-CF8C-426C-A62D-EEFA6A01C3E6}"/>
            </c:ext>
          </c:extLst>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2.4500000000000002</c:v>
                </c:pt>
                <c:pt idx="2">
                  <c:v>#N/A</c:v>
                </c:pt>
                <c:pt idx="3">
                  <c:v>2.78</c:v>
                </c:pt>
                <c:pt idx="4">
                  <c:v>#N/A</c:v>
                </c:pt>
                <c:pt idx="5">
                  <c:v>2.75</c:v>
                </c:pt>
                <c:pt idx="6">
                  <c:v>#N/A</c:v>
                </c:pt>
                <c:pt idx="7">
                  <c:v>2.75</c:v>
                </c:pt>
                <c:pt idx="8">
                  <c:v>#N/A</c:v>
                </c:pt>
                <c:pt idx="9">
                  <c:v>2.72</c:v>
                </c:pt>
              </c:numCache>
            </c:numRef>
          </c:val>
          <c:extLst>
            <c:ext xmlns:c16="http://schemas.microsoft.com/office/drawing/2014/chart" uri="{C3380CC4-5D6E-409C-BE32-E72D297353CC}">
              <c16:uniqueId val="{00000008-CF8C-426C-A62D-EEFA6A01C3E6}"/>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4.5599999999999996</c:v>
                </c:pt>
                <c:pt idx="2">
                  <c:v>#N/A</c:v>
                </c:pt>
                <c:pt idx="3">
                  <c:v>4.5599999999999996</c:v>
                </c:pt>
                <c:pt idx="4">
                  <c:v>#N/A</c:v>
                </c:pt>
                <c:pt idx="5">
                  <c:v>4.8600000000000003</c:v>
                </c:pt>
                <c:pt idx="6">
                  <c:v>#N/A</c:v>
                </c:pt>
                <c:pt idx="7">
                  <c:v>4.29</c:v>
                </c:pt>
                <c:pt idx="8">
                  <c:v>#N/A</c:v>
                </c:pt>
                <c:pt idx="9">
                  <c:v>3.37</c:v>
                </c:pt>
              </c:numCache>
            </c:numRef>
          </c:val>
          <c:extLst>
            <c:ext xmlns:c16="http://schemas.microsoft.com/office/drawing/2014/chart" uri="{C3380CC4-5D6E-409C-BE32-E72D297353CC}">
              <c16:uniqueId val="{00000009-CF8C-426C-A62D-EEFA6A01C3E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59922</c:v>
                </c:pt>
                <c:pt idx="5">
                  <c:v>60806</c:v>
                </c:pt>
                <c:pt idx="8">
                  <c:v>86245</c:v>
                </c:pt>
                <c:pt idx="11">
                  <c:v>61137</c:v>
                </c:pt>
                <c:pt idx="14">
                  <c:v>60835</c:v>
                </c:pt>
              </c:numCache>
            </c:numRef>
          </c:val>
          <c:extLst>
            <c:ext xmlns:c16="http://schemas.microsoft.com/office/drawing/2014/chart" uri="{C3380CC4-5D6E-409C-BE32-E72D297353CC}">
              <c16:uniqueId val="{00000000-65C2-4189-997E-93A24EA34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2-4189-997E-93A24EA34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604</c:v>
                </c:pt>
                <c:pt idx="3">
                  <c:v>507</c:v>
                </c:pt>
                <c:pt idx="6">
                  <c:v>408</c:v>
                </c:pt>
                <c:pt idx="9">
                  <c:v>330</c:v>
                </c:pt>
                <c:pt idx="12">
                  <c:v>231</c:v>
                </c:pt>
              </c:numCache>
            </c:numRef>
          </c:val>
          <c:extLst>
            <c:ext xmlns:c16="http://schemas.microsoft.com/office/drawing/2014/chart" uri="{C3380CC4-5D6E-409C-BE32-E72D297353CC}">
              <c16:uniqueId val="{00000002-65C2-4189-997E-93A24EA34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2-4189-997E-93A24EA34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1174</c:v>
                </c:pt>
                <c:pt idx="3">
                  <c:v>1273</c:v>
                </c:pt>
                <c:pt idx="6">
                  <c:v>1181</c:v>
                </c:pt>
                <c:pt idx="9">
                  <c:v>1576</c:v>
                </c:pt>
                <c:pt idx="12">
                  <c:v>2232</c:v>
                </c:pt>
              </c:numCache>
            </c:numRef>
          </c:val>
          <c:extLst>
            <c:ext xmlns:c16="http://schemas.microsoft.com/office/drawing/2014/chart" uri="{C3380CC4-5D6E-409C-BE32-E72D297353CC}">
              <c16:uniqueId val="{00000004-65C2-4189-997E-93A24EA34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400</c:v>
                </c:pt>
                <c:pt idx="3">
                  <c:v>400</c:v>
                </c:pt>
                <c:pt idx="6">
                  <c:v>333</c:v>
                </c:pt>
                <c:pt idx="9">
                  <c:v>433</c:v>
                </c:pt>
                <c:pt idx="12">
                  <c:v>367</c:v>
                </c:pt>
              </c:numCache>
            </c:numRef>
          </c:val>
          <c:extLst>
            <c:ext xmlns:c16="http://schemas.microsoft.com/office/drawing/2014/chart" uri="{C3380CC4-5D6E-409C-BE32-E72D297353CC}">
              <c16:uniqueId val="{00000005-65C2-4189-997E-93A24EA34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6-65C2-4189-997E-93A24EA34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93815</c:v>
                </c:pt>
                <c:pt idx="3">
                  <c:v>93239</c:v>
                </c:pt>
                <c:pt idx="6">
                  <c:v>117883</c:v>
                </c:pt>
                <c:pt idx="9">
                  <c:v>92185</c:v>
                </c:pt>
                <c:pt idx="12">
                  <c:v>89532</c:v>
                </c:pt>
              </c:numCache>
            </c:numRef>
          </c:val>
          <c:extLst>
            <c:ext xmlns:c16="http://schemas.microsoft.com/office/drawing/2014/chart" uri="{C3380CC4-5D6E-409C-BE32-E72D297353CC}">
              <c16:uniqueId val="{00000007-65C2-4189-997E-93A24EA34CC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36074</c:v>
                </c:pt>
                <c:pt idx="2">
                  <c:v>#N/A</c:v>
                </c:pt>
                <c:pt idx="3">
                  <c:v>#N/A</c:v>
                </c:pt>
                <c:pt idx="4">
                  <c:v>34616</c:v>
                </c:pt>
                <c:pt idx="5">
                  <c:v>#N/A</c:v>
                </c:pt>
                <c:pt idx="6">
                  <c:v>#N/A</c:v>
                </c:pt>
                <c:pt idx="7">
                  <c:v>33563</c:v>
                </c:pt>
                <c:pt idx="8">
                  <c:v>#N/A</c:v>
                </c:pt>
                <c:pt idx="9">
                  <c:v>#N/A</c:v>
                </c:pt>
                <c:pt idx="10">
                  <c:v>33387</c:v>
                </c:pt>
                <c:pt idx="11">
                  <c:v>#N/A</c:v>
                </c:pt>
                <c:pt idx="12">
                  <c:v>#N/A</c:v>
                </c:pt>
                <c:pt idx="13">
                  <c:v>31527</c:v>
                </c:pt>
                <c:pt idx="14">
                  <c:v>#N/A</c:v>
                </c:pt>
              </c:numCache>
            </c:numRef>
          </c:val>
          <c:smooth val="0"/>
          <c:extLst>
            <c:ext xmlns:c16="http://schemas.microsoft.com/office/drawing/2014/chart" uri="{C3380CC4-5D6E-409C-BE32-E72D297353CC}">
              <c16:uniqueId val="{00000008-65C2-4189-997E-93A24EA34CC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707046</c:v>
                </c:pt>
                <c:pt idx="5">
                  <c:v>701159</c:v>
                </c:pt>
                <c:pt idx="8">
                  <c:v>693672</c:v>
                </c:pt>
                <c:pt idx="11">
                  <c:v>688569</c:v>
                </c:pt>
                <c:pt idx="14">
                  <c:v>677527</c:v>
                </c:pt>
              </c:numCache>
            </c:numRef>
          </c:val>
          <c:extLst>
            <c:ext xmlns:c16="http://schemas.microsoft.com/office/drawing/2014/chart" uri="{C3380CC4-5D6E-409C-BE32-E72D297353CC}">
              <c16:uniqueId val="{00000000-2944-4D17-A6EB-280116BF13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68049</c:v>
                </c:pt>
                <c:pt idx="5">
                  <c:v>63739</c:v>
                </c:pt>
                <c:pt idx="8">
                  <c:v>36843</c:v>
                </c:pt>
                <c:pt idx="11">
                  <c:v>36582</c:v>
                </c:pt>
                <c:pt idx="14">
                  <c:v>35058</c:v>
                </c:pt>
              </c:numCache>
            </c:numRef>
          </c:val>
          <c:extLst>
            <c:ext xmlns:c16="http://schemas.microsoft.com/office/drawing/2014/chart" uri="{C3380CC4-5D6E-409C-BE32-E72D297353CC}">
              <c16:uniqueId val="{00000001-2944-4D17-A6EB-280116BF13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106218</c:v>
                </c:pt>
                <c:pt idx="5">
                  <c:v>111961</c:v>
                </c:pt>
                <c:pt idx="8">
                  <c:v>112475</c:v>
                </c:pt>
                <c:pt idx="11">
                  <c:v>120900</c:v>
                </c:pt>
                <c:pt idx="14">
                  <c:v>118648</c:v>
                </c:pt>
              </c:numCache>
            </c:numRef>
          </c:val>
          <c:extLst>
            <c:ext xmlns:c16="http://schemas.microsoft.com/office/drawing/2014/chart" uri="{C3380CC4-5D6E-409C-BE32-E72D297353CC}">
              <c16:uniqueId val="{00000002-2944-4D17-A6EB-280116BF13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4-4D17-A6EB-280116BF13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4-4D17-A6EB-280116BF13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19339</c:v>
                </c:pt>
                <c:pt idx="3">
                  <c:v>19241</c:v>
                </c:pt>
                <c:pt idx="6">
                  <c:v>18987</c:v>
                </c:pt>
                <c:pt idx="9">
                  <c:v>19119</c:v>
                </c:pt>
                <c:pt idx="12">
                  <c:v>18871</c:v>
                </c:pt>
              </c:numCache>
            </c:numRef>
          </c:val>
          <c:extLst>
            <c:ext xmlns:c16="http://schemas.microsoft.com/office/drawing/2014/chart" uri="{C3380CC4-5D6E-409C-BE32-E72D297353CC}">
              <c16:uniqueId val="{00000005-2944-4D17-A6EB-280116BF13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122674</c:v>
                </c:pt>
                <c:pt idx="3">
                  <c:v>120227</c:v>
                </c:pt>
                <c:pt idx="6">
                  <c:v>117903</c:v>
                </c:pt>
                <c:pt idx="9">
                  <c:v>110541</c:v>
                </c:pt>
                <c:pt idx="12">
                  <c:v>106746</c:v>
                </c:pt>
              </c:numCache>
            </c:numRef>
          </c:val>
          <c:extLst>
            <c:ext xmlns:c16="http://schemas.microsoft.com/office/drawing/2014/chart" uri="{C3380CC4-5D6E-409C-BE32-E72D297353CC}">
              <c16:uniqueId val="{00000006-2944-4D17-A6EB-280116BF13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44-4D17-A6EB-280116BF13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8575</c:v>
                </c:pt>
                <c:pt idx="3">
                  <c:v>11645</c:v>
                </c:pt>
                <c:pt idx="6">
                  <c:v>19760</c:v>
                </c:pt>
                <c:pt idx="9">
                  <c:v>28824</c:v>
                </c:pt>
                <c:pt idx="12">
                  <c:v>27528</c:v>
                </c:pt>
              </c:numCache>
            </c:numRef>
          </c:val>
          <c:extLst>
            <c:ext xmlns:c16="http://schemas.microsoft.com/office/drawing/2014/chart" uri="{C3380CC4-5D6E-409C-BE32-E72D297353CC}">
              <c16:uniqueId val="{00000008-2944-4D17-A6EB-280116BF13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1507</c:v>
                </c:pt>
                <c:pt idx="3">
                  <c:v>1001</c:v>
                </c:pt>
                <c:pt idx="6">
                  <c:v>593</c:v>
                </c:pt>
                <c:pt idx="9">
                  <c:v>263</c:v>
                </c:pt>
                <c:pt idx="12">
                  <c:v>32</c:v>
                </c:pt>
              </c:numCache>
            </c:numRef>
          </c:val>
          <c:extLst>
            <c:ext xmlns:c16="http://schemas.microsoft.com/office/drawing/2014/chart" uri="{C3380CC4-5D6E-409C-BE32-E72D297353CC}">
              <c16:uniqueId val="{00000009-2944-4D17-A6EB-280116BF13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1263979</c:v>
                </c:pt>
                <c:pt idx="3">
                  <c:v>1257470</c:v>
                </c:pt>
                <c:pt idx="6">
                  <c:v>1218828</c:v>
                </c:pt>
                <c:pt idx="9">
                  <c:v>1220134</c:v>
                </c:pt>
                <c:pt idx="12">
                  <c:v>1213786</c:v>
                </c:pt>
              </c:numCache>
            </c:numRef>
          </c:val>
          <c:extLst>
            <c:ext xmlns:c16="http://schemas.microsoft.com/office/drawing/2014/chart" uri="{C3380CC4-5D6E-409C-BE32-E72D297353CC}">
              <c16:uniqueId val="{0000000A-2944-4D17-A6EB-280116BF132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534762</c:v>
                </c:pt>
                <c:pt idx="2">
                  <c:v>#N/A</c:v>
                </c:pt>
                <c:pt idx="3">
                  <c:v>#N/A</c:v>
                </c:pt>
                <c:pt idx="4">
                  <c:v>532724</c:v>
                </c:pt>
                <c:pt idx="5">
                  <c:v>#N/A</c:v>
                </c:pt>
                <c:pt idx="6">
                  <c:v>#N/A</c:v>
                </c:pt>
                <c:pt idx="7">
                  <c:v>533081</c:v>
                </c:pt>
                <c:pt idx="8">
                  <c:v>#N/A</c:v>
                </c:pt>
                <c:pt idx="9">
                  <c:v>#N/A</c:v>
                </c:pt>
                <c:pt idx="10">
                  <c:v>532829</c:v>
                </c:pt>
                <c:pt idx="11">
                  <c:v>#N/A</c:v>
                </c:pt>
                <c:pt idx="12">
                  <c:v>#N/A</c:v>
                </c:pt>
                <c:pt idx="13">
                  <c:v>535730</c:v>
                </c:pt>
                <c:pt idx="14">
                  <c:v>#N/A</c:v>
                </c:pt>
              </c:numCache>
            </c:numRef>
          </c:val>
          <c:smooth val="0"/>
          <c:extLst>
            <c:ext xmlns:c16="http://schemas.microsoft.com/office/drawing/2014/chart" uri="{C3380CC4-5D6E-409C-BE32-E72D297353CC}">
              <c16:uniqueId val="{0000000B-2944-4D17-A6EB-280116BF132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10694</c:v>
                </c:pt>
                <c:pt idx="1">
                  <c:v>11072</c:v>
                </c:pt>
                <c:pt idx="2">
                  <c:v>11467</c:v>
                </c:pt>
              </c:numCache>
            </c:numRef>
          </c:val>
          <c:extLst>
            <c:ext xmlns:c16="http://schemas.microsoft.com/office/drawing/2014/chart" uri="{C3380CC4-5D6E-409C-BE32-E72D297353CC}">
              <c16:uniqueId val="{00000000-6F84-44D3-B1C7-16A9F0D398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40838</c:v>
                </c:pt>
                <c:pt idx="1">
                  <c:v>44919</c:v>
                </c:pt>
                <c:pt idx="2">
                  <c:v>40064</c:v>
                </c:pt>
              </c:numCache>
            </c:numRef>
          </c:val>
          <c:extLst>
            <c:ext xmlns:c16="http://schemas.microsoft.com/office/drawing/2014/chart" uri="{C3380CC4-5D6E-409C-BE32-E72D297353CC}">
              <c16:uniqueId val="{00000001-6F84-44D3-B1C7-16A9F0D398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65137</c:v>
                </c:pt>
                <c:pt idx="1">
                  <c:v>64431</c:v>
                </c:pt>
                <c:pt idx="2">
                  <c:v>66601</c:v>
                </c:pt>
              </c:numCache>
            </c:numRef>
          </c:val>
          <c:extLst>
            <c:ext xmlns:c16="http://schemas.microsoft.com/office/drawing/2014/chart" uri="{C3380CC4-5D6E-409C-BE32-E72D297353CC}">
              <c16:uniqueId val="{00000002-6F84-44D3-B1C7-16A9F0D398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{A1E45222-CC39-464F-A866-19013C22EFF2}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420-42AB-844B-CB8522A65B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{96938BEB-779A-495D-8AF3-A44A10109804}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20-42AB-844B-CB8522A65B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{463DD17C-87B9-43EF-A53F-3F5674FEF4B0}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20-42AB-844B-CB8522A65B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{657D1AB1-9FC0-4E43-A029-AA16F37FC20B}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20-42AB-844B-CB8522A65B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{2AA8EE71-BEF9-4F4A-B2C2-842A1D0BE4DD}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20-42AB-844B-CB8522A65B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{FAC21815-B26A-428C-B093-13E60FFBA840}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420-42AB-844B-CB8522A65B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{46B3222E-0A36-49AD-973D-BDED412342E5}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420-42AB-844B-CB8522A65B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{3DABDFBE-1038-4586-86D8-C6F32CF47878}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420-42AB-844B-CB8522A65B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{92D84AA0-B049-43C5-81EE-CA2F13965622}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420-42AB-844B-CB8522A65B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67.900000000000006</c:v>
                </c:pt>
                <c:pt idx="24">
                  <c:v>69</c:v>
                </c:pt>
                <c:pt idx="32">
                  <c:v>69.599999999999994</c:v>
                </c:pt>
              </c:numCache>
            </c:numRef>
          </c:xVal>
          <c:yVal>
            <c:numRef>
              <c:f>公会計指標分析・財政指標組合せ分析表!$BP$51:$DC$51</c:f>
              <c:numCache>
                <c:formatCode>#,##0.0;"▲ "#,##0.0</c:formatCode>
                <c:ptCount val="40"/>
                <c:pt idx="16">
                  <c:v>214.3</c:v>
                </c:pt>
                <c:pt idx="24">
                  <c:v>214.9</c:v>
                </c:pt>
                <c:pt idx="32">
                  <c:v>217.1</c:v>
                </c:pt>
              </c:numCache>
            </c:numRef>
          </c:yVal>
          <c:smooth val="0"/>
          <c:extLst>
            <c:ext xmlns:c16="http://schemas.microsoft.com/office/drawing/2014/chart" uri="{C3380CC4-5D6E-409C-BE32-E72D297353CC}">
              <c16:uniqueId val="{00000009-A420-42AB-844B-CB8522A65B7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{72425303-29B9-406B-8E77-6EBA2BD0726E}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420-42AB-844B-CB8522A65B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{A6A0EF57-C251-4247-A22E-951C78135311}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20-42AB-844B-CB8522A65B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{E8A93294-950C-4BF6-9BE8-F9D9DE171DBF}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20-42AB-844B-CB8522A65B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{C0E11A52-A197-424B-9185-7801054041FE}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20-42AB-844B-CB8522A65B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{BB7723F5-627E-46DA-95AA-CB43C6C0267B}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20-42AB-844B-CB8522A65B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{16DEF84C-7BC6-4E81-B9D7-7BD0C163498D}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420-42AB-844B-CB8522A65B7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{49875299-C919-4174-93FB-A97458ABBBB1}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420-42AB-844B-CB8522A65B7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{558CEAAE-6D01-476E-8F94-E2E446E43005}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420-42AB-844B-CB8522A65B7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{03BD6AA3-8D09-4D29-B5AF-764E057C8DC5}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420-42AB-844B-CB8522A65B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60.1</c:v>
                </c:pt>
                <c:pt idx="32">
                  <c:v>60.7</c:v>
                </c:pt>
              </c:numCache>
            </c:numRef>
          </c:xVal>
          <c:yVal>
            <c:numRef>
              <c:f>公会計指標分析・財政指標組合せ分析表!$BP$55:$DC$55</c:f>
              <c:numCache>
                <c:formatCode>#,##0.0;"▲ "#,##0.0</c:formatCode>
                <c:ptCount val="40"/>
                <c:pt idx="16">
                  <c:v>244</c:v>
                </c:pt>
                <c:pt idx="24">
                  <c:v>198</c:v>
                </c:pt>
                <c:pt idx="32">
                  <c:v>195.2</c:v>
                </c:pt>
              </c:numCache>
            </c:numRef>
          </c:yVal>
          <c:smooth val="0"/>
          <c:extLst>
            <c:ext xmlns:c16="http://schemas.microsoft.com/office/drawing/2014/chart" uri="{C3380CC4-5D6E-409C-BE32-E72D297353CC}">
              <c16:uniqueId val="{00000013-A420-42AB-844B-CB8522A65B79}"/>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3"/>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{457BEC54-AFD4-4DA5-A2A0-4D0CA9632FB3}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98-46FA-B2B9-AC4CA91EF6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{F45AD01C-45D7-468C-BF93-926751DC0BAD}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98-46FA-B2B9-AC4CA91EF6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{A7E184AD-A841-4C46-81B9-AD510670C740}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98-46FA-B2B9-AC4CA91EF6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{5C535ADB-10EB-4E7C-B78D-805869DCBCA0}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98-46FA-B2B9-AC4CA91EF6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{5AAA751D-8333-412E-B8D6-BE4CD165304D}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98-46FA-B2B9-AC4CA91EF62F}"/>
                </c:ext>
              </c:extLst>
            </c:dLbl>
            <c:dLbl>
              <c:idx val="8"/>
              <c:layout>
                <c:manualLayout>
                  <c:x val="-2.83253470212004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{007F1029-1517-4541-AC62-AD738B001C28}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98-46FA-B2B9-AC4CA91EF62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{65A15164-7D3A-4975-8D92-BCE4A301A17D}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98-46FA-B2B9-AC4CA91EF62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{EFE64142-CEB9-4A23-9AD2-1D3421F710C3}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98-46FA-B2B9-AC4CA91EF62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{087691AF-0024-4813-AA50-48A0BE43BD74}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98-46FA-B2B9-AC4CA91EF6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14.3</c:v>
                </c:pt>
                <c:pt idx="16">
                  <c:v>13.9</c:v>
                </c:pt>
                <c:pt idx="24">
                  <c:v>13.5</c:v>
                </c:pt>
                <c:pt idx="32">
                  <c:v>13.2</c:v>
                </c:pt>
              </c:numCache>
            </c:numRef>
          </c:xVal>
          <c:yVal>
            <c:numRef>
              <c:f>公会計指標分析・財政指標組合せ分析表!$BP$73:$DC$73</c:f>
              <c:numCache>
                <c:formatCode>#,##0.0;"▲ "#,##0.0</c:formatCode>
                <c:ptCount val="40"/>
                <c:pt idx="0">
                  <c:v>217.2</c:v>
                </c:pt>
                <c:pt idx="8">
                  <c:v>210.6</c:v>
                </c:pt>
                <c:pt idx="16">
                  <c:v>214.3</c:v>
                </c:pt>
                <c:pt idx="24">
                  <c:v>214.9</c:v>
                </c:pt>
                <c:pt idx="32">
                  <c:v>217.1</c:v>
                </c:pt>
              </c:numCache>
            </c:numRef>
          </c:yVal>
          <c:smooth val="0"/>
          <c:extLst>
            <c:ext xmlns:c16="http://schemas.microsoft.com/office/drawing/2014/chart" uri="{C3380CC4-5D6E-409C-BE32-E72D297353CC}">
              <c16:uniqueId val="{00000009-6498-46FA-B2B9-AC4CA91EF62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070636217020994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{570847A1-B62B-4FB2-B9F1-A44379B6695F}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98-46FA-B2B9-AC4CA91EF6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{61A6C578-85A1-407E-9FD6-1F0D005C55F0}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98-46FA-B2B9-AC4CA91EF6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{A916E79A-E724-4BB6-A6E9-1EFF12341AE5}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98-46FA-B2B9-AC4CA91EF6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{AA36AD5B-048F-466F-A946-E4EB628D62F4}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98-46FA-B2B9-AC4CA91EF6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{74C5F55A-B3A3-48DD-8AF4-27FCE5B6D5B8}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98-46FA-B2B9-AC4CA91EF6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{48D2E391-2909-4ABE-A3F7-BCF3C4DD49BC}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98-46FA-B2B9-AC4CA91EF62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{2FAEA6C7-CA80-4CB9-A636-D37FE49ACE52}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98-46FA-B2B9-AC4CA91EF62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{9AF926D3-55A0-4FF1-8421-3AB5BD6F9DED}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98-46FA-B2B9-AC4CA91EF62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{E97D9B51-3A9F-4636-8A65-648881D9514D}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98-46FA-B2B9-AC4CA91EF6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12.7</c:v>
                </c:pt>
                <c:pt idx="32">
                  <c:v>12.3</c:v>
                </c:pt>
              </c:numCache>
            </c:numRef>
          </c:xVal>
          <c:yVal>
            <c:numRef>
              <c:f>公会計指標分析・財政指標組合せ分析表!$BP$77:$DC$77</c:f>
              <c:numCache>
                <c:formatCode>#,##0.0;"▲ "#,##0.0</c:formatCode>
                <c:ptCount val="40"/>
                <c:pt idx="0">
                  <c:v>208.1</c:v>
                </c:pt>
                <c:pt idx="8">
                  <c:v>239.1</c:v>
                </c:pt>
                <c:pt idx="16">
                  <c:v>244</c:v>
                </c:pt>
                <c:pt idx="24">
                  <c:v>198</c:v>
                </c:pt>
                <c:pt idx="32">
                  <c:v>195.2</c:v>
                </c:pt>
              </c:numCache>
            </c:numRef>
          </c:yVal>
          <c:smooth val="0"/>
          <c:extLst>
            <c:ext xmlns:c16="http://schemas.microsoft.com/office/drawing/2014/chart" uri="{C3380CC4-5D6E-409C-BE32-E72D297353CC}">
              <c16:uniqueId val="{00000013-6498-46FA-B2B9-AC4CA91EF62F}"/>
            </c:ext>
          </c:extLst>
        </c:ser>
        <c:dLbls>
          <c:showLegendKey val="0"/>
          <c:showVal val="1"/>
          <c:showCatName val="0"/>
          <c:showSerName val="0"/>
          <c:showPercent val="0"/>
          <c:showBubbleSize val="0"/>
        </c:dLbls>
        <c:axId val="84219776"/>
        <c:axId val="84234240"/>
      </c:scatterChart>
      <c:valAx>
        <c:axId val="84219776"/>
        <c:scaling>
          <c:orientation val="minMax"/>
          <c:max val="16.2"/>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3"/>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景気回復による税収の増加等に伴い単年度の財政力指数が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傾向にあり、平成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、単年度の財政力指数が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度と同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年平均値も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前年度と同数の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129722</xdr:rowOff>
    </xdr:to>
    <xdr:cxnSp macro="">
      <xdr:nvCxnSpPr>
        <xdr:cNvPr id="64" name="直線コネクタ 63"/>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44</xdr:row>
      <xdr:rowOff>27215</xdr:rowOff>
    </xdr:to>
    <xdr:cxnSp macro="">
      <xdr:nvCxnSpPr>
        <xdr:cNvPr id="72" name="直線コネクタ 71"/>
        <xdr:cNvCxnSpPr/>
      </xdr:nvCxnSpPr>
      <xdr:spPr>
        <a:xfrm flipV="1">
          <a:off x="3225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5" name="直線コネクタ 74"/>
        <xdr:cNvCxnSpPr/>
      </xdr:nvCxnSpPr>
      <xdr:spPr>
        <a:xfrm flipV="1">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6" name="フローチャート: 判断 75"/>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7" name="テキスト ボックス 76"/>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130628</xdr:rowOff>
    </xdr:to>
    <xdr:cxnSp macro="">
      <xdr:nvCxnSpPr>
        <xdr:cNvPr id="78" name="直線コネクタ 77"/>
        <xdr:cNvCxnSpPr/>
      </xdr:nvCxnSpPr>
      <xdr:spPr>
        <a:xfrm flipV="1">
          <a:off x="1447800" y="76054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114300</xdr:rowOff>
    </xdr:from>
    <xdr:to>
      <xdr:col>11</xdr:col>
      <xdr:colOff>82550</xdr:colOff>
      <xdr:row>45</xdr:row>
      <xdr:rowOff>44450</xdr:rowOff>
    </xdr:to>
    <xdr:sp macro="" textlink="">
      <xdr:nvSpPr>
        <xdr:cNvPr id="79" name="フローチャート: 判断 78"/>
        <xdr:cNvSpPr/>
      </xdr:nvSpPr>
      <xdr:spPr>
        <a:xfrm>
          <a:off x="2286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80" name="テキスト ボックス 79"/>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8" name="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2" name="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4" name="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5" name="テキスト ボックス 94"/>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20155</xdr:rowOff>
    </xdr:from>
    <xdr:ext cx="762000" cy="259045"/>
    <xdr:sp macro="" textlink="">
      <xdr:nvSpPr>
        <xdr:cNvPr id="97" name="テキスト ボックス 96"/>
        <xdr:cNvSpPr txBox="1"/>
      </xdr:nvSpPr>
      <xdr:spPr>
        <a:xfrm>
          <a:off x="1066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職員数の削減（平成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年度以降約</a:t>
          </a:r>
          <a:r>
            <a:rPr kumimoji="1" lang="en-US" altLang="ja-JP" sz="1200">
              <a:solidFill>
                <a:schemeClr val="tx1"/>
              </a:solidFill>
              <a:latin typeface="ＭＳ Ｐゴシック" panose="020B0600070205080204" pitchFamily="50" charset="-128"/>
              <a:ea typeface="ＭＳ Ｐゴシック" panose="020B0600070205080204" pitchFamily="50" charset="-128"/>
            </a:rPr>
            <a:t>700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人）による人件費抑制に努めてきた結果、人件費分がグループ内で最も低く、比率全体もグループ平均を下回っている。さらに、平成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年度は、これまでの県債残高の抑制などに伴い公債費が減少したことなどにより前年度から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0.7</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が見込まれるなど義務的経費が県財政を圧迫する厳しい状況が予想されることから、引き続き、歳入の確保や歳出全般にわたる見直しなど、行財政改革に不断に取り組み、社会経済情勢の変化にも機動的に対応できる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5292</xdr:rowOff>
    </xdr:from>
    <xdr:to>
      <xdr:col>23</xdr:col>
      <xdr:colOff>133350</xdr:colOff>
      <xdr:row>60</xdr:row>
      <xdr:rowOff>146050</xdr:rowOff>
    </xdr:to>
    <xdr:cxnSp macro="">
      <xdr:nvCxnSpPr>
        <xdr:cNvPr id="130" name="直線コネクタ 129"/>
        <xdr:cNvCxnSpPr/>
      </xdr:nvCxnSpPr>
      <xdr:spPr>
        <a:xfrm flipV="1">
          <a:off x="4114800" y="102922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4233</xdr:rowOff>
    </xdr:to>
    <xdr:cxnSp macro="">
      <xdr:nvCxnSpPr>
        <xdr:cNvPr id="133" name="直線コネクタ 132"/>
        <xdr:cNvCxnSpPr/>
      </xdr:nvCxnSpPr>
      <xdr:spPr>
        <a:xfrm flipV="1">
          <a:off x="3225800" y="104330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62</xdr:row>
      <xdr:rowOff>4233</xdr:rowOff>
    </xdr:to>
    <xdr:cxnSp macro="">
      <xdr:nvCxnSpPr>
        <xdr:cNvPr id="136" name="直線コネクタ 135"/>
        <xdr:cNvCxnSpPr/>
      </xdr:nvCxnSpPr>
      <xdr:spPr>
        <a:xfrm>
          <a:off x="2336800" y="104129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94192</xdr:rowOff>
    </xdr:from>
    <xdr:to>
      <xdr:col>15</xdr:col>
      <xdr:colOff>133350</xdr:colOff>
      <xdr:row>63</xdr:row>
      <xdr:rowOff>24342</xdr:rowOff>
    </xdr:to>
    <xdr:sp macro="" textlink="">
      <xdr:nvSpPr>
        <xdr:cNvPr id="137" name="フローチャート: 判断 136"/>
        <xdr:cNvSpPr/>
      </xdr:nvSpPr>
      <xdr:spPr>
        <a:xfrm>
          <a:off x="3175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9119</xdr:rowOff>
    </xdr:from>
    <xdr:ext cx="762000" cy="259045"/>
    <xdr:sp macro="" textlink="">
      <xdr:nvSpPr>
        <xdr:cNvPr id="138" name="テキスト ボックス 137"/>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60</xdr:row>
      <xdr:rowOff>125942</xdr:rowOff>
    </xdr:to>
    <xdr:cxnSp macro="">
      <xdr:nvCxnSpPr>
        <xdr:cNvPr id="139" name="直線コネクタ 138"/>
        <xdr:cNvCxnSpPr/>
      </xdr:nvCxnSpPr>
      <xdr:spPr>
        <a:xfrm>
          <a:off x="1447800" y="101515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55033</xdr:rowOff>
    </xdr:from>
    <xdr:to>
      <xdr:col>11</xdr:col>
      <xdr:colOff>82550</xdr:colOff>
      <xdr:row>60</xdr:row>
      <xdr:rowOff>156633</xdr:rowOff>
    </xdr:to>
    <xdr:sp macro="" textlink="">
      <xdr:nvSpPr>
        <xdr:cNvPr id="140" name="フローチャート: 判断 139"/>
        <xdr:cNvSpPr/>
      </xdr:nvSpPr>
      <xdr:spPr>
        <a:xfrm>
          <a:off x="2286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41" name="テキスト ボックス 140"/>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42" name="フローチャート: 判断 141"/>
        <xdr:cNvSpPr/>
      </xdr:nvSpPr>
      <xdr:spPr>
        <a:xfrm>
          <a:off x="1397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81085</xdr:rowOff>
    </xdr:from>
    <xdr:ext cx="762000" cy="259045"/>
    <xdr:sp macro="" textlink="">
      <xdr:nvSpPr>
        <xdr:cNvPr id="143" name="テキスト ボックス 142"/>
        <xdr:cNvSpPr txBox="1"/>
      </xdr:nvSpPr>
      <xdr:spPr>
        <a:xfrm>
          <a:off x="1066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125942</xdr:rowOff>
    </xdr:from>
    <xdr:to>
      <xdr:col>23</xdr:col>
      <xdr:colOff>184150</xdr:colOff>
      <xdr:row>60</xdr:row>
      <xdr:rowOff>56092</xdr:rowOff>
    </xdr:to>
    <xdr:sp macro="" textlink="">
      <xdr:nvSpPr>
        <xdr:cNvPr id="149" name="楕円 148"/>
        <xdr:cNvSpPr/>
      </xdr:nvSpPr>
      <xdr:spPr>
        <a:xfrm>
          <a:off x="4902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142469</xdr:rowOff>
    </xdr:from>
    <xdr:ext cx="762000" cy="259045"/>
    <xdr:sp macro="" textlink="">
      <xdr:nvSpPr>
        <xdr:cNvPr id="150" name="財政構造の弾力性該当値テキスト"/>
        <xdr:cNvSpPr txBox="1"/>
      </xdr:nvSpPr>
      <xdr:spPr>
        <a:xfrm>
          <a:off x="5041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3" name="楕円 152"/>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4" name="テキスト ボックス 153"/>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75142</xdr:rowOff>
    </xdr:from>
    <xdr:to>
      <xdr:col>11</xdr:col>
      <xdr:colOff>82550</xdr:colOff>
      <xdr:row>61</xdr:row>
      <xdr:rowOff>5292</xdr:rowOff>
    </xdr:to>
    <xdr:sp macro="" textlink="">
      <xdr:nvSpPr>
        <xdr:cNvPr id="155" name="楕円 154"/>
        <xdr:cNvSpPr/>
      </xdr:nvSpPr>
      <xdr:spPr>
        <a:xfrm>
          <a:off x="2286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161519</xdr:rowOff>
    </xdr:from>
    <xdr:ext cx="762000" cy="259045"/>
    <xdr:sp macro="" textlink="">
      <xdr:nvSpPr>
        <xdr:cNvPr id="156" name="テキスト ボックス 155"/>
        <xdr:cNvSpPr txBox="1"/>
      </xdr:nvSpPr>
      <xdr:spPr>
        <a:xfrm>
          <a:off x="1955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7" name="楕円 156"/>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8" name="テキスト ボックス 157"/>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大雪による除雪費の増加に伴い、維持補修費が前年度に比べて大幅に上昇したこと等により、人件費・物件費及び維持補修費といった人及び物にかかるコスト（退職金は含まない）が増加し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年度は、人件費の抑制にも努めた結果、例年並みの水準となった。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113792</xdr:rowOff>
    </xdr:from>
    <xdr:to>
      <xdr:col>23</xdr:col>
      <xdr:colOff>133350</xdr:colOff>
      <xdr:row>85</xdr:row>
      <xdr:rowOff>127412</xdr:rowOff>
    </xdr:to>
    <xdr:cxnSp macro="">
      <xdr:nvCxnSpPr>
        <xdr:cNvPr id="191" name="直線コネクタ 190"/>
        <xdr:cNvCxnSpPr/>
      </xdr:nvCxnSpPr>
      <xdr:spPr>
        <a:xfrm flipV="1">
          <a:off x="4114800" y="14687042"/>
          <a:ext cx="8382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115723</xdr:rowOff>
    </xdr:from>
    <xdr:to>
      <xdr:col>19</xdr:col>
      <xdr:colOff>133350</xdr:colOff>
      <xdr:row>85</xdr:row>
      <xdr:rowOff>127412</xdr:rowOff>
    </xdr:to>
    <xdr:cxnSp macro="">
      <xdr:nvCxnSpPr>
        <xdr:cNvPr id="194" name="直線コネクタ 193"/>
        <xdr:cNvCxnSpPr/>
      </xdr:nvCxnSpPr>
      <xdr:spPr>
        <a:xfrm>
          <a:off x="3225800" y="1468897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111137</xdr:rowOff>
    </xdr:from>
    <xdr:to>
      <xdr:col>15</xdr:col>
      <xdr:colOff>82550</xdr:colOff>
      <xdr:row>85</xdr:row>
      <xdr:rowOff>115723</xdr:rowOff>
    </xdr:to>
    <xdr:cxnSp macro="">
      <xdr:nvCxnSpPr>
        <xdr:cNvPr id="197" name="直線コネクタ 196"/>
        <xdr:cNvCxnSpPr/>
      </xdr:nvCxnSpPr>
      <xdr:spPr>
        <a:xfrm>
          <a:off x="2336800" y="1468438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98289</xdr:rowOff>
    </xdr:from>
    <xdr:to>
      <xdr:col>15</xdr:col>
      <xdr:colOff>133350</xdr:colOff>
      <xdr:row>86</xdr:row>
      <xdr:rowOff>28439</xdr:rowOff>
    </xdr:to>
    <xdr:sp macro="" textlink="">
      <xdr:nvSpPr>
        <xdr:cNvPr id="198" name="フローチャート: 判断 197"/>
        <xdr:cNvSpPr/>
      </xdr:nvSpPr>
      <xdr:spPr>
        <a:xfrm>
          <a:off x="3175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13216</xdr:rowOff>
    </xdr:from>
    <xdr:ext cx="762000" cy="259045"/>
    <xdr:sp macro="" textlink="">
      <xdr:nvSpPr>
        <xdr:cNvPr id="199" name="テキスト ボックス 198"/>
        <xdr:cNvSpPr txBox="1"/>
      </xdr:nvSpPr>
      <xdr:spPr>
        <a:xfrm>
          <a:off x="2844800" y="14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111137</xdr:rowOff>
    </xdr:from>
    <xdr:to>
      <xdr:col>11</xdr:col>
      <xdr:colOff>31750</xdr:colOff>
      <xdr:row>85</xdr:row>
      <xdr:rowOff>113953</xdr:rowOff>
    </xdr:to>
    <xdr:cxnSp macro="">
      <xdr:nvCxnSpPr>
        <xdr:cNvPr id="200" name="直線コネクタ 199"/>
        <xdr:cNvCxnSpPr/>
      </xdr:nvCxnSpPr>
      <xdr:spPr>
        <a:xfrm flipV="1">
          <a:off x="1447800" y="14684387"/>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89026</xdr:rowOff>
    </xdr:from>
    <xdr:to>
      <xdr:col>11</xdr:col>
      <xdr:colOff>82550</xdr:colOff>
      <xdr:row>86</xdr:row>
      <xdr:rowOff>19176</xdr:rowOff>
    </xdr:to>
    <xdr:sp macro="" textlink="">
      <xdr:nvSpPr>
        <xdr:cNvPr id="201" name="フローチャート: 判断 200"/>
        <xdr:cNvSpPr/>
      </xdr:nvSpPr>
      <xdr:spPr>
        <a:xfrm>
          <a:off x="2286000" y="146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3953</xdr:rowOff>
    </xdr:from>
    <xdr:ext cx="762000" cy="259045"/>
    <xdr:sp macro="" textlink="">
      <xdr:nvSpPr>
        <xdr:cNvPr id="202" name="テキスト ボックス 201"/>
        <xdr:cNvSpPr txBox="1"/>
      </xdr:nvSpPr>
      <xdr:spPr>
        <a:xfrm>
          <a:off x="1955800" y="147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168748</xdr:rowOff>
    </xdr:from>
    <xdr:to>
      <xdr:col>7</xdr:col>
      <xdr:colOff>31750</xdr:colOff>
      <xdr:row>86</xdr:row>
      <xdr:rowOff>98898</xdr:rowOff>
    </xdr:to>
    <xdr:sp macro="" textlink="">
      <xdr:nvSpPr>
        <xdr:cNvPr id="203" name="フローチャート: 判断 202"/>
        <xdr:cNvSpPr/>
      </xdr:nvSpPr>
      <xdr:spPr>
        <a:xfrm>
          <a:off x="1397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83675</xdr:rowOff>
    </xdr:from>
    <xdr:ext cx="762000" cy="259045"/>
    <xdr:sp macro="" textlink="">
      <xdr:nvSpPr>
        <xdr:cNvPr id="204" name="テキスト ボックス 203"/>
        <xdr:cNvSpPr txBox="1"/>
      </xdr:nvSpPr>
      <xdr:spPr>
        <a:xfrm>
          <a:off x="1066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62992</xdr:rowOff>
    </xdr:from>
    <xdr:to>
      <xdr:col>23</xdr:col>
      <xdr:colOff>184150</xdr:colOff>
      <xdr:row>85</xdr:row>
      <xdr:rowOff>164592</xdr:rowOff>
    </xdr:to>
    <xdr:sp macro="" textlink="">
      <xdr:nvSpPr>
        <xdr:cNvPr id="210" name="楕円 209"/>
        <xdr:cNvSpPr/>
      </xdr:nvSpPr>
      <xdr:spPr>
        <a:xfrm>
          <a:off x="4902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35069</xdr:rowOff>
    </xdr:from>
    <xdr:ext cx="762000" cy="259045"/>
    <xdr:sp macro="" textlink="">
      <xdr:nvSpPr>
        <xdr:cNvPr id="211" name="人件費・物件費等の状況該当値テキスト"/>
        <xdr:cNvSpPr txBox="1"/>
      </xdr:nvSpPr>
      <xdr:spPr>
        <a:xfrm>
          <a:off x="5041900" y="146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76612</xdr:rowOff>
    </xdr:from>
    <xdr:to>
      <xdr:col>19</xdr:col>
      <xdr:colOff>184150</xdr:colOff>
      <xdr:row>86</xdr:row>
      <xdr:rowOff>6762</xdr:rowOff>
    </xdr:to>
    <xdr:sp macro="" textlink="">
      <xdr:nvSpPr>
        <xdr:cNvPr id="212" name="楕円 211"/>
        <xdr:cNvSpPr/>
      </xdr:nvSpPr>
      <xdr:spPr>
        <a:xfrm>
          <a:off x="4064000" y="146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162989</xdr:rowOff>
    </xdr:from>
    <xdr:ext cx="736600" cy="259045"/>
    <xdr:sp macro="" textlink="">
      <xdr:nvSpPr>
        <xdr:cNvPr id="213" name="テキスト ボックス 212"/>
        <xdr:cNvSpPr txBox="1"/>
      </xdr:nvSpPr>
      <xdr:spPr>
        <a:xfrm>
          <a:off x="3733800" y="1473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64923</xdr:rowOff>
    </xdr:from>
    <xdr:to>
      <xdr:col>15</xdr:col>
      <xdr:colOff>133350</xdr:colOff>
      <xdr:row>85</xdr:row>
      <xdr:rowOff>166523</xdr:rowOff>
    </xdr:to>
    <xdr:sp macro="" textlink="">
      <xdr:nvSpPr>
        <xdr:cNvPr id="214" name="楕円 213"/>
        <xdr:cNvSpPr/>
      </xdr:nvSpPr>
      <xdr:spPr>
        <a:xfrm>
          <a:off x="3175000" y="146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5250</xdr:rowOff>
    </xdr:from>
    <xdr:ext cx="762000" cy="259045"/>
    <xdr:sp macro="" textlink="">
      <xdr:nvSpPr>
        <xdr:cNvPr id="215" name="テキスト ボックス 214"/>
        <xdr:cNvSpPr txBox="1"/>
      </xdr:nvSpPr>
      <xdr:spPr>
        <a:xfrm>
          <a:off x="2844800" y="1440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60337</xdr:rowOff>
    </xdr:from>
    <xdr:to>
      <xdr:col>11</xdr:col>
      <xdr:colOff>82550</xdr:colOff>
      <xdr:row>85</xdr:row>
      <xdr:rowOff>161937</xdr:rowOff>
    </xdr:to>
    <xdr:sp macro="" textlink="">
      <xdr:nvSpPr>
        <xdr:cNvPr id="216" name="楕円 215"/>
        <xdr:cNvSpPr/>
      </xdr:nvSpPr>
      <xdr:spPr>
        <a:xfrm>
          <a:off x="2286000" y="146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664</xdr:rowOff>
    </xdr:from>
    <xdr:ext cx="762000" cy="259045"/>
    <xdr:sp macro="" textlink="">
      <xdr:nvSpPr>
        <xdr:cNvPr id="217" name="テキスト ボックス 216"/>
        <xdr:cNvSpPr txBox="1"/>
      </xdr:nvSpPr>
      <xdr:spPr>
        <a:xfrm>
          <a:off x="1955800" y="144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63153</xdr:rowOff>
    </xdr:from>
    <xdr:to>
      <xdr:col>7</xdr:col>
      <xdr:colOff>31750</xdr:colOff>
      <xdr:row>85</xdr:row>
      <xdr:rowOff>164753</xdr:rowOff>
    </xdr:to>
    <xdr:sp macro="" textlink="">
      <xdr:nvSpPr>
        <xdr:cNvPr id="218" name="楕円 217"/>
        <xdr:cNvSpPr/>
      </xdr:nvSpPr>
      <xdr:spPr>
        <a:xfrm>
          <a:off x="1397000" y="146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3480</xdr:rowOff>
    </xdr:from>
    <xdr:ext cx="762000" cy="259045"/>
    <xdr:sp macro="" textlink="">
      <xdr:nvSpPr>
        <xdr:cNvPr id="219" name="テキスト ボックス 218"/>
        <xdr:cNvSpPr txBox="1"/>
      </xdr:nvSpPr>
      <xdr:spPr>
        <a:xfrm>
          <a:off x="1066800" y="144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平成</a:t>
          </a:r>
          <a:r>
            <a:rPr kumimoji="1" lang="en-US" altLang="ja-JP" sz="950">
              <a:latin typeface="ＭＳ Ｐゴシック" panose="020B0600070205080204" pitchFamily="50" charset="-128"/>
              <a:ea typeface="ＭＳ Ｐゴシック" panose="020B0600070205080204" pitchFamily="50" charset="-128"/>
            </a:rPr>
            <a:t>18</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月から実施した給与構造改革や、平成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月から実施した給与制度の総合的見直し等のほか、採用と退職に伴う新陳代謝の促進により平均給与は下がっており、本県における指数は、平成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月は</a:t>
          </a:r>
          <a:r>
            <a:rPr kumimoji="1" lang="en-US" altLang="ja-JP" sz="950">
              <a:latin typeface="ＭＳ Ｐゴシック" panose="020B0600070205080204" pitchFamily="50" charset="-128"/>
              <a:ea typeface="ＭＳ Ｐゴシック" panose="020B0600070205080204" pitchFamily="50" charset="-128"/>
            </a:rPr>
            <a:t>99.9</a:t>
          </a:r>
          <a:r>
            <a:rPr kumimoji="1" lang="ja-JP" altLang="en-US" sz="950">
              <a:latin typeface="ＭＳ Ｐゴシック" panose="020B0600070205080204" pitchFamily="50" charset="-128"/>
              <a:ea typeface="ＭＳ Ｐゴシック" panose="020B0600070205080204" pitchFamily="50" charset="-128"/>
            </a:rPr>
            <a:t>、平成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月は</a:t>
          </a:r>
          <a:r>
            <a:rPr kumimoji="1" lang="en-US" altLang="ja-JP" sz="950">
              <a:latin typeface="ＭＳ Ｐゴシック" panose="020B0600070205080204" pitchFamily="50" charset="-128"/>
              <a:ea typeface="ＭＳ Ｐゴシック" panose="020B0600070205080204" pitchFamily="50" charset="-128"/>
            </a:rPr>
            <a:t>100.1</a:t>
          </a:r>
          <a:r>
            <a:rPr kumimoji="1" lang="ja-JP" altLang="en-US" sz="950">
              <a:latin typeface="ＭＳ Ｐゴシック" panose="020B0600070205080204" pitchFamily="50" charset="-128"/>
              <a:ea typeface="ＭＳ Ｐゴシック" panose="020B0600070205080204" pitchFamily="50" charset="-128"/>
            </a:rPr>
            <a:t>と国とほぼ同水準となっていたが、平成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年度の給与改定において、国の俸給表に一定水準を乗じた額を加える水準調整を実施したことから、平成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月の指数は</a:t>
          </a:r>
          <a:r>
            <a:rPr kumimoji="1" lang="en-US" altLang="ja-JP" sz="950">
              <a:latin typeface="ＭＳ Ｐゴシック" panose="020B0600070205080204" pitchFamily="50" charset="-128"/>
              <a:ea typeface="ＭＳ Ｐゴシック" panose="020B0600070205080204" pitchFamily="50" charset="-128"/>
            </a:rPr>
            <a:t>100.4</a:t>
          </a:r>
          <a:r>
            <a:rPr kumimoji="1" lang="ja-JP" altLang="en-US" sz="950">
              <a:latin typeface="ＭＳ Ｐゴシック" panose="020B0600070205080204" pitchFamily="50" charset="-128"/>
              <a:ea typeface="ＭＳ Ｐゴシック" panose="020B0600070205080204" pitchFamily="50" charset="-128"/>
            </a:rPr>
            <a:t>となった。平成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年度及び平成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年度の給与改定においては、国家公務員の給与水準との均衡を図るため、国の改定後の俸給が本県を上回る部分（主に若年層）のみの増額改定としたため、給料改定率が国より小さくなり、平成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月の指数は</a:t>
          </a:r>
          <a:r>
            <a:rPr kumimoji="1" lang="en-US" altLang="ja-JP" sz="950">
              <a:latin typeface="ＭＳ Ｐゴシック" panose="020B0600070205080204" pitchFamily="50" charset="-128"/>
              <a:ea typeface="ＭＳ Ｐゴシック" panose="020B0600070205080204" pitchFamily="50" charset="-128"/>
            </a:rPr>
            <a:t>100.2</a:t>
          </a:r>
          <a:r>
            <a:rPr kumimoji="1" lang="ja-JP" altLang="en-US" sz="950">
              <a:latin typeface="ＭＳ Ｐゴシック" panose="020B0600070205080204" pitchFamily="50" charset="-128"/>
              <a:ea typeface="ＭＳ Ｐゴシック" panose="020B0600070205080204" pitchFamily="50" charset="-128"/>
            </a:rPr>
            <a:t>、平成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月の指数は</a:t>
          </a:r>
          <a:r>
            <a:rPr kumimoji="1" lang="en-US" altLang="ja-JP" sz="950">
              <a:latin typeface="ＭＳ Ｐゴシック" panose="020B0600070205080204" pitchFamily="50" charset="-128"/>
              <a:ea typeface="ＭＳ Ｐゴシック" panose="020B0600070205080204" pitchFamily="50" charset="-128"/>
            </a:rPr>
            <a:t>99.9</a:t>
          </a:r>
          <a:r>
            <a:rPr kumimoji="1" lang="ja-JP" altLang="en-US" sz="950">
              <a:latin typeface="ＭＳ Ｐゴシック" panose="020B0600070205080204" pitchFamily="50" charset="-128"/>
              <a:ea typeface="ＭＳ Ｐゴシック" panose="020B0600070205080204" pitchFamily="50" charset="-128"/>
            </a:rPr>
            <a:t>となった。平成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年度の給与改定においては、水準調整を実施したが、小中学校事務職員の育児休業取得に伴い、正規職員より給料水準が低い任期付職員の採用が多かったことから、平成</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月の指数は</a:t>
          </a:r>
          <a:r>
            <a:rPr kumimoji="1" lang="en-US" altLang="ja-JP" sz="950">
              <a:latin typeface="ＭＳ Ｐゴシック" panose="020B0600070205080204" pitchFamily="50" charset="-128"/>
              <a:ea typeface="ＭＳ Ｐゴシック" panose="020B0600070205080204" pitchFamily="50" charset="-128"/>
            </a:rPr>
            <a:t>99.7</a:t>
          </a:r>
          <a:r>
            <a:rPr kumimoji="1" lang="ja-JP" altLang="en-US" sz="950">
              <a:latin typeface="ＭＳ Ｐゴシック" panose="020B0600070205080204" pitchFamily="50" charset="-128"/>
              <a:ea typeface="ＭＳ Ｐゴシック" panose="020B0600070205080204" pitchFamily="50" charset="-128"/>
            </a:rPr>
            <a:t>と低下した。</a:t>
          </a:r>
        </a:p>
        <a:p>
          <a:r>
            <a:rPr kumimoji="1" lang="ja-JP" altLang="en-US" sz="950">
              <a:latin typeface="ＭＳ Ｐゴシック" panose="020B0600070205080204" pitchFamily="50" charset="-128"/>
              <a:ea typeface="ＭＳ Ｐゴシック" panose="020B0600070205080204" pitchFamily="50" charset="-128"/>
            </a:rPr>
            <a:t>  今後とも、民間給与の状況や国・他県の動向等を踏まえながら、一層の給与の見直し・適正化に努めることとしている。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103716</xdr:rowOff>
    </xdr:to>
    <xdr:cxnSp macro="">
      <xdr:nvCxnSpPr>
        <xdr:cNvPr id="251" name="直線コネクタ 250"/>
        <xdr:cNvCxnSpPr/>
      </xdr:nvCxnSpPr>
      <xdr:spPr>
        <a:xfrm flipV="1">
          <a:off x="16179800" y="140821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52916</xdr:rowOff>
    </xdr:to>
    <xdr:cxnSp macro="">
      <xdr:nvCxnSpPr>
        <xdr:cNvPr id="254" name="直線コネクタ 253"/>
        <xdr:cNvCxnSpPr/>
      </xdr:nvCxnSpPr>
      <xdr:spPr>
        <a:xfrm flipV="1">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6" name="テキスト ボックス 255"/>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57" name="直線コネクタ 256"/>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63500</xdr:rowOff>
    </xdr:from>
    <xdr:to>
      <xdr:col>73</xdr:col>
      <xdr:colOff>44450</xdr:colOff>
      <xdr:row>81</xdr:row>
      <xdr:rowOff>165100</xdr:rowOff>
    </xdr:to>
    <xdr:sp macro="" textlink="">
      <xdr:nvSpPr>
        <xdr:cNvPr id="258" name="フローチャート: 判断 257"/>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59" name="テキスト ボックス 258"/>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133350</xdr:rowOff>
    </xdr:to>
    <xdr:cxnSp macro="">
      <xdr:nvCxnSpPr>
        <xdr:cNvPr id="260" name="直線コネクタ 259"/>
        <xdr:cNvCxnSpPr/>
      </xdr:nvCxnSpPr>
      <xdr:spPr>
        <a:xfrm>
          <a:off x="13512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23284</xdr:rowOff>
    </xdr:from>
    <xdr:to>
      <xdr:col>68</xdr:col>
      <xdr:colOff>203200</xdr:colOff>
      <xdr:row>81</xdr:row>
      <xdr:rowOff>124884</xdr:rowOff>
    </xdr:to>
    <xdr:sp macro="" textlink="">
      <xdr:nvSpPr>
        <xdr:cNvPr id="261" name="フローチャート: 判断 260"/>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62" name="テキスト ボックス 261"/>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3" name="フローチャート: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0" name="楕円 269"/>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1"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2" name="楕円 271"/>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3" name="テキスト ボックス 272"/>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5" name="テキスト ボックス 274"/>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7" name="テキスト ボックス 276"/>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8" name="楕円 277"/>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79" name="テキスト ボックス 278"/>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法で定められる教員・警察官を含む人口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万人当たりの職員数は、グループ内では人口が最も少ないため順位が低くなっているが、当県との人口差が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万人程度の人口類似県の中では最も少ない職員数となっている。</a:t>
          </a:r>
        </a:p>
        <a:p>
          <a:r>
            <a:rPr kumimoji="1" lang="ja-JP" altLang="en-US" sz="1300">
              <a:latin typeface="ＭＳ Ｐゴシック" panose="020B0600070205080204" pitchFamily="50" charset="-128"/>
              <a:ea typeface="ＭＳ Ｐゴシック" panose="020B0600070205080204" pitchFamily="50" charset="-128"/>
            </a:rPr>
            <a:t>　知事部局職員数については、平成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年度から数値目標を掲げて削減に取り組み、平成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人を削減した結果、半世紀前の水準以下となっており、平成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年度以降は「行政経営プログラム」に基づき、組織や事務事業のスクラップ・アンド・ビルドを徹底し、適正な定員管理に努めている。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7526</xdr:rowOff>
    </xdr:from>
    <xdr:to>
      <xdr:col>81</xdr:col>
      <xdr:colOff>44450</xdr:colOff>
      <xdr:row>66</xdr:row>
      <xdr:rowOff>49512</xdr:rowOff>
    </xdr:to>
    <xdr:cxnSp macro="">
      <xdr:nvCxnSpPr>
        <xdr:cNvPr id="312" name="直線コネクタ 311"/>
        <xdr:cNvCxnSpPr/>
      </xdr:nvCxnSpPr>
      <xdr:spPr>
        <a:xfrm>
          <a:off x="16179800" y="11323226"/>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6883</xdr:rowOff>
    </xdr:from>
    <xdr:to>
      <xdr:col>77</xdr:col>
      <xdr:colOff>44450</xdr:colOff>
      <xdr:row>66</xdr:row>
      <xdr:rowOff>7526</xdr:rowOff>
    </xdr:to>
    <xdr:cxnSp macro="">
      <xdr:nvCxnSpPr>
        <xdr:cNvPr id="315" name="直線コネクタ 314"/>
        <xdr:cNvCxnSpPr/>
      </xdr:nvCxnSpPr>
      <xdr:spPr>
        <a:xfrm>
          <a:off x="15290800" y="1132258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170309</xdr:rowOff>
    </xdr:from>
    <xdr:to>
      <xdr:col>72</xdr:col>
      <xdr:colOff>203200</xdr:colOff>
      <xdr:row>66</xdr:row>
      <xdr:rowOff>6883</xdr:rowOff>
    </xdr:to>
    <xdr:cxnSp macro="">
      <xdr:nvCxnSpPr>
        <xdr:cNvPr id="318" name="直線コネクタ 317"/>
        <xdr:cNvCxnSpPr/>
      </xdr:nvCxnSpPr>
      <xdr:spPr>
        <a:xfrm>
          <a:off x="14401800" y="11314559"/>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34672</xdr:rowOff>
    </xdr:from>
    <xdr:to>
      <xdr:col>73</xdr:col>
      <xdr:colOff>44450</xdr:colOff>
      <xdr:row>65</xdr:row>
      <xdr:rowOff>136272</xdr:rowOff>
    </xdr:to>
    <xdr:sp macro="" textlink="">
      <xdr:nvSpPr>
        <xdr:cNvPr id="319" name="フローチャート: 判断 318"/>
        <xdr:cNvSpPr/>
      </xdr:nvSpPr>
      <xdr:spPr>
        <a:xfrm>
          <a:off x="15240000" y="111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146449</xdr:rowOff>
    </xdr:from>
    <xdr:ext cx="762000" cy="259045"/>
    <xdr:sp macro="" textlink="">
      <xdr:nvSpPr>
        <xdr:cNvPr id="320" name="テキスト ボックス 319"/>
        <xdr:cNvSpPr txBox="1"/>
      </xdr:nvSpPr>
      <xdr:spPr>
        <a:xfrm>
          <a:off x="14909800" y="1094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169223</xdr:rowOff>
    </xdr:from>
    <xdr:to>
      <xdr:col>68</xdr:col>
      <xdr:colOff>152400</xdr:colOff>
      <xdr:row>65</xdr:row>
      <xdr:rowOff>170309</xdr:rowOff>
    </xdr:to>
    <xdr:cxnSp macro="">
      <xdr:nvCxnSpPr>
        <xdr:cNvPr id="321" name="直線コネクタ 320"/>
        <xdr:cNvCxnSpPr/>
      </xdr:nvCxnSpPr>
      <xdr:spPr>
        <a:xfrm>
          <a:off x="13512800" y="11313473"/>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165698</xdr:rowOff>
    </xdr:from>
    <xdr:to>
      <xdr:col>68</xdr:col>
      <xdr:colOff>203200</xdr:colOff>
      <xdr:row>66</xdr:row>
      <xdr:rowOff>95848</xdr:rowOff>
    </xdr:to>
    <xdr:sp macro="" textlink="">
      <xdr:nvSpPr>
        <xdr:cNvPr id="322" name="フローチャート: 判断 321"/>
        <xdr:cNvSpPr/>
      </xdr:nvSpPr>
      <xdr:spPr>
        <a:xfrm>
          <a:off x="14351000" y="113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80625</xdr:rowOff>
    </xdr:from>
    <xdr:ext cx="762000" cy="259045"/>
    <xdr:sp macro="" textlink="">
      <xdr:nvSpPr>
        <xdr:cNvPr id="323" name="テキスト ボックス 322"/>
        <xdr:cNvSpPr txBox="1"/>
      </xdr:nvSpPr>
      <xdr:spPr>
        <a:xfrm>
          <a:off x="14020800" y="113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128377</xdr:rowOff>
    </xdr:from>
    <xdr:to>
      <xdr:col>64</xdr:col>
      <xdr:colOff>152400</xdr:colOff>
      <xdr:row>66</xdr:row>
      <xdr:rowOff>58527</xdr:rowOff>
    </xdr:to>
    <xdr:sp macro="" textlink="">
      <xdr:nvSpPr>
        <xdr:cNvPr id="324" name="フローチャート: 判断 323"/>
        <xdr:cNvSpPr/>
      </xdr:nvSpPr>
      <xdr:spPr>
        <a:xfrm>
          <a:off x="13462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43304</xdr:rowOff>
    </xdr:from>
    <xdr:ext cx="762000" cy="259045"/>
    <xdr:sp macro="" textlink="">
      <xdr:nvSpPr>
        <xdr:cNvPr id="325" name="テキスト ボックス 324"/>
        <xdr:cNvSpPr txBox="1"/>
      </xdr:nvSpPr>
      <xdr:spPr>
        <a:xfrm>
          <a:off x="13131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170162</xdr:rowOff>
    </xdr:from>
    <xdr:to>
      <xdr:col>81</xdr:col>
      <xdr:colOff>95250</xdr:colOff>
      <xdr:row>66</xdr:row>
      <xdr:rowOff>100312</xdr:rowOff>
    </xdr:to>
    <xdr:sp macro="" textlink="">
      <xdr:nvSpPr>
        <xdr:cNvPr id="331" name="楕円 330"/>
        <xdr:cNvSpPr/>
      </xdr:nvSpPr>
      <xdr:spPr>
        <a:xfrm>
          <a:off x="16967200" y="113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142239</xdr:rowOff>
    </xdr:from>
    <xdr:ext cx="762000" cy="259045"/>
    <xdr:sp macro="" textlink="">
      <xdr:nvSpPr>
        <xdr:cNvPr id="332" name="定員管理の状況該当値テキスト"/>
        <xdr:cNvSpPr txBox="1"/>
      </xdr:nvSpPr>
      <xdr:spPr>
        <a:xfrm>
          <a:off x="17106900" y="112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128176</xdr:rowOff>
    </xdr:from>
    <xdr:to>
      <xdr:col>77</xdr:col>
      <xdr:colOff>95250</xdr:colOff>
      <xdr:row>66</xdr:row>
      <xdr:rowOff>58326</xdr:rowOff>
    </xdr:to>
    <xdr:sp macro="" textlink="">
      <xdr:nvSpPr>
        <xdr:cNvPr id="333" name="楕円 332"/>
        <xdr:cNvSpPr/>
      </xdr:nvSpPr>
      <xdr:spPr>
        <a:xfrm>
          <a:off x="16129000" y="11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43103</xdr:rowOff>
    </xdr:from>
    <xdr:ext cx="736600" cy="259045"/>
    <xdr:sp macro="" textlink="">
      <xdr:nvSpPr>
        <xdr:cNvPr id="334" name="テキスト ボックス 333"/>
        <xdr:cNvSpPr txBox="1"/>
      </xdr:nvSpPr>
      <xdr:spPr>
        <a:xfrm>
          <a:off x="15798800" y="113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127533</xdr:rowOff>
    </xdr:from>
    <xdr:to>
      <xdr:col>73</xdr:col>
      <xdr:colOff>44450</xdr:colOff>
      <xdr:row>66</xdr:row>
      <xdr:rowOff>57683</xdr:rowOff>
    </xdr:to>
    <xdr:sp macro="" textlink="">
      <xdr:nvSpPr>
        <xdr:cNvPr id="335" name="楕円 334"/>
        <xdr:cNvSpPr/>
      </xdr:nvSpPr>
      <xdr:spPr>
        <a:xfrm>
          <a:off x="15240000" y="112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42460</xdr:rowOff>
    </xdr:from>
    <xdr:ext cx="762000" cy="259045"/>
    <xdr:sp macro="" textlink="">
      <xdr:nvSpPr>
        <xdr:cNvPr id="336" name="テキスト ボックス 335"/>
        <xdr:cNvSpPr txBox="1"/>
      </xdr:nvSpPr>
      <xdr:spPr>
        <a:xfrm>
          <a:off x="14909800" y="113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119509</xdr:rowOff>
    </xdr:from>
    <xdr:to>
      <xdr:col>68</xdr:col>
      <xdr:colOff>203200</xdr:colOff>
      <xdr:row>66</xdr:row>
      <xdr:rowOff>49659</xdr:rowOff>
    </xdr:to>
    <xdr:sp macro="" textlink="">
      <xdr:nvSpPr>
        <xdr:cNvPr id="337" name="楕円 336"/>
        <xdr:cNvSpPr/>
      </xdr:nvSpPr>
      <xdr:spPr>
        <a:xfrm>
          <a:off x="14351000" y="112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59836</xdr:rowOff>
    </xdr:from>
    <xdr:ext cx="762000" cy="259045"/>
    <xdr:sp macro="" textlink="">
      <xdr:nvSpPr>
        <xdr:cNvPr id="338" name="テキスト ボックス 337"/>
        <xdr:cNvSpPr txBox="1"/>
      </xdr:nvSpPr>
      <xdr:spPr>
        <a:xfrm>
          <a:off x="14020800" y="110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118423</xdr:rowOff>
    </xdr:from>
    <xdr:to>
      <xdr:col>64</xdr:col>
      <xdr:colOff>152400</xdr:colOff>
      <xdr:row>66</xdr:row>
      <xdr:rowOff>48573</xdr:rowOff>
    </xdr:to>
    <xdr:sp macro="" textlink="">
      <xdr:nvSpPr>
        <xdr:cNvPr id="339" name="楕円 338"/>
        <xdr:cNvSpPr/>
      </xdr:nvSpPr>
      <xdr:spPr>
        <a:xfrm>
          <a:off x="13462000" y="112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58750</xdr:rowOff>
    </xdr:from>
    <xdr:ext cx="762000" cy="259045"/>
    <xdr:sp macro="" textlink="">
      <xdr:nvSpPr>
        <xdr:cNvPr id="340" name="テキスト ボックス 339"/>
        <xdr:cNvSpPr txBox="1"/>
      </xdr:nvSpPr>
      <xdr:spPr>
        <a:xfrm>
          <a:off x="13131800" y="110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県債の新規発行の抑制や繰上償還の実施等による公債費負担の平準化の効果が現れてきており、平成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41728</xdr:rowOff>
    </xdr:to>
    <xdr:cxnSp macro="">
      <xdr:nvCxnSpPr>
        <xdr:cNvPr id="375" name="直線コネクタ 374"/>
        <xdr:cNvCxnSpPr/>
      </xdr:nvCxnSpPr>
      <xdr:spPr>
        <a:xfrm flipV="1">
          <a:off x="16179800" y="70194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41728</xdr:rowOff>
    </xdr:from>
    <xdr:to>
      <xdr:col>77</xdr:col>
      <xdr:colOff>44450</xdr:colOff>
      <xdr:row>41</xdr:row>
      <xdr:rowOff>110672</xdr:rowOff>
    </xdr:to>
    <xdr:cxnSp macro="">
      <xdr:nvCxnSpPr>
        <xdr:cNvPr id="378" name="直線コネクタ 377"/>
        <xdr:cNvCxnSpPr/>
      </xdr:nvCxnSpPr>
      <xdr:spPr>
        <a:xfrm flipV="1">
          <a:off x="15290800" y="70711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110672</xdr:rowOff>
    </xdr:from>
    <xdr:to>
      <xdr:col>72</xdr:col>
      <xdr:colOff>203200</xdr:colOff>
      <xdr:row>42</xdr:row>
      <xdr:rowOff>8165</xdr:rowOff>
    </xdr:to>
    <xdr:cxnSp macro="">
      <xdr:nvCxnSpPr>
        <xdr:cNvPr id="381" name="直線コネクタ 380"/>
        <xdr:cNvCxnSpPr/>
      </xdr:nvCxnSpPr>
      <xdr:spPr>
        <a:xfrm flipV="1">
          <a:off x="14401800" y="714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146957</xdr:rowOff>
    </xdr:from>
    <xdr:to>
      <xdr:col>73</xdr:col>
      <xdr:colOff>44450</xdr:colOff>
      <xdr:row>43</xdr:row>
      <xdr:rowOff>77107</xdr:rowOff>
    </xdr:to>
    <xdr:sp macro="" textlink="">
      <xdr:nvSpPr>
        <xdr:cNvPr id="382" name="フローチャート: 判断 381"/>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383" name="テキスト ボックス 382"/>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8165</xdr:rowOff>
    </xdr:from>
    <xdr:to>
      <xdr:col>68</xdr:col>
      <xdr:colOff>152400</xdr:colOff>
      <xdr:row>42</xdr:row>
      <xdr:rowOff>111578</xdr:rowOff>
    </xdr:to>
    <xdr:cxnSp macro="">
      <xdr:nvCxnSpPr>
        <xdr:cNvPr id="384" name="直線コネクタ 383"/>
        <xdr:cNvCxnSpPr/>
      </xdr:nvCxnSpPr>
      <xdr:spPr>
        <a:xfrm flipV="1">
          <a:off x="13512800" y="72090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61685</xdr:rowOff>
    </xdr:from>
    <xdr:to>
      <xdr:col>68</xdr:col>
      <xdr:colOff>203200</xdr:colOff>
      <xdr:row>43</xdr:row>
      <xdr:rowOff>163285</xdr:rowOff>
    </xdr:to>
    <xdr:sp macro="" textlink="">
      <xdr:nvSpPr>
        <xdr:cNvPr id="385" name="フローチャート: 判断 384"/>
        <xdr:cNvSpPr/>
      </xdr:nvSpPr>
      <xdr:spPr>
        <a:xfrm>
          <a:off x="14351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148062</xdr:rowOff>
    </xdr:from>
    <xdr:ext cx="762000" cy="259045"/>
    <xdr:sp macro="" textlink="">
      <xdr:nvSpPr>
        <xdr:cNvPr id="386" name="テキスト ボックス 385"/>
        <xdr:cNvSpPr txBox="1"/>
      </xdr:nvSpPr>
      <xdr:spPr>
        <a:xfrm>
          <a:off x="14020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8" name="テキスト ボックス 387"/>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4" name="楕円 39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396" name="楕円 395"/>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97" name="テキスト ボックス 396"/>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59872</xdr:rowOff>
    </xdr:from>
    <xdr:to>
      <xdr:col>73</xdr:col>
      <xdr:colOff>44450</xdr:colOff>
      <xdr:row>41</xdr:row>
      <xdr:rowOff>161472</xdr:rowOff>
    </xdr:to>
    <xdr:sp macro="" textlink="">
      <xdr:nvSpPr>
        <xdr:cNvPr id="398" name="楕円 397"/>
        <xdr:cNvSpPr/>
      </xdr:nvSpPr>
      <xdr:spPr>
        <a:xfrm>
          <a:off x="15240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99" name="テキスト ボックス 398"/>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128815</xdr:rowOff>
    </xdr:from>
    <xdr:to>
      <xdr:col>68</xdr:col>
      <xdr:colOff>203200</xdr:colOff>
      <xdr:row>42</xdr:row>
      <xdr:rowOff>58965</xdr:rowOff>
    </xdr:to>
    <xdr:sp macro="" textlink="">
      <xdr:nvSpPr>
        <xdr:cNvPr id="400" name="楕円 399"/>
        <xdr:cNvSpPr/>
      </xdr:nvSpPr>
      <xdr:spPr>
        <a:xfrm>
          <a:off x="14351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401" name="テキスト ボックス 400"/>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402" name="楕円 401"/>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403" name="テキスト ボックス 402"/>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一般会計の県債（通常債）残高が、引き続き前年度を下回ったことや、退職手当負担見込額が、職員の新陳代謝に伴って減少した、という比率の低下要因がある一方、小学校の統廃合等に伴う教職員の減などに伴い基準財政需要額が減少したことから、分母である標準財政規模が減少したことなどの影響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ポイント上昇となった。</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90957</xdr:rowOff>
    </xdr:from>
    <xdr:to>
      <xdr:col>81</xdr:col>
      <xdr:colOff>44450</xdr:colOff>
      <xdr:row>17</xdr:row>
      <xdr:rowOff>101575</xdr:rowOff>
    </xdr:to>
    <xdr:cxnSp macro="">
      <xdr:nvCxnSpPr>
        <xdr:cNvPr id="434" name="直線コネクタ 433"/>
        <xdr:cNvCxnSpPr/>
      </xdr:nvCxnSpPr>
      <xdr:spPr>
        <a:xfrm>
          <a:off x="16179800" y="3005607"/>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88062</xdr:rowOff>
    </xdr:from>
    <xdr:to>
      <xdr:col>77</xdr:col>
      <xdr:colOff>44450</xdr:colOff>
      <xdr:row>17</xdr:row>
      <xdr:rowOff>90957</xdr:rowOff>
    </xdr:to>
    <xdr:cxnSp macro="">
      <xdr:nvCxnSpPr>
        <xdr:cNvPr id="437" name="直線コネクタ 436"/>
        <xdr:cNvCxnSpPr/>
      </xdr:nvCxnSpPr>
      <xdr:spPr>
        <a:xfrm>
          <a:off x="15290800" y="300271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70206</xdr:rowOff>
    </xdr:from>
    <xdr:to>
      <xdr:col>72</xdr:col>
      <xdr:colOff>203200</xdr:colOff>
      <xdr:row>17</xdr:row>
      <xdr:rowOff>88062</xdr:rowOff>
    </xdr:to>
    <xdr:cxnSp macro="">
      <xdr:nvCxnSpPr>
        <xdr:cNvPr id="440" name="直線コネクタ 439"/>
        <xdr:cNvCxnSpPr/>
      </xdr:nvCxnSpPr>
      <xdr:spPr>
        <a:xfrm>
          <a:off x="14401800" y="298485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9144</xdr:rowOff>
    </xdr:from>
    <xdr:to>
      <xdr:col>73</xdr:col>
      <xdr:colOff>44450</xdr:colOff>
      <xdr:row>18</xdr:row>
      <xdr:rowOff>110744</xdr:rowOff>
    </xdr:to>
    <xdr:sp macro="" textlink="">
      <xdr:nvSpPr>
        <xdr:cNvPr id="441" name="フローチャート: 判断 440"/>
        <xdr:cNvSpPr/>
      </xdr:nvSpPr>
      <xdr:spPr>
        <a:xfrm>
          <a:off x="15240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95521</xdr:rowOff>
    </xdr:from>
    <xdr:ext cx="762000" cy="259045"/>
    <xdr:sp macro="" textlink="">
      <xdr:nvSpPr>
        <xdr:cNvPr id="442" name="テキスト ボックス 441"/>
        <xdr:cNvSpPr txBox="1"/>
      </xdr:nvSpPr>
      <xdr:spPr>
        <a:xfrm>
          <a:off x="14909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70206</xdr:rowOff>
    </xdr:from>
    <xdr:to>
      <xdr:col>68</xdr:col>
      <xdr:colOff>152400</xdr:colOff>
      <xdr:row>17</xdr:row>
      <xdr:rowOff>102057</xdr:rowOff>
    </xdr:to>
    <xdr:cxnSp macro="">
      <xdr:nvCxnSpPr>
        <xdr:cNvPr id="443" name="直線コネクタ 442"/>
        <xdr:cNvCxnSpPr/>
      </xdr:nvCxnSpPr>
      <xdr:spPr>
        <a:xfrm flipV="1">
          <a:off x="13512800" y="298485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156947</xdr:rowOff>
    </xdr:from>
    <xdr:to>
      <xdr:col>68</xdr:col>
      <xdr:colOff>203200</xdr:colOff>
      <xdr:row>18</xdr:row>
      <xdr:rowOff>87097</xdr:rowOff>
    </xdr:to>
    <xdr:sp macro="" textlink="">
      <xdr:nvSpPr>
        <xdr:cNvPr id="444" name="フローチャート: 判断 443"/>
        <xdr:cNvSpPr/>
      </xdr:nvSpPr>
      <xdr:spPr>
        <a:xfrm>
          <a:off x="14351000" y="307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71874</xdr:rowOff>
    </xdr:from>
    <xdr:ext cx="762000" cy="259045"/>
    <xdr:sp macro="" textlink="">
      <xdr:nvSpPr>
        <xdr:cNvPr id="445" name="テキスト ボックス 444"/>
        <xdr:cNvSpPr txBox="1"/>
      </xdr:nvSpPr>
      <xdr:spPr>
        <a:xfrm>
          <a:off x="14020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7341</xdr:rowOff>
    </xdr:from>
    <xdr:to>
      <xdr:col>64</xdr:col>
      <xdr:colOff>152400</xdr:colOff>
      <xdr:row>17</xdr:row>
      <xdr:rowOff>108941</xdr:rowOff>
    </xdr:to>
    <xdr:sp macro="" textlink="">
      <xdr:nvSpPr>
        <xdr:cNvPr id="446" name="フローチャート: 判断 445"/>
        <xdr:cNvSpPr/>
      </xdr:nvSpPr>
      <xdr:spPr>
        <a:xfrm>
          <a:off x="13462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119118</xdr:rowOff>
    </xdr:from>
    <xdr:ext cx="762000" cy="259045"/>
    <xdr:sp macro="" textlink="">
      <xdr:nvSpPr>
        <xdr:cNvPr id="447" name="テキスト ボックス 446"/>
        <xdr:cNvSpPr txBox="1"/>
      </xdr:nvSpPr>
      <xdr:spPr>
        <a:xfrm>
          <a:off x="13131800" y="26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50775</xdr:rowOff>
    </xdr:from>
    <xdr:to>
      <xdr:col>81</xdr:col>
      <xdr:colOff>95250</xdr:colOff>
      <xdr:row>17</xdr:row>
      <xdr:rowOff>152375</xdr:rowOff>
    </xdr:to>
    <xdr:sp macro="" textlink="">
      <xdr:nvSpPr>
        <xdr:cNvPr id="453" name="楕円 452"/>
        <xdr:cNvSpPr/>
      </xdr:nvSpPr>
      <xdr:spPr>
        <a:xfrm>
          <a:off x="169672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22852</xdr:rowOff>
    </xdr:from>
    <xdr:ext cx="762000" cy="259045"/>
    <xdr:sp macro="" textlink="">
      <xdr:nvSpPr>
        <xdr:cNvPr id="454" name="将来負担の状況該当値テキスト"/>
        <xdr:cNvSpPr txBox="1"/>
      </xdr:nvSpPr>
      <xdr:spPr>
        <a:xfrm>
          <a:off x="17106900" y="293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40157</xdr:rowOff>
    </xdr:from>
    <xdr:to>
      <xdr:col>77</xdr:col>
      <xdr:colOff>95250</xdr:colOff>
      <xdr:row>17</xdr:row>
      <xdr:rowOff>141757</xdr:rowOff>
    </xdr:to>
    <xdr:sp macro="" textlink="">
      <xdr:nvSpPr>
        <xdr:cNvPr id="455" name="楕円 454"/>
        <xdr:cNvSpPr/>
      </xdr:nvSpPr>
      <xdr:spPr>
        <a:xfrm>
          <a:off x="16129000" y="2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126534</xdr:rowOff>
    </xdr:from>
    <xdr:ext cx="736600" cy="259045"/>
    <xdr:sp macro="" textlink="">
      <xdr:nvSpPr>
        <xdr:cNvPr id="456" name="テキスト ボックス 455"/>
        <xdr:cNvSpPr txBox="1"/>
      </xdr:nvSpPr>
      <xdr:spPr>
        <a:xfrm>
          <a:off x="15798800" y="304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37262</xdr:rowOff>
    </xdr:from>
    <xdr:to>
      <xdr:col>73</xdr:col>
      <xdr:colOff>44450</xdr:colOff>
      <xdr:row>17</xdr:row>
      <xdr:rowOff>138862</xdr:rowOff>
    </xdr:to>
    <xdr:sp macro="" textlink="">
      <xdr:nvSpPr>
        <xdr:cNvPr id="457" name="楕円 456"/>
        <xdr:cNvSpPr/>
      </xdr:nvSpPr>
      <xdr:spPr>
        <a:xfrm>
          <a:off x="15240000" y="2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149039</xdr:rowOff>
    </xdr:from>
    <xdr:ext cx="762000" cy="259045"/>
    <xdr:sp macro="" textlink="">
      <xdr:nvSpPr>
        <xdr:cNvPr id="458" name="テキスト ボックス 457"/>
        <xdr:cNvSpPr txBox="1"/>
      </xdr:nvSpPr>
      <xdr:spPr>
        <a:xfrm>
          <a:off x="14909800" y="27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19406</xdr:rowOff>
    </xdr:from>
    <xdr:to>
      <xdr:col>68</xdr:col>
      <xdr:colOff>203200</xdr:colOff>
      <xdr:row>17</xdr:row>
      <xdr:rowOff>121006</xdr:rowOff>
    </xdr:to>
    <xdr:sp macro="" textlink="">
      <xdr:nvSpPr>
        <xdr:cNvPr id="459" name="楕円 458"/>
        <xdr:cNvSpPr/>
      </xdr:nvSpPr>
      <xdr:spPr>
        <a:xfrm>
          <a:off x="14351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131183</xdr:rowOff>
    </xdr:from>
    <xdr:ext cx="762000" cy="259045"/>
    <xdr:sp macro="" textlink="">
      <xdr:nvSpPr>
        <xdr:cNvPr id="460" name="テキスト ボックス 459"/>
        <xdr:cNvSpPr txBox="1"/>
      </xdr:nvSpPr>
      <xdr:spPr>
        <a:xfrm>
          <a:off x="14020800" y="27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51257</xdr:rowOff>
    </xdr:from>
    <xdr:to>
      <xdr:col>64</xdr:col>
      <xdr:colOff>152400</xdr:colOff>
      <xdr:row>17</xdr:row>
      <xdr:rowOff>152857</xdr:rowOff>
    </xdr:to>
    <xdr:sp macro="" textlink="">
      <xdr:nvSpPr>
        <xdr:cNvPr id="461" name="楕円 460"/>
        <xdr:cNvSpPr/>
      </xdr:nvSpPr>
      <xdr:spPr>
        <a:xfrm>
          <a:off x="13462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137634</xdr:rowOff>
    </xdr:from>
    <xdr:ext cx="762000" cy="259045"/>
    <xdr:sp macro="" textlink="">
      <xdr:nvSpPr>
        <xdr:cNvPr id="462" name="テキスト ボックス 461"/>
        <xdr:cNvSpPr txBox="1"/>
      </xdr:nvSpPr>
      <xdr:spPr>
        <a:xfrm>
          <a:off x="13131800" y="30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人削減）により、グループ内でも最も低い水準となっている。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今後も業務のあり方を不断に見直すことにより定員管理を徹底し、総人件費を適正な管理に努めていく。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159657</xdr:rowOff>
    </xdr:from>
    <xdr:to>
      <xdr:col>24</xdr:col>
      <xdr:colOff>25400</xdr:colOff>
      <xdr:row>32</xdr:row>
      <xdr:rowOff>159657</xdr:rowOff>
    </xdr:to>
    <xdr:cxnSp macro="">
      <xdr:nvCxnSpPr>
        <xdr:cNvPr id="67" name="直線コネクタ 66"/>
        <xdr:cNvCxnSpPr/>
      </xdr:nvCxnSpPr>
      <xdr:spPr>
        <a:xfrm>
          <a:off x="3987800" y="564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33</xdr:row>
      <xdr:rowOff>102507</xdr:rowOff>
    </xdr:to>
    <xdr:cxnSp macro="">
      <xdr:nvCxnSpPr>
        <xdr:cNvPr id="70" name="直線コネクタ 69"/>
        <xdr:cNvCxnSpPr/>
      </xdr:nvCxnSpPr>
      <xdr:spPr>
        <a:xfrm flipV="1">
          <a:off x="3098800" y="5646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33</xdr:row>
      <xdr:rowOff>135164</xdr:rowOff>
    </xdr:to>
    <xdr:cxnSp macro="">
      <xdr:nvCxnSpPr>
        <xdr:cNvPr id="73" name="直線コネクタ 72"/>
        <xdr:cNvCxnSpPr/>
      </xdr:nvCxnSpPr>
      <xdr:spPr>
        <a:xfrm flipV="1">
          <a:off x="2209800" y="5760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4" name="フローチャート: 判断 73"/>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5" name="テキスト ボックス 74"/>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118836</xdr:rowOff>
    </xdr:from>
    <xdr:to>
      <xdr:col>11</xdr:col>
      <xdr:colOff>9525</xdr:colOff>
      <xdr:row>33</xdr:row>
      <xdr:rowOff>135164</xdr:rowOff>
    </xdr:to>
    <xdr:cxnSp macro="">
      <xdr:nvCxnSpPr>
        <xdr:cNvPr id="76" name="直線コネクタ 75"/>
        <xdr:cNvCxnSpPr/>
      </xdr:nvCxnSpPr>
      <xdr:spPr>
        <a:xfrm>
          <a:off x="1320800" y="5776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84364</xdr:rowOff>
    </xdr:from>
    <xdr:to>
      <xdr:col>11</xdr:col>
      <xdr:colOff>60325</xdr:colOff>
      <xdr:row>36</xdr:row>
      <xdr:rowOff>14514</xdr:rowOff>
    </xdr:to>
    <xdr:sp macro="" textlink="">
      <xdr:nvSpPr>
        <xdr:cNvPr id="77" name="フローチャート: 判断 76"/>
        <xdr:cNvSpPr/>
      </xdr:nvSpPr>
      <xdr:spPr>
        <a:xfrm>
          <a:off x="2159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170741</xdr:rowOff>
    </xdr:from>
    <xdr:ext cx="762000" cy="259045"/>
    <xdr:sp macro="" textlink="">
      <xdr:nvSpPr>
        <xdr:cNvPr id="78" name="テキスト ボックス 77"/>
        <xdr:cNvSpPr txBox="1"/>
      </xdr:nvSpPr>
      <xdr:spPr>
        <a:xfrm>
          <a:off x="1828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79" name="フローチャート: 判断 78"/>
        <xdr:cNvSpPr/>
      </xdr:nvSpPr>
      <xdr:spPr>
        <a:xfrm>
          <a:off x="1270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121755</xdr:rowOff>
    </xdr:from>
    <xdr:ext cx="762000" cy="259045"/>
    <xdr:sp macro="" textlink="">
      <xdr:nvSpPr>
        <xdr:cNvPr id="80" name="テキスト ボックス 79"/>
        <xdr:cNvSpPr txBox="1"/>
      </xdr:nvSpPr>
      <xdr:spPr>
        <a:xfrm>
          <a:off x="939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108857</xdr:rowOff>
    </xdr:from>
    <xdr:to>
      <xdr:col>24</xdr:col>
      <xdr:colOff>76200</xdr:colOff>
      <xdr:row>33</xdr:row>
      <xdr:rowOff>39007</xdr:rowOff>
    </xdr:to>
    <xdr:sp macro="" textlink="">
      <xdr:nvSpPr>
        <xdr:cNvPr id="86" name="楕円 85"/>
        <xdr:cNvSpPr/>
      </xdr:nvSpPr>
      <xdr:spPr>
        <a:xfrm>
          <a:off x="47752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17434</xdr:rowOff>
    </xdr:from>
    <xdr:ext cx="762000" cy="259045"/>
    <xdr:sp macro="" textlink="">
      <xdr:nvSpPr>
        <xdr:cNvPr id="87" name="人件費該当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108857</xdr:rowOff>
    </xdr:from>
    <xdr:to>
      <xdr:col>20</xdr:col>
      <xdr:colOff>38100</xdr:colOff>
      <xdr:row>33</xdr:row>
      <xdr:rowOff>39007</xdr:rowOff>
    </xdr:to>
    <xdr:sp macro="" textlink="">
      <xdr:nvSpPr>
        <xdr:cNvPr id="88" name="楕円 87"/>
        <xdr:cNvSpPr/>
      </xdr:nvSpPr>
      <xdr:spPr>
        <a:xfrm>
          <a:off x="3937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49184</xdr:rowOff>
    </xdr:from>
    <xdr:ext cx="736600" cy="259045"/>
    <xdr:sp macro="" textlink="">
      <xdr:nvSpPr>
        <xdr:cNvPr id="89" name="テキスト ボックス 88"/>
        <xdr:cNvSpPr txBox="1"/>
      </xdr:nvSpPr>
      <xdr:spPr>
        <a:xfrm>
          <a:off x="3606800" y="536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0" name="楕円 89"/>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1" name="テキスト ボックス 90"/>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84364</xdr:rowOff>
    </xdr:from>
    <xdr:to>
      <xdr:col>11</xdr:col>
      <xdr:colOff>60325</xdr:colOff>
      <xdr:row>34</xdr:row>
      <xdr:rowOff>14514</xdr:rowOff>
    </xdr:to>
    <xdr:sp macro="" textlink="">
      <xdr:nvSpPr>
        <xdr:cNvPr id="92" name="楕円 91"/>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24691</xdr:rowOff>
    </xdr:from>
    <xdr:ext cx="762000" cy="259045"/>
    <xdr:sp macro="" textlink="">
      <xdr:nvSpPr>
        <xdr:cNvPr id="93" name="テキスト ボックス 92"/>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68036</xdr:rowOff>
    </xdr:from>
    <xdr:to>
      <xdr:col>6</xdr:col>
      <xdr:colOff>171450</xdr:colOff>
      <xdr:row>33</xdr:row>
      <xdr:rowOff>169636</xdr:rowOff>
    </xdr:to>
    <xdr:sp macro="" textlink="">
      <xdr:nvSpPr>
        <xdr:cNvPr id="94" name="楕円 93"/>
        <xdr:cNvSpPr/>
      </xdr:nvSpPr>
      <xdr:spPr>
        <a:xfrm>
          <a:off x="1270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8363</xdr:rowOff>
    </xdr:from>
    <xdr:ext cx="762000" cy="259045"/>
    <xdr:sp macro="" textlink="">
      <xdr:nvSpPr>
        <xdr:cNvPr id="95" name="テキスト ボックス 94"/>
        <xdr:cNvSpPr txBox="1"/>
      </xdr:nvSpPr>
      <xdr:spPr>
        <a:xfrm>
          <a:off x="939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年度は、前年度と同程度の水準となっている。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146050</xdr:rowOff>
    </xdr:to>
    <xdr:cxnSp macro="">
      <xdr:nvCxnSpPr>
        <xdr:cNvPr id="126" name="直線コネクタ 125"/>
        <xdr:cNvCxnSpPr/>
      </xdr:nvCxnSpPr>
      <xdr:spPr>
        <a:xfrm>
          <a:off x="15671800" y="336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9" name="直線コネクタ 128"/>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107950</xdr:rowOff>
    </xdr:to>
    <xdr:cxnSp macro="">
      <xdr:nvCxnSpPr>
        <xdr:cNvPr id="132" name="直線コネクタ 131"/>
        <xdr:cNvCxnSpPr/>
      </xdr:nvCxnSpPr>
      <xdr:spPr>
        <a:xfrm>
          <a:off x="13893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69850</xdr:rowOff>
    </xdr:to>
    <xdr:cxnSp macro="">
      <xdr:nvCxnSpPr>
        <xdr:cNvPr id="135" name="直線コネクタ 134"/>
        <xdr:cNvCxnSpPr/>
      </xdr:nvCxnSpPr>
      <xdr:spPr>
        <a:xfrm>
          <a:off x="13004800" y="328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6" name="フローチャート: 判断 135"/>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7" name="テキスト ボックス 136"/>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8" name="フローチャート: 判断 137"/>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9" name="テキスト ボックス 138"/>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5" name="楕円 144"/>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6"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7" name="楕円 146"/>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8" name="テキスト ボックス 147"/>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9" name="楕円 148"/>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0" name="テキスト ボックス 149"/>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1" name="楕円 150"/>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2" name="テキスト ボックス 151"/>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3" name="楕円 152"/>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4" name="テキスト ボックス 153"/>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年度は、生活保護における医療扶助費の減少などにより、全体では前年度から▲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ポイントと低下した。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8" name="直線コネクタ 187"/>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1" name="直線コネクタ 190"/>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4" name="直線コネクタ 193"/>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5" name="フローチャート: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98" name="テキスト ボックス 19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1" name="テキスト ボックス 21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2" name="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3" name="テキスト ボックス 21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年度は、中小企業チャレンジ支援ファンド拡充に係る貸付（</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億円）や、県が国民健康保険の財政運営の責任主体となったことに伴い、県負担金（</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億円）が国民健康保険特別会計への繰入金となったことから、＋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ポイントと大幅に上昇している。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今後も施設の老朽化に伴う維持補修費の増加が予想されることから、引き続き、歳出全般にわたる見直しに努めていく。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9" name="直線コネクタ 238"/>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2"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3" name="直線コネクタ 242"/>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58</xdr:row>
      <xdr:rowOff>50800</xdr:rowOff>
    </xdr:to>
    <xdr:cxnSp macro="">
      <xdr:nvCxnSpPr>
        <xdr:cNvPr id="244" name="直線コネクタ 243"/>
        <xdr:cNvCxnSpPr/>
      </xdr:nvCxnSpPr>
      <xdr:spPr>
        <a:xfrm>
          <a:off x="15671800" y="93472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86377</xdr:rowOff>
    </xdr:from>
    <xdr:ext cx="762000" cy="259045"/>
    <xdr:sp macro="" textlink="">
      <xdr:nvSpPr>
        <xdr:cNvPr id="245" name="その他平均値テキスト"/>
        <xdr:cNvSpPr txBox="1"/>
      </xdr:nvSpPr>
      <xdr:spPr>
        <a:xfrm>
          <a:off x="16598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46" name="フローチャート: 判断 245"/>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88900</xdr:rowOff>
    </xdr:to>
    <xdr:cxnSp macro="">
      <xdr:nvCxnSpPr>
        <xdr:cNvPr id="247" name="直線コネクタ 246"/>
        <xdr:cNvCxnSpPr/>
      </xdr:nvCxnSpPr>
      <xdr:spPr>
        <a:xfrm>
          <a:off x="14782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76200</xdr:rowOff>
    </xdr:from>
    <xdr:to>
      <xdr:col>78</xdr:col>
      <xdr:colOff>120650</xdr:colOff>
      <xdr:row>53</xdr:row>
      <xdr:rowOff>6350</xdr:rowOff>
    </xdr:to>
    <xdr:sp macro="" textlink="">
      <xdr:nvSpPr>
        <xdr:cNvPr id="248" name="フローチャート: 判断 247"/>
        <xdr:cNvSpPr/>
      </xdr:nvSpPr>
      <xdr:spPr>
        <a:xfrm>
          <a:off x="15621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49" name="テキスト ボックス 24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12700</xdr:rowOff>
    </xdr:to>
    <xdr:cxnSp macro="">
      <xdr:nvCxnSpPr>
        <xdr:cNvPr id="250" name="直線コネクタ 249"/>
        <xdr:cNvCxnSpPr/>
      </xdr:nvCxnSpPr>
      <xdr:spPr>
        <a:xfrm>
          <a:off x="13893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51" name="フローチャート: 判断 250"/>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2" name="テキスト ボックス 251"/>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3" name="直線コネクタ 252"/>
        <xdr:cNvCxnSpPr/>
      </xdr:nvCxnSpPr>
      <xdr:spPr>
        <a:xfrm flipV="1">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4" name="フローチャート: 判断 253"/>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5" name="テキスト ボックス 254"/>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6" name="フローチャート: 判断 255"/>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7" name="テキスト ボックス 256"/>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3" name="楕円 262"/>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4"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5" name="楕円 264"/>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66" name="テキスト ボックス 265"/>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7" name="楕円 266"/>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8" name="テキスト ボックス 267"/>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69" name="楕円 268"/>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0" name="テキスト ボックス 269"/>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1" name="楕円 270"/>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2" name="テキスト ボックス 271"/>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年度は、県が国民健康保険の財政運営の責任主体となったため、県負担金（</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億円）が国民健康保険特別会計への繰入金となったことから、補助費等は▲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ポイントと低下している。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8" name="直線コネクタ 297"/>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1"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2" name="直線コネクタ 301"/>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44450</xdr:rowOff>
    </xdr:from>
    <xdr:to>
      <xdr:col>82</xdr:col>
      <xdr:colOff>107950</xdr:colOff>
      <xdr:row>34</xdr:row>
      <xdr:rowOff>76200</xdr:rowOff>
    </xdr:to>
    <xdr:cxnSp macro="">
      <xdr:nvCxnSpPr>
        <xdr:cNvPr id="303" name="直線コネクタ 302"/>
        <xdr:cNvCxnSpPr/>
      </xdr:nvCxnSpPr>
      <xdr:spPr>
        <a:xfrm flipV="1">
          <a:off x="15671800" y="5702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4"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5" name="フローチャート: 判断 304"/>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63500</xdr:rowOff>
    </xdr:from>
    <xdr:to>
      <xdr:col>78</xdr:col>
      <xdr:colOff>69850</xdr:colOff>
      <xdr:row>34</xdr:row>
      <xdr:rowOff>76200</xdr:rowOff>
    </xdr:to>
    <xdr:cxnSp macro="">
      <xdr:nvCxnSpPr>
        <xdr:cNvPr id="306" name="直線コネクタ 305"/>
        <xdr:cNvCxnSpPr/>
      </xdr:nvCxnSpPr>
      <xdr:spPr>
        <a:xfrm>
          <a:off x="14782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7" name="フローチャート: 判断 306"/>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8" name="テキスト ボックス 307"/>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133350</xdr:rowOff>
    </xdr:from>
    <xdr:to>
      <xdr:col>73</xdr:col>
      <xdr:colOff>180975</xdr:colOff>
      <xdr:row>34</xdr:row>
      <xdr:rowOff>63500</xdr:rowOff>
    </xdr:to>
    <xdr:cxnSp macro="">
      <xdr:nvCxnSpPr>
        <xdr:cNvPr id="309" name="直線コネクタ 308"/>
        <xdr:cNvCxnSpPr/>
      </xdr:nvCxnSpPr>
      <xdr:spPr>
        <a:xfrm>
          <a:off x="13893800" y="579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63500</xdr:rowOff>
    </xdr:from>
    <xdr:to>
      <xdr:col>74</xdr:col>
      <xdr:colOff>31750</xdr:colOff>
      <xdr:row>34</xdr:row>
      <xdr:rowOff>165100</xdr:rowOff>
    </xdr:to>
    <xdr:sp macro="" textlink="">
      <xdr:nvSpPr>
        <xdr:cNvPr id="310" name="フローチャート: 判断 309"/>
        <xdr:cNvSpPr/>
      </xdr:nvSpPr>
      <xdr:spPr>
        <a:xfrm>
          <a:off x="147320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1" name="テキスト ボックス 310"/>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133350</xdr:rowOff>
    </xdr:to>
    <xdr:cxnSp macro="">
      <xdr:nvCxnSpPr>
        <xdr:cNvPr id="312" name="直線コネクタ 311"/>
        <xdr:cNvCxnSpPr/>
      </xdr:nvCxnSpPr>
      <xdr:spPr>
        <a:xfrm>
          <a:off x="13004800" y="565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133350</xdr:rowOff>
    </xdr:from>
    <xdr:to>
      <xdr:col>69</xdr:col>
      <xdr:colOff>142875</xdr:colOff>
      <xdr:row>34</xdr:row>
      <xdr:rowOff>63500</xdr:rowOff>
    </xdr:to>
    <xdr:sp macro="" textlink="">
      <xdr:nvSpPr>
        <xdr:cNvPr id="313" name="フローチャート: 判断 312"/>
        <xdr:cNvSpPr/>
      </xdr:nvSpPr>
      <xdr:spPr>
        <a:xfrm>
          <a:off x="13843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48277</xdr:rowOff>
    </xdr:from>
    <xdr:ext cx="762000" cy="259045"/>
    <xdr:sp macro="" textlink="">
      <xdr:nvSpPr>
        <xdr:cNvPr id="314" name="テキスト ボックス 313"/>
        <xdr:cNvSpPr txBox="1"/>
      </xdr:nvSpPr>
      <xdr:spPr>
        <a:xfrm>
          <a:off x="13512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15" name="フローチャート: 判断 314"/>
        <xdr:cNvSpPr/>
      </xdr:nvSpPr>
      <xdr:spPr>
        <a:xfrm>
          <a:off x="12954000" y="56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41927</xdr:rowOff>
    </xdr:from>
    <xdr:ext cx="762000" cy="259045"/>
    <xdr:sp macro="" textlink="">
      <xdr:nvSpPr>
        <xdr:cNvPr id="316" name="テキスト ボックス 315"/>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165100</xdr:rowOff>
    </xdr:from>
    <xdr:to>
      <xdr:col>82</xdr:col>
      <xdr:colOff>158750</xdr:colOff>
      <xdr:row>33</xdr:row>
      <xdr:rowOff>95250</xdr:rowOff>
    </xdr:to>
    <xdr:sp macro="" textlink="">
      <xdr:nvSpPr>
        <xdr:cNvPr id="322" name="楕円 321"/>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10177</xdr:rowOff>
    </xdr:from>
    <xdr:ext cx="762000" cy="259045"/>
    <xdr:sp macro="" textlink="">
      <xdr:nvSpPr>
        <xdr:cNvPr id="323"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25400</xdr:rowOff>
    </xdr:from>
    <xdr:to>
      <xdr:col>78</xdr:col>
      <xdr:colOff>120650</xdr:colOff>
      <xdr:row>34</xdr:row>
      <xdr:rowOff>127000</xdr:rowOff>
    </xdr:to>
    <xdr:sp macro="" textlink="">
      <xdr:nvSpPr>
        <xdr:cNvPr id="324" name="楕円 323"/>
        <xdr:cNvSpPr/>
      </xdr:nvSpPr>
      <xdr:spPr>
        <a:xfrm>
          <a:off x="15621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137177</xdr:rowOff>
    </xdr:from>
    <xdr:ext cx="736600" cy="259045"/>
    <xdr:sp macro="" textlink="">
      <xdr:nvSpPr>
        <xdr:cNvPr id="325" name="テキスト ボックス 324"/>
        <xdr:cNvSpPr txBox="1"/>
      </xdr:nvSpPr>
      <xdr:spPr>
        <a:xfrm>
          <a:off x="15290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12700</xdr:rowOff>
    </xdr:from>
    <xdr:to>
      <xdr:col>74</xdr:col>
      <xdr:colOff>31750</xdr:colOff>
      <xdr:row>34</xdr:row>
      <xdr:rowOff>114300</xdr:rowOff>
    </xdr:to>
    <xdr:sp macro="" textlink="">
      <xdr:nvSpPr>
        <xdr:cNvPr id="326" name="楕円 325"/>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124477</xdr:rowOff>
    </xdr:from>
    <xdr:ext cx="762000" cy="259045"/>
    <xdr:sp macro="" textlink="">
      <xdr:nvSpPr>
        <xdr:cNvPr id="327" name="テキスト ボックス 326"/>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82550</xdr:rowOff>
    </xdr:from>
    <xdr:to>
      <xdr:col>69</xdr:col>
      <xdr:colOff>142875</xdr:colOff>
      <xdr:row>34</xdr:row>
      <xdr:rowOff>12700</xdr:rowOff>
    </xdr:to>
    <xdr:sp macro="" textlink="">
      <xdr:nvSpPr>
        <xdr:cNvPr id="328" name="楕円 327"/>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22877</xdr:rowOff>
    </xdr:from>
    <xdr:ext cx="762000" cy="259045"/>
    <xdr:sp macro="" textlink="">
      <xdr:nvSpPr>
        <xdr:cNvPr id="329" name="テキスト ボックス 328"/>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0" name="楕円 329"/>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1" name="テキスト ボックス 330"/>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バブル経済崩壊以降、国の経済対策に呼応し、他県に比して積極的に公共投資を実施した結果、社会資本の整備は進んだものの、県債残高が増嵩しており、公債費はグループ内では最も高い水準にある。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今後も北陸新幹線建設等による公債費負担の本格化が見込まれることから、県債の新規発行抑制や償還期間の延長（</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年）、繰上償還等により公債費の平準化対策を講じ、将来の財政負担の軽減を図っている。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80</xdr:row>
      <xdr:rowOff>88900</xdr:rowOff>
    </xdr:to>
    <xdr:cxnSp macro="">
      <xdr:nvCxnSpPr>
        <xdr:cNvPr id="357" name="直線コネクタ 356"/>
        <xdr:cNvCxnSpPr/>
      </xdr:nvCxnSpPr>
      <xdr:spPr>
        <a:xfrm flipV="1">
          <a:off x="4826000" y="12623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58"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59" name="直線コネクタ 358"/>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0"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61" name="直線コネクタ 360"/>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19050</xdr:rowOff>
    </xdr:to>
    <xdr:cxnSp macro="">
      <xdr:nvCxnSpPr>
        <xdr:cNvPr id="362" name="直線コネクタ 361"/>
        <xdr:cNvCxnSpPr/>
      </xdr:nvCxnSpPr>
      <xdr:spPr>
        <a:xfrm flipV="1">
          <a:off x="3987800" y="13804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80027</xdr:rowOff>
    </xdr:from>
    <xdr:ext cx="762000" cy="259045"/>
    <xdr:sp macro="" textlink="">
      <xdr:nvSpPr>
        <xdr:cNvPr id="363" name="公債費平均値テキスト"/>
        <xdr:cNvSpPr txBox="1"/>
      </xdr:nvSpPr>
      <xdr:spPr>
        <a:xfrm>
          <a:off x="4914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63500</xdr:rowOff>
    </xdr:from>
    <xdr:to>
      <xdr:col>24</xdr:col>
      <xdr:colOff>76200</xdr:colOff>
      <xdr:row>76</xdr:row>
      <xdr:rowOff>165100</xdr:rowOff>
    </xdr:to>
    <xdr:sp macro="" textlink="">
      <xdr:nvSpPr>
        <xdr:cNvPr id="364" name="フローチャート: 判断 363"/>
        <xdr:cNvSpPr/>
      </xdr:nvSpPr>
      <xdr:spPr>
        <a:xfrm>
          <a:off x="4775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19050</xdr:rowOff>
    </xdr:from>
    <xdr:to>
      <xdr:col>19</xdr:col>
      <xdr:colOff>187325</xdr:colOff>
      <xdr:row>81</xdr:row>
      <xdr:rowOff>95250</xdr:rowOff>
    </xdr:to>
    <xdr:cxnSp macro="">
      <xdr:nvCxnSpPr>
        <xdr:cNvPr id="365" name="直線コネクタ 364"/>
        <xdr:cNvCxnSpPr/>
      </xdr:nvCxnSpPr>
      <xdr:spPr>
        <a:xfrm flipV="1">
          <a:off x="30988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6" name="フローチャート: 判断 365"/>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7" name="テキスト ボックス 36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95250</xdr:rowOff>
    </xdr:to>
    <xdr:cxnSp macro="">
      <xdr:nvCxnSpPr>
        <xdr:cNvPr id="368" name="直線コネクタ 367"/>
        <xdr:cNvCxnSpPr/>
      </xdr:nvCxnSpPr>
      <xdr:spPr>
        <a:xfrm>
          <a:off x="2209800" y="1395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9" name="フローチャート: 判断 368"/>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73677</xdr:rowOff>
    </xdr:from>
    <xdr:ext cx="762000" cy="259045"/>
    <xdr:sp macro="" textlink="">
      <xdr:nvSpPr>
        <xdr:cNvPr id="370" name="テキスト ボックス 369"/>
        <xdr:cNvSpPr txBox="1"/>
      </xdr:nvSpPr>
      <xdr:spPr>
        <a:xfrm>
          <a:off x="2717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57150</xdr:rowOff>
    </xdr:from>
    <xdr:to>
      <xdr:col>11</xdr:col>
      <xdr:colOff>9525</xdr:colOff>
      <xdr:row>81</xdr:row>
      <xdr:rowOff>69850</xdr:rowOff>
    </xdr:to>
    <xdr:cxnSp macro="">
      <xdr:nvCxnSpPr>
        <xdr:cNvPr id="371" name="直線コネクタ 370"/>
        <xdr:cNvCxnSpPr/>
      </xdr:nvCxnSpPr>
      <xdr:spPr>
        <a:xfrm>
          <a:off x="13208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146050</xdr:rowOff>
    </xdr:from>
    <xdr:to>
      <xdr:col>11</xdr:col>
      <xdr:colOff>60325</xdr:colOff>
      <xdr:row>80</xdr:row>
      <xdr:rowOff>76200</xdr:rowOff>
    </xdr:to>
    <xdr:sp macro="" textlink="">
      <xdr:nvSpPr>
        <xdr:cNvPr id="372" name="フローチャート: 判断 371"/>
        <xdr:cNvSpPr/>
      </xdr:nvSpPr>
      <xdr:spPr>
        <a:xfrm>
          <a:off x="2159000" y="1369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3" name="テキスト ボックス 37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74" name="フローチャート: 判断 373"/>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5" name="テキスト ボックス 374"/>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81" name="楕円 380"/>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82"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139700</xdr:rowOff>
    </xdr:from>
    <xdr:to>
      <xdr:col>20</xdr:col>
      <xdr:colOff>38100</xdr:colOff>
      <xdr:row>81</xdr:row>
      <xdr:rowOff>69850</xdr:rowOff>
    </xdr:to>
    <xdr:sp macro="" textlink="">
      <xdr:nvSpPr>
        <xdr:cNvPr id="383" name="楕円 382"/>
        <xdr:cNvSpPr/>
      </xdr:nvSpPr>
      <xdr:spPr>
        <a:xfrm>
          <a:off x="3937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54627</xdr:rowOff>
    </xdr:from>
    <xdr:ext cx="736600" cy="259045"/>
    <xdr:sp macro="" textlink="">
      <xdr:nvSpPr>
        <xdr:cNvPr id="384" name="テキスト ボックス 383"/>
        <xdr:cNvSpPr txBox="1"/>
      </xdr:nvSpPr>
      <xdr:spPr>
        <a:xfrm>
          <a:off x="3606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44450</xdr:rowOff>
    </xdr:from>
    <xdr:to>
      <xdr:col>15</xdr:col>
      <xdr:colOff>149225</xdr:colOff>
      <xdr:row>81</xdr:row>
      <xdr:rowOff>146050</xdr:rowOff>
    </xdr:to>
    <xdr:sp macro="" textlink="">
      <xdr:nvSpPr>
        <xdr:cNvPr id="385" name="楕円 384"/>
        <xdr:cNvSpPr/>
      </xdr:nvSpPr>
      <xdr:spPr>
        <a:xfrm>
          <a:off x="3048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130827</xdr:rowOff>
    </xdr:from>
    <xdr:ext cx="762000" cy="259045"/>
    <xdr:sp macro="" textlink="">
      <xdr:nvSpPr>
        <xdr:cNvPr id="386" name="テキスト ボックス 385"/>
        <xdr:cNvSpPr txBox="1"/>
      </xdr:nvSpPr>
      <xdr:spPr>
        <a:xfrm>
          <a:off x="2717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87" name="楕円 386"/>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88" name="テキスト ボックス 387"/>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6350</xdr:rowOff>
    </xdr:from>
    <xdr:to>
      <xdr:col>6</xdr:col>
      <xdr:colOff>171450</xdr:colOff>
      <xdr:row>81</xdr:row>
      <xdr:rowOff>107950</xdr:rowOff>
    </xdr:to>
    <xdr:sp macro="" textlink="">
      <xdr:nvSpPr>
        <xdr:cNvPr id="389" name="楕円 388"/>
        <xdr:cNvSpPr/>
      </xdr:nvSpPr>
      <xdr:spPr>
        <a:xfrm>
          <a:off x="1270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92727</xdr:rowOff>
    </xdr:from>
    <xdr:ext cx="762000" cy="259045"/>
    <xdr:sp macro="" textlink="">
      <xdr:nvSpPr>
        <xdr:cNvPr id="390" name="テキスト ボックス 389"/>
        <xdr:cNvSpPr txBox="1"/>
      </xdr:nvSpPr>
      <xdr:spPr>
        <a:xfrm>
          <a:off x="939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人件費がグループ内で最も低い水準となっている一方、その他の経費の合計は概ねグループ平均と同程度であることから、公債費以外の率はグループ内で最も低い水準となっている。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今後も適正な定員管理や一般行政経費・投資的経費の抑制など歳出全般にわたるなお一層の見直しに努めていく。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18143</xdr:rowOff>
    </xdr:from>
    <xdr:to>
      <xdr:col>82</xdr:col>
      <xdr:colOff>107950</xdr:colOff>
      <xdr:row>82</xdr:row>
      <xdr:rowOff>72571</xdr:rowOff>
    </xdr:to>
    <xdr:cxnSp macro="">
      <xdr:nvCxnSpPr>
        <xdr:cNvPr id="418" name="直線コネクタ 417"/>
        <xdr:cNvCxnSpPr/>
      </xdr:nvCxnSpPr>
      <xdr:spPr>
        <a:xfrm flipV="1">
          <a:off x="16510000" y="12705443"/>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44648</xdr:rowOff>
    </xdr:from>
    <xdr:ext cx="762000" cy="259045"/>
    <xdr:sp macro="" textlink="">
      <xdr:nvSpPr>
        <xdr:cNvPr id="419" name="公債費以外最小値テキスト"/>
        <xdr:cNvSpPr txBox="1"/>
      </xdr:nvSpPr>
      <xdr:spPr>
        <a:xfrm>
          <a:off x="16598900" y="1410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72571</xdr:rowOff>
    </xdr:from>
    <xdr:to>
      <xdr:col>82</xdr:col>
      <xdr:colOff>196850</xdr:colOff>
      <xdr:row>82</xdr:row>
      <xdr:rowOff>72571</xdr:rowOff>
    </xdr:to>
    <xdr:cxnSp macro="">
      <xdr:nvCxnSpPr>
        <xdr:cNvPr id="420" name="直線コネクタ 419"/>
        <xdr:cNvCxnSpPr/>
      </xdr:nvCxnSpPr>
      <xdr:spPr>
        <a:xfrm>
          <a:off x="16421100" y="1413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104520</xdr:rowOff>
    </xdr:from>
    <xdr:ext cx="762000" cy="259045"/>
    <xdr:sp macro="" textlink="">
      <xdr:nvSpPr>
        <xdr:cNvPr id="421" name="公債費以外最大値テキスト"/>
        <xdr:cNvSpPr txBox="1"/>
      </xdr:nvSpPr>
      <xdr:spPr>
        <a:xfrm>
          <a:off x="16598900" y="12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18143</xdr:rowOff>
    </xdr:from>
    <xdr:to>
      <xdr:col>82</xdr:col>
      <xdr:colOff>196850</xdr:colOff>
      <xdr:row>74</xdr:row>
      <xdr:rowOff>18143</xdr:rowOff>
    </xdr:to>
    <xdr:cxnSp macro="">
      <xdr:nvCxnSpPr>
        <xdr:cNvPr id="422" name="直線コネクタ 421"/>
        <xdr:cNvCxnSpPr/>
      </xdr:nvCxnSpPr>
      <xdr:spPr>
        <a:xfrm>
          <a:off x="16421100" y="127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xdr:rowOff>
    </xdr:from>
    <xdr:to>
      <xdr:col>82</xdr:col>
      <xdr:colOff>107950</xdr:colOff>
      <xdr:row>74</xdr:row>
      <xdr:rowOff>18143</xdr:rowOff>
    </xdr:to>
    <xdr:cxnSp macro="">
      <xdr:nvCxnSpPr>
        <xdr:cNvPr id="423" name="直線コネクタ 422"/>
        <xdr:cNvCxnSpPr/>
      </xdr:nvCxnSpPr>
      <xdr:spPr>
        <a:xfrm>
          <a:off x="15671800" y="12694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24" name="公債費以外平均値テキスト"/>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25" name="フローチャート: 判断 424"/>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xdr:rowOff>
    </xdr:from>
    <xdr:to>
      <xdr:col>78</xdr:col>
      <xdr:colOff>69850</xdr:colOff>
      <xdr:row>74</xdr:row>
      <xdr:rowOff>50800</xdr:rowOff>
    </xdr:to>
    <xdr:cxnSp macro="">
      <xdr:nvCxnSpPr>
        <xdr:cNvPr id="426" name="直線コネクタ 425"/>
        <xdr:cNvCxnSpPr/>
      </xdr:nvCxnSpPr>
      <xdr:spPr>
        <a:xfrm flipV="1">
          <a:off x="14782800" y="12694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163286</xdr:rowOff>
    </xdr:from>
    <xdr:to>
      <xdr:col>78</xdr:col>
      <xdr:colOff>120650</xdr:colOff>
      <xdr:row>79</xdr:row>
      <xdr:rowOff>93436</xdr:rowOff>
    </xdr:to>
    <xdr:sp macro="" textlink="">
      <xdr:nvSpPr>
        <xdr:cNvPr id="427" name="フローチャート: 判断 426"/>
        <xdr:cNvSpPr/>
      </xdr:nvSpPr>
      <xdr:spPr>
        <a:xfrm>
          <a:off x="15621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78213</xdr:rowOff>
    </xdr:from>
    <xdr:ext cx="736600" cy="259045"/>
    <xdr:sp macro="" textlink="">
      <xdr:nvSpPr>
        <xdr:cNvPr id="428" name="テキスト ボックス 427"/>
        <xdr:cNvSpPr txBox="1"/>
      </xdr:nvSpPr>
      <xdr:spPr>
        <a:xfrm>
          <a:off x="15290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74</xdr:row>
      <xdr:rowOff>50800</xdr:rowOff>
    </xdr:to>
    <xdr:cxnSp macro="">
      <xdr:nvCxnSpPr>
        <xdr:cNvPr id="429" name="直線コネクタ 428"/>
        <xdr:cNvCxnSpPr/>
      </xdr:nvCxnSpPr>
      <xdr:spPr>
        <a:xfrm>
          <a:off x="13893800" y="12640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122465</xdr:rowOff>
    </xdr:from>
    <xdr:to>
      <xdr:col>74</xdr:col>
      <xdr:colOff>31750</xdr:colOff>
      <xdr:row>76</xdr:row>
      <xdr:rowOff>52614</xdr:rowOff>
    </xdr:to>
    <xdr:sp macro="" textlink="">
      <xdr:nvSpPr>
        <xdr:cNvPr id="430" name="フローチャート: 判断 429"/>
        <xdr:cNvSpPr/>
      </xdr:nvSpPr>
      <xdr:spPr>
        <a:xfrm>
          <a:off x="14732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37391</xdr:rowOff>
    </xdr:from>
    <xdr:ext cx="762000" cy="259045"/>
    <xdr:sp macro="" textlink="">
      <xdr:nvSpPr>
        <xdr:cNvPr id="431" name="テキスト ボックス 430"/>
        <xdr:cNvSpPr txBox="1"/>
      </xdr:nvSpPr>
      <xdr:spPr>
        <a:xfrm>
          <a:off x="14401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124278</xdr:rowOff>
    </xdr:to>
    <xdr:cxnSp macro="">
      <xdr:nvCxnSpPr>
        <xdr:cNvPr id="432" name="直線コネクタ 431"/>
        <xdr:cNvCxnSpPr/>
      </xdr:nvCxnSpPr>
      <xdr:spPr>
        <a:xfrm>
          <a:off x="13004800" y="12509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76200</xdr:rowOff>
    </xdr:from>
    <xdr:to>
      <xdr:col>69</xdr:col>
      <xdr:colOff>142875</xdr:colOff>
      <xdr:row>75</xdr:row>
      <xdr:rowOff>6350</xdr:rowOff>
    </xdr:to>
    <xdr:sp macro="" textlink="">
      <xdr:nvSpPr>
        <xdr:cNvPr id="433" name="フローチャート: 判断 432"/>
        <xdr:cNvSpPr/>
      </xdr:nvSpPr>
      <xdr:spPr>
        <a:xfrm>
          <a:off x="13843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34" name="テキスト ボックス 433"/>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5" name="フローチャート: 判断 434"/>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67327</xdr:rowOff>
    </xdr:from>
    <xdr:ext cx="762000" cy="259045"/>
    <xdr:sp macro="" textlink="">
      <xdr:nvSpPr>
        <xdr:cNvPr id="436" name="テキスト ボックス 435"/>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138793</xdr:rowOff>
    </xdr:from>
    <xdr:to>
      <xdr:col>82</xdr:col>
      <xdr:colOff>158750</xdr:colOff>
      <xdr:row>74</xdr:row>
      <xdr:rowOff>68943</xdr:rowOff>
    </xdr:to>
    <xdr:sp macro="" textlink="">
      <xdr:nvSpPr>
        <xdr:cNvPr id="442" name="楕円 441"/>
        <xdr:cNvSpPr/>
      </xdr:nvSpPr>
      <xdr:spPr>
        <a:xfrm>
          <a:off x="16459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47370</xdr:rowOff>
    </xdr:from>
    <xdr:ext cx="762000" cy="259045"/>
    <xdr:sp macro="" textlink="">
      <xdr:nvSpPr>
        <xdr:cNvPr id="443" name="公債費以外該当値テキスト"/>
        <xdr:cNvSpPr txBox="1"/>
      </xdr:nvSpPr>
      <xdr:spPr>
        <a:xfrm>
          <a:off x="16598900" y="12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127907</xdr:rowOff>
    </xdr:from>
    <xdr:to>
      <xdr:col>78</xdr:col>
      <xdr:colOff>120650</xdr:colOff>
      <xdr:row>74</xdr:row>
      <xdr:rowOff>58057</xdr:rowOff>
    </xdr:to>
    <xdr:sp macro="" textlink="">
      <xdr:nvSpPr>
        <xdr:cNvPr id="444" name="楕円 443"/>
        <xdr:cNvSpPr/>
      </xdr:nvSpPr>
      <xdr:spPr>
        <a:xfrm>
          <a:off x="15621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68234</xdr:rowOff>
    </xdr:from>
    <xdr:ext cx="736600" cy="259045"/>
    <xdr:sp macro="" textlink="">
      <xdr:nvSpPr>
        <xdr:cNvPr id="445" name="テキスト ボックス 444"/>
        <xdr:cNvSpPr txBox="1"/>
      </xdr:nvSpPr>
      <xdr:spPr>
        <a:xfrm>
          <a:off x="15290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46" name="楕円 445"/>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47" name="テキスト ボックス 446"/>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73478</xdr:rowOff>
    </xdr:from>
    <xdr:to>
      <xdr:col>69</xdr:col>
      <xdr:colOff>142875</xdr:colOff>
      <xdr:row>74</xdr:row>
      <xdr:rowOff>3628</xdr:rowOff>
    </xdr:to>
    <xdr:sp macro="" textlink="">
      <xdr:nvSpPr>
        <xdr:cNvPr id="448" name="楕円 447"/>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13805</xdr:rowOff>
    </xdr:from>
    <xdr:ext cx="762000" cy="259045"/>
    <xdr:sp macro="" textlink="">
      <xdr:nvSpPr>
        <xdr:cNvPr id="449" name="テキスト ボックス 448"/>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50" name="楕円 449"/>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51" name="テキスト ボックス 450"/>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24873</xdr:rowOff>
    </xdr:from>
    <xdr:to>
      <xdr:col>29</xdr:col>
      <xdr:colOff>127000</xdr:colOff>
      <xdr:row>13</xdr:row>
      <xdr:rowOff>25025</xdr:rowOff>
    </xdr:to>
    <xdr:cxnSp macro="">
      <xdr:nvCxnSpPr>
        <xdr:cNvPr id="50" name="直線コネクタ 49"/>
        <xdr:cNvCxnSpPr/>
      </xdr:nvCxnSpPr>
      <xdr:spPr bwMode="auto">
        <a:xfrm flipV="1">
          <a:off x="5003800" y="2301348"/>
          <a:ext cx="6477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21520</xdr:rowOff>
    </xdr:from>
    <xdr:to>
      <xdr:col>26</xdr:col>
      <xdr:colOff>50800</xdr:colOff>
      <xdr:row>13</xdr:row>
      <xdr:rowOff>25025</xdr:rowOff>
    </xdr:to>
    <xdr:cxnSp macro="">
      <xdr:nvCxnSpPr>
        <xdr:cNvPr id="53" name="直線コネクタ 52"/>
        <xdr:cNvCxnSpPr/>
      </xdr:nvCxnSpPr>
      <xdr:spPr bwMode="auto">
        <a:xfrm>
          <a:off x="4305300" y="229799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6013</xdr:rowOff>
    </xdr:from>
    <xdr:to>
      <xdr:col>22</xdr:col>
      <xdr:colOff>114300</xdr:colOff>
      <xdr:row>13</xdr:row>
      <xdr:rowOff>21520</xdr:rowOff>
    </xdr:to>
    <xdr:cxnSp macro="">
      <xdr:nvCxnSpPr>
        <xdr:cNvPr id="56" name="直線コネクタ 55"/>
        <xdr:cNvCxnSpPr/>
      </xdr:nvCxnSpPr>
      <xdr:spPr bwMode="auto">
        <a:xfrm>
          <a:off x="3606800" y="2282488"/>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47149</xdr:rowOff>
    </xdr:from>
    <xdr:to>
      <xdr:col>22</xdr:col>
      <xdr:colOff>165100</xdr:colOff>
      <xdr:row>12</xdr:row>
      <xdr:rowOff>148749</xdr:rowOff>
    </xdr:to>
    <xdr:sp macro="" textlink="">
      <xdr:nvSpPr>
        <xdr:cNvPr id="57" name="フローチャート: 判断 56"/>
        <xdr:cNvSpPr/>
      </xdr:nvSpPr>
      <xdr:spPr bwMode="auto">
        <a:xfrm>
          <a:off x="42545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158926</xdr:rowOff>
    </xdr:from>
    <xdr:ext cx="762000" cy="259045"/>
    <xdr:sp macro="" textlink="">
      <xdr:nvSpPr>
        <xdr:cNvPr id="58" name="テキスト ボックス 57"/>
        <xdr:cNvSpPr txBox="1"/>
      </xdr:nvSpPr>
      <xdr:spPr>
        <a:xfrm>
          <a:off x="3924300" y="192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169367</xdr:rowOff>
    </xdr:from>
    <xdr:to>
      <xdr:col>18</xdr:col>
      <xdr:colOff>177800</xdr:colOff>
      <xdr:row>13</xdr:row>
      <xdr:rowOff>6013</xdr:rowOff>
    </xdr:to>
    <xdr:cxnSp macro="">
      <xdr:nvCxnSpPr>
        <xdr:cNvPr id="59" name="直線コネクタ 58"/>
        <xdr:cNvCxnSpPr/>
      </xdr:nvCxnSpPr>
      <xdr:spPr bwMode="auto">
        <a:xfrm>
          <a:off x="2908300" y="2274392"/>
          <a:ext cx="698500" cy="8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63360</xdr:rowOff>
    </xdr:from>
    <xdr:to>
      <xdr:col>19</xdr:col>
      <xdr:colOff>38100</xdr:colOff>
      <xdr:row>12</xdr:row>
      <xdr:rowOff>164960</xdr:rowOff>
    </xdr:to>
    <xdr:sp macro="" textlink="">
      <xdr:nvSpPr>
        <xdr:cNvPr id="60" name="フローチャート: 判断 59"/>
        <xdr:cNvSpPr/>
      </xdr:nvSpPr>
      <xdr:spPr bwMode="auto">
        <a:xfrm>
          <a:off x="3556000" y="216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3687</xdr:rowOff>
    </xdr:from>
    <xdr:ext cx="762000" cy="259045"/>
    <xdr:sp macro="" textlink="">
      <xdr:nvSpPr>
        <xdr:cNvPr id="61" name="テキスト ボックス 60"/>
        <xdr:cNvSpPr txBox="1"/>
      </xdr:nvSpPr>
      <xdr:spPr>
        <a:xfrm>
          <a:off x="3225800" y="1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37586</xdr:rowOff>
    </xdr:from>
    <xdr:to>
      <xdr:col>15</xdr:col>
      <xdr:colOff>101600</xdr:colOff>
      <xdr:row>12</xdr:row>
      <xdr:rowOff>139186</xdr:rowOff>
    </xdr:to>
    <xdr:sp macro="" textlink="">
      <xdr:nvSpPr>
        <xdr:cNvPr id="62" name="フローチャート: 判断 61"/>
        <xdr:cNvSpPr/>
      </xdr:nvSpPr>
      <xdr:spPr bwMode="auto">
        <a:xfrm>
          <a:off x="28575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149363</xdr:rowOff>
    </xdr:from>
    <xdr:ext cx="762000" cy="259045"/>
    <xdr:sp macro="" textlink="">
      <xdr:nvSpPr>
        <xdr:cNvPr id="63" name="テキスト ボックス 62"/>
        <xdr:cNvSpPr txBox="1"/>
      </xdr:nvSpPr>
      <xdr:spPr>
        <a:xfrm>
          <a:off x="25273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145523</xdr:rowOff>
    </xdr:from>
    <xdr:to>
      <xdr:col>29</xdr:col>
      <xdr:colOff>177800</xdr:colOff>
      <xdr:row>13</xdr:row>
      <xdr:rowOff>75673</xdr:rowOff>
    </xdr:to>
    <xdr:sp macro="" textlink="">
      <xdr:nvSpPr>
        <xdr:cNvPr id="69" name="楕円 68"/>
        <xdr:cNvSpPr/>
      </xdr:nvSpPr>
      <xdr:spPr bwMode="auto">
        <a:xfrm>
          <a:off x="5600700" y="225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162050</xdr:rowOff>
    </xdr:from>
    <xdr:ext cx="762000" cy="259045"/>
    <xdr:sp macro="" textlink="">
      <xdr:nvSpPr>
        <xdr:cNvPr id="70" name="人口1人当たり決算額の推移該当値テキスト130"/>
        <xdr:cNvSpPr txBox="1"/>
      </xdr:nvSpPr>
      <xdr:spPr>
        <a:xfrm>
          <a:off x="5740400" y="20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145675</xdr:rowOff>
    </xdr:from>
    <xdr:to>
      <xdr:col>26</xdr:col>
      <xdr:colOff>101600</xdr:colOff>
      <xdr:row>13</xdr:row>
      <xdr:rowOff>75825</xdr:rowOff>
    </xdr:to>
    <xdr:sp macro="" textlink="">
      <xdr:nvSpPr>
        <xdr:cNvPr id="71" name="楕円 70"/>
        <xdr:cNvSpPr/>
      </xdr:nvSpPr>
      <xdr:spPr bwMode="auto">
        <a:xfrm>
          <a:off x="4953000" y="225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86002</xdr:rowOff>
    </xdr:from>
    <xdr:ext cx="736600" cy="259045"/>
    <xdr:sp macro="" textlink="">
      <xdr:nvSpPr>
        <xdr:cNvPr id="72" name="テキスト ボックス 71"/>
        <xdr:cNvSpPr txBox="1"/>
      </xdr:nvSpPr>
      <xdr:spPr>
        <a:xfrm>
          <a:off x="4622800" y="201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142170</xdr:rowOff>
    </xdr:from>
    <xdr:to>
      <xdr:col>22</xdr:col>
      <xdr:colOff>165100</xdr:colOff>
      <xdr:row>13</xdr:row>
      <xdr:rowOff>72320</xdr:rowOff>
    </xdr:to>
    <xdr:sp macro="" textlink="">
      <xdr:nvSpPr>
        <xdr:cNvPr id="73" name="楕円 72"/>
        <xdr:cNvSpPr/>
      </xdr:nvSpPr>
      <xdr:spPr bwMode="auto">
        <a:xfrm>
          <a:off x="4254500" y="224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57097</xdr:rowOff>
    </xdr:from>
    <xdr:ext cx="762000" cy="259045"/>
    <xdr:sp macro="" textlink="">
      <xdr:nvSpPr>
        <xdr:cNvPr id="74" name="テキスト ボックス 73"/>
        <xdr:cNvSpPr txBox="1"/>
      </xdr:nvSpPr>
      <xdr:spPr>
        <a:xfrm>
          <a:off x="3924300" y="23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126663</xdr:rowOff>
    </xdr:from>
    <xdr:to>
      <xdr:col>19</xdr:col>
      <xdr:colOff>38100</xdr:colOff>
      <xdr:row>13</xdr:row>
      <xdr:rowOff>56813</xdr:rowOff>
    </xdr:to>
    <xdr:sp macro="" textlink="">
      <xdr:nvSpPr>
        <xdr:cNvPr id="75" name="楕円 74"/>
        <xdr:cNvSpPr/>
      </xdr:nvSpPr>
      <xdr:spPr bwMode="auto">
        <a:xfrm>
          <a:off x="3556000" y="223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41590</xdr:rowOff>
    </xdr:from>
    <xdr:ext cx="762000" cy="259045"/>
    <xdr:sp macro="" textlink="">
      <xdr:nvSpPr>
        <xdr:cNvPr id="76" name="テキスト ボックス 75"/>
        <xdr:cNvSpPr txBox="1"/>
      </xdr:nvSpPr>
      <xdr:spPr>
        <a:xfrm>
          <a:off x="3225800" y="2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118567</xdr:rowOff>
    </xdr:from>
    <xdr:to>
      <xdr:col>15</xdr:col>
      <xdr:colOff>101600</xdr:colOff>
      <xdr:row>13</xdr:row>
      <xdr:rowOff>48717</xdr:rowOff>
    </xdr:to>
    <xdr:sp macro="" textlink="">
      <xdr:nvSpPr>
        <xdr:cNvPr id="77" name="楕円 76"/>
        <xdr:cNvSpPr/>
      </xdr:nvSpPr>
      <xdr:spPr bwMode="auto">
        <a:xfrm>
          <a:off x="2857500" y="222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33494</xdr:rowOff>
    </xdr:from>
    <xdr:ext cx="762000" cy="259045"/>
    <xdr:sp macro="" textlink="">
      <xdr:nvSpPr>
        <xdr:cNvPr id="78" name="テキスト ボックス 77"/>
        <xdr:cNvSpPr txBox="1"/>
      </xdr:nvSpPr>
      <xdr:spPr>
        <a:xfrm>
          <a:off x="2527300" y="23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97853</xdr:rowOff>
    </xdr:from>
    <xdr:to>
      <xdr:col>29</xdr:col>
      <xdr:colOff>127000</xdr:colOff>
      <xdr:row>37</xdr:row>
      <xdr:rowOff>100540</xdr:rowOff>
    </xdr:to>
    <xdr:cxnSp macro="">
      <xdr:nvCxnSpPr>
        <xdr:cNvPr id="104" name="直線コネクタ 103"/>
        <xdr:cNvCxnSpPr/>
      </xdr:nvCxnSpPr>
      <xdr:spPr bwMode="auto">
        <a:xfrm flipV="1">
          <a:off x="5651500" y="6365303"/>
          <a:ext cx="0" cy="859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72617</xdr:rowOff>
    </xdr:from>
    <xdr:ext cx="762000" cy="259045"/>
    <xdr:sp macro="" textlink="">
      <xdr:nvSpPr>
        <xdr:cNvPr id="105" name="人口1人当たり決算額の推移最小値テキスト445"/>
        <xdr:cNvSpPr txBox="1"/>
      </xdr:nvSpPr>
      <xdr:spPr>
        <a:xfrm>
          <a:off x="5740400" y="71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100540</xdr:rowOff>
    </xdr:from>
    <xdr:to>
      <xdr:col>30</xdr:col>
      <xdr:colOff>25400</xdr:colOff>
      <xdr:row>37</xdr:row>
      <xdr:rowOff>100540</xdr:rowOff>
    </xdr:to>
    <xdr:cxnSp macro="">
      <xdr:nvCxnSpPr>
        <xdr:cNvPr id="106" name="直線コネクタ 105"/>
        <xdr:cNvCxnSpPr/>
      </xdr:nvCxnSpPr>
      <xdr:spPr bwMode="auto">
        <a:xfrm>
          <a:off x="5562600" y="7225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184230</xdr:rowOff>
    </xdr:from>
    <xdr:ext cx="762000" cy="259045"/>
    <xdr:sp macro="" textlink="">
      <xdr:nvSpPr>
        <xdr:cNvPr id="107" name="人口1人当たり決算額の推移最大値テキスト445"/>
        <xdr:cNvSpPr txBox="1"/>
      </xdr:nvSpPr>
      <xdr:spPr>
        <a:xfrm>
          <a:off x="5740400" y="61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97853</xdr:rowOff>
    </xdr:from>
    <xdr:to>
      <xdr:col>30</xdr:col>
      <xdr:colOff>25400</xdr:colOff>
      <xdr:row>34</xdr:row>
      <xdr:rowOff>97853</xdr:rowOff>
    </xdr:to>
    <xdr:cxnSp macro="">
      <xdr:nvCxnSpPr>
        <xdr:cNvPr id="108" name="直線コネクタ 107"/>
        <xdr:cNvCxnSpPr/>
      </xdr:nvCxnSpPr>
      <xdr:spPr bwMode="auto">
        <a:xfrm>
          <a:off x="5562600" y="6365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11443</xdr:rowOff>
    </xdr:from>
    <xdr:to>
      <xdr:col>29</xdr:col>
      <xdr:colOff>127000</xdr:colOff>
      <xdr:row>34</xdr:row>
      <xdr:rowOff>97853</xdr:rowOff>
    </xdr:to>
    <xdr:cxnSp macro="">
      <xdr:nvCxnSpPr>
        <xdr:cNvPr id="109" name="直線コネクタ 108"/>
        <xdr:cNvCxnSpPr/>
      </xdr:nvCxnSpPr>
      <xdr:spPr bwMode="auto">
        <a:xfrm>
          <a:off x="5003800" y="6278893"/>
          <a:ext cx="647700" cy="8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169378</xdr:rowOff>
    </xdr:from>
    <xdr:ext cx="762000" cy="259045"/>
    <xdr:sp macro="" textlink="">
      <xdr:nvSpPr>
        <xdr:cNvPr id="110" name="人口1人当たり決算額の推移平均値テキスト445"/>
        <xdr:cNvSpPr txBox="1"/>
      </xdr:nvSpPr>
      <xdr:spPr>
        <a:xfrm>
          <a:off x="5740400" y="6779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197301</xdr:rowOff>
    </xdr:from>
    <xdr:to>
      <xdr:col>29</xdr:col>
      <xdr:colOff>177800</xdr:colOff>
      <xdr:row>35</xdr:row>
      <xdr:rowOff>298901</xdr:rowOff>
    </xdr:to>
    <xdr:sp macro="" textlink="">
      <xdr:nvSpPr>
        <xdr:cNvPr id="111" name="フローチャート: 判断 110"/>
        <xdr:cNvSpPr/>
      </xdr:nvSpPr>
      <xdr:spPr bwMode="auto">
        <a:xfrm>
          <a:off x="56007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7385</xdr:rowOff>
    </xdr:from>
    <xdr:to>
      <xdr:col>26</xdr:col>
      <xdr:colOff>50800</xdr:colOff>
      <xdr:row>34</xdr:row>
      <xdr:rowOff>11443</xdr:rowOff>
    </xdr:to>
    <xdr:cxnSp macro="">
      <xdr:nvCxnSpPr>
        <xdr:cNvPr id="112" name="直線コネクタ 111"/>
        <xdr:cNvCxnSpPr/>
      </xdr:nvCxnSpPr>
      <xdr:spPr bwMode="auto">
        <a:xfrm>
          <a:off x="4305300" y="6274835"/>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145580</xdr:rowOff>
    </xdr:from>
    <xdr:to>
      <xdr:col>26</xdr:col>
      <xdr:colOff>101600</xdr:colOff>
      <xdr:row>35</xdr:row>
      <xdr:rowOff>247180</xdr:rowOff>
    </xdr:to>
    <xdr:sp macro="" textlink="">
      <xdr:nvSpPr>
        <xdr:cNvPr id="113" name="フローチャート: 判断 112"/>
        <xdr:cNvSpPr/>
      </xdr:nvSpPr>
      <xdr:spPr bwMode="auto">
        <a:xfrm>
          <a:off x="49530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231957</xdr:rowOff>
    </xdr:from>
    <xdr:ext cx="736600" cy="259045"/>
    <xdr:sp macro="" textlink="">
      <xdr:nvSpPr>
        <xdr:cNvPr id="114" name="テキスト ボックス 113"/>
        <xdr:cNvSpPr txBox="1"/>
      </xdr:nvSpPr>
      <xdr:spPr>
        <a:xfrm>
          <a:off x="4622800" y="68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303194</xdr:rowOff>
    </xdr:from>
    <xdr:to>
      <xdr:col>22</xdr:col>
      <xdr:colOff>114300</xdr:colOff>
      <xdr:row>34</xdr:row>
      <xdr:rowOff>7385</xdr:rowOff>
    </xdr:to>
    <xdr:cxnSp macro="">
      <xdr:nvCxnSpPr>
        <xdr:cNvPr id="115" name="直線コネクタ 114"/>
        <xdr:cNvCxnSpPr/>
      </xdr:nvCxnSpPr>
      <xdr:spPr bwMode="auto">
        <a:xfrm>
          <a:off x="3606800" y="622774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123349</xdr:rowOff>
    </xdr:from>
    <xdr:to>
      <xdr:col>22</xdr:col>
      <xdr:colOff>165100</xdr:colOff>
      <xdr:row>33</xdr:row>
      <xdr:rowOff>224949</xdr:rowOff>
    </xdr:to>
    <xdr:sp macro="" textlink="">
      <xdr:nvSpPr>
        <xdr:cNvPr id="116" name="フローチャート: 判断 115"/>
        <xdr:cNvSpPr/>
      </xdr:nvSpPr>
      <xdr:spPr bwMode="auto">
        <a:xfrm>
          <a:off x="42545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63676</xdr:rowOff>
    </xdr:from>
    <xdr:ext cx="762000" cy="259045"/>
    <xdr:sp macro="" textlink="">
      <xdr:nvSpPr>
        <xdr:cNvPr id="117" name="テキスト ボックス 116"/>
        <xdr:cNvSpPr txBox="1"/>
      </xdr:nvSpPr>
      <xdr:spPr>
        <a:xfrm>
          <a:off x="3924300" y="581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235299</xdr:rowOff>
    </xdr:from>
    <xdr:to>
      <xdr:col>18</xdr:col>
      <xdr:colOff>177800</xdr:colOff>
      <xdr:row>33</xdr:row>
      <xdr:rowOff>303194</xdr:rowOff>
    </xdr:to>
    <xdr:cxnSp macro="">
      <xdr:nvCxnSpPr>
        <xdr:cNvPr id="118" name="直線コネクタ 117"/>
        <xdr:cNvCxnSpPr/>
      </xdr:nvCxnSpPr>
      <xdr:spPr bwMode="auto">
        <a:xfrm>
          <a:off x="2908300" y="6159849"/>
          <a:ext cx="698500" cy="6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99346</xdr:rowOff>
    </xdr:from>
    <xdr:to>
      <xdr:col>19</xdr:col>
      <xdr:colOff>38100</xdr:colOff>
      <xdr:row>33</xdr:row>
      <xdr:rowOff>200946</xdr:rowOff>
    </xdr:to>
    <xdr:sp macro="" textlink="">
      <xdr:nvSpPr>
        <xdr:cNvPr id="119" name="フローチャート: 判断 118"/>
        <xdr:cNvSpPr/>
      </xdr:nvSpPr>
      <xdr:spPr bwMode="auto">
        <a:xfrm>
          <a:off x="3556000" y="6023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39673</xdr:rowOff>
    </xdr:from>
    <xdr:ext cx="762000" cy="259045"/>
    <xdr:sp macro="" textlink="">
      <xdr:nvSpPr>
        <xdr:cNvPr id="120" name="テキスト ボックス 119"/>
        <xdr:cNvSpPr txBox="1"/>
      </xdr:nvSpPr>
      <xdr:spPr>
        <a:xfrm>
          <a:off x="3225800" y="57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67285</xdr:rowOff>
    </xdr:from>
    <xdr:to>
      <xdr:col>15</xdr:col>
      <xdr:colOff>101600</xdr:colOff>
      <xdr:row>34</xdr:row>
      <xdr:rowOff>168885</xdr:rowOff>
    </xdr:to>
    <xdr:sp macro="" textlink="">
      <xdr:nvSpPr>
        <xdr:cNvPr id="121" name="フローチャート: 判断 120"/>
        <xdr:cNvSpPr/>
      </xdr:nvSpPr>
      <xdr:spPr bwMode="auto">
        <a:xfrm>
          <a:off x="2857500" y="6334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153662</xdr:rowOff>
    </xdr:from>
    <xdr:ext cx="762000" cy="259045"/>
    <xdr:sp macro="" textlink="">
      <xdr:nvSpPr>
        <xdr:cNvPr id="122" name="テキスト ボックス 121"/>
        <xdr:cNvSpPr txBox="1"/>
      </xdr:nvSpPr>
      <xdr:spPr>
        <a:xfrm>
          <a:off x="2527300" y="642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47053</xdr:rowOff>
    </xdr:from>
    <xdr:to>
      <xdr:col>29</xdr:col>
      <xdr:colOff>177800</xdr:colOff>
      <xdr:row>34</xdr:row>
      <xdr:rowOff>148653</xdr:rowOff>
    </xdr:to>
    <xdr:sp macro="" textlink="">
      <xdr:nvSpPr>
        <xdr:cNvPr id="128" name="楕円 127"/>
        <xdr:cNvSpPr/>
      </xdr:nvSpPr>
      <xdr:spPr bwMode="auto">
        <a:xfrm>
          <a:off x="5600700" y="631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298530</xdr:rowOff>
    </xdr:from>
    <xdr:ext cx="762000" cy="259045"/>
    <xdr:sp macro="" textlink="">
      <xdr:nvSpPr>
        <xdr:cNvPr id="129" name="人口1人当たり決算額の推移該当値テキスト445"/>
        <xdr:cNvSpPr txBox="1"/>
      </xdr:nvSpPr>
      <xdr:spPr>
        <a:xfrm>
          <a:off x="5740400" y="622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303543</xdr:rowOff>
    </xdr:from>
    <xdr:to>
      <xdr:col>26</xdr:col>
      <xdr:colOff>101600</xdr:colOff>
      <xdr:row>34</xdr:row>
      <xdr:rowOff>62243</xdr:rowOff>
    </xdr:to>
    <xdr:sp macro="" textlink="">
      <xdr:nvSpPr>
        <xdr:cNvPr id="130" name="楕円 129"/>
        <xdr:cNvSpPr/>
      </xdr:nvSpPr>
      <xdr:spPr bwMode="auto">
        <a:xfrm>
          <a:off x="4953000" y="6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72420</xdr:rowOff>
    </xdr:from>
    <xdr:ext cx="736600" cy="259045"/>
    <xdr:sp macro="" textlink="">
      <xdr:nvSpPr>
        <xdr:cNvPr id="131" name="テキスト ボックス 130"/>
        <xdr:cNvSpPr txBox="1"/>
      </xdr:nvSpPr>
      <xdr:spPr>
        <a:xfrm>
          <a:off x="4622800" y="599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299485</xdr:rowOff>
    </xdr:from>
    <xdr:to>
      <xdr:col>22</xdr:col>
      <xdr:colOff>165100</xdr:colOff>
      <xdr:row>34</xdr:row>
      <xdr:rowOff>58185</xdr:rowOff>
    </xdr:to>
    <xdr:sp macro="" textlink="">
      <xdr:nvSpPr>
        <xdr:cNvPr id="132" name="楕円 131"/>
        <xdr:cNvSpPr/>
      </xdr:nvSpPr>
      <xdr:spPr bwMode="auto">
        <a:xfrm>
          <a:off x="4254500" y="622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42962</xdr:rowOff>
    </xdr:from>
    <xdr:ext cx="762000" cy="259045"/>
    <xdr:sp macro="" textlink="">
      <xdr:nvSpPr>
        <xdr:cNvPr id="133" name="テキスト ボックス 132"/>
        <xdr:cNvSpPr txBox="1"/>
      </xdr:nvSpPr>
      <xdr:spPr>
        <a:xfrm>
          <a:off x="3924300" y="63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252394</xdr:rowOff>
    </xdr:from>
    <xdr:to>
      <xdr:col>19</xdr:col>
      <xdr:colOff>38100</xdr:colOff>
      <xdr:row>34</xdr:row>
      <xdr:rowOff>11094</xdr:rowOff>
    </xdr:to>
    <xdr:sp macro="" textlink="">
      <xdr:nvSpPr>
        <xdr:cNvPr id="134" name="楕円 133"/>
        <xdr:cNvSpPr/>
      </xdr:nvSpPr>
      <xdr:spPr bwMode="auto">
        <a:xfrm>
          <a:off x="3556000" y="61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338771</xdr:rowOff>
    </xdr:from>
    <xdr:ext cx="762000" cy="259045"/>
    <xdr:sp macro="" textlink="">
      <xdr:nvSpPr>
        <xdr:cNvPr id="135" name="テキスト ボックス 134"/>
        <xdr:cNvSpPr txBox="1"/>
      </xdr:nvSpPr>
      <xdr:spPr>
        <a:xfrm>
          <a:off x="3225800" y="626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184499</xdr:rowOff>
    </xdr:from>
    <xdr:to>
      <xdr:col>15</xdr:col>
      <xdr:colOff>101600</xdr:colOff>
      <xdr:row>33</xdr:row>
      <xdr:rowOff>286099</xdr:rowOff>
    </xdr:to>
    <xdr:sp macro="" textlink="">
      <xdr:nvSpPr>
        <xdr:cNvPr id="136" name="楕円 135"/>
        <xdr:cNvSpPr/>
      </xdr:nvSpPr>
      <xdr:spPr bwMode="auto">
        <a:xfrm>
          <a:off x="2857500" y="610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124826</xdr:rowOff>
    </xdr:from>
    <xdr:ext cx="762000" cy="259045"/>
    <xdr:sp macro="" textlink="">
      <xdr:nvSpPr>
        <xdr:cNvPr id="137" name="テキスト ボックス 136"/>
        <xdr:cNvSpPr txBox="1"/>
      </xdr:nvSpPr>
      <xdr:spPr>
        <a:xfrm>
          <a:off x="2527300" y="587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53804</xdr:rowOff>
    </xdr:from>
    <xdr:to>
      <xdr:col>24</xdr:col>
      <xdr:colOff>63500</xdr:colOff>
      <xdr:row>33</xdr:row>
      <xdr:rowOff>61309</xdr:rowOff>
    </xdr:to>
    <xdr:cxnSp macro="">
      <xdr:nvCxnSpPr>
        <xdr:cNvPr id="61" name="直線コネクタ 60"/>
        <xdr:cNvCxnSpPr/>
      </xdr:nvCxnSpPr>
      <xdr:spPr>
        <a:xfrm flipV="1">
          <a:off x="3797300" y="5711654"/>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36087</xdr:rowOff>
    </xdr:from>
    <xdr:to>
      <xdr:col>19</xdr:col>
      <xdr:colOff>177800</xdr:colOff>
      <xdr:row>33</xdr:row>
      <xdr:rowOff>61309</xdr:rowOff>
    </xdr:to>
    <xdr:cxnSp macro="">
      <xdr:nvCxnSpPr>
        <xdr:cNvPr id="64" name="直線コネクタ 63"/>
        <xdr:cNvCxnSpPr/>
      </xdr:nvCxnSpPr>
      <xdr:spPr>
        <a:xfrm>
          <a:off x="2908300" y="5693937"/>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36087</xdr:rowOff>
    </xdr:from>
    <xdr:to>
      <xdr:col>15</xdr:col>
      <xdr:colOff>50800</xdr:colOff>
      <xdr:row>33</xdr:row>
      <xdr:rowOff>37992</xdr:rowOff>
    </xdr:to>
    <xdr:cxnSp macro="">
      <xdr:nvCxnSpPr>
        <xdr:cNvPr id="67" name="直線コネクタ 66"/>
        <xdr:cNvCxnSpPr/>
      </xdr:nvCxnSpPr>
      <xdr:spPr>
        <a:xfrm flipV="1">
          <a:off x="2019300" y="56939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64973</xdr:rowOff>
    </xdr:from>
    <xdr:to>
      <xdr:col>15</xdr:col>
      <xdr:colOff>101600</xdr:colOff>
      <xdr:row>32</xdr:row>
      <xdr:rowOff>166573</xdr:rowOff>
    </xdr:to>
    <xdr:sp macro="" textlink="">
      <xdr:nvSpPr>
        <xdr:cNvPr id="68" name="フローチャート: 判断 67"/>
        <xdr:cNvSpPr/>
      </xdr:nvSpPr>
      <xdr:spPr>
        <a:xfrm>
          <a:off x="2857500" y="555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11650</xdr:rowOff>
    </xdr:from>
    <xdr:ext cx="599010" cy="259045"/>
    <xdr:sp macro="" textlink="">
      <xdr:nvSpPr>
        <xdr:cNvPr id="69" name="テキスト ボックス 68"/>
        <xdr:cNvSpPr txBox="1"/>
      </xdr:nvSpPr>
      <xdr:spPr>
        <a:xfrm>
          <a:off x="2608795" y="5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9341</xdr:rowOff>
    </xdr:from>
    <xdr:to>
      <xdr:col>10</xdr:col>
      <xdr:colOff>114300</xdr:colOff>
      <xdr:row>33</xdr:row>
      <xdr:rowOff>37992</xdr:rowOff>
    </xdr:to>
    <xdr:cxnSp macro="">
      <xdr:nvCxnSpPr>
        <xdr:cNvPr id="70" name="直線コネクタ 69"/>
        <xdr:cNvCxnSpPr/>
      </xdr:nvCxnSpPr>
      <xdr:spPr>
        <a:xfrm>
          <a:off x="1130300" y="566719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77146</xdr:rowOff>
    </xdr:from>
    <xdr:to>
      <xdr:col>10</xdr:col>
      <xdr:colOff>165100</xdr:colOff>
      <xdr:row>33</xdr:row>
      <xdr:rowOff>7296</xdr:rowOff>
    </xdr:to>
    <xdr:sp macro="" textlink="">
      <xdr:nvSpPr>
        <xdr:cNvPr id="71" name="フローチャート: 判断 70"/>
        <xdr:cNvSpPr/>
      </xdr:nvSpPr>
      <xdr:spPr>
        <a:xfrm>
          <a:off x="1968500" y="556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23823</xdr:rowOff>
    </xdr:from>
    <xdr:ext cx="599010" cy="259045"/>
    <xdr:sp macro="" textlink="">
      <xdr:nvSpPr>
        <xdr:cNvPr id="72" name="テキスト ボックス 71"/>
        <xdr:cNvSpPr txBox="1"/>
      </xdr:nvSpPr>
      <xdr:spPr>
        <a:xfrm>
          <a:off x="1719795" y="5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57639</xdr:rowOff>
    </xdr:from>
    <xdr:to>
      <xdr:col>6</xdr:col>
      <xdr:colOff>38100</xdr:colOff>
      <xdr:row>32</xdr:row>
      <xdr:rowOff>159239</xdr:rowOff>
    </xdr:to>
    <xdr:sp macro="" textlink="">
      <xdr:nvSpPr>
        <xdr:cNvPr id="73" name="フローチャート: 判断 72"/>
        <xdr:cNvSpPr/>
      </xdr:nvSpPr>
      <xdr:spPr>
        <a:xfrm>
          <a:off x="1079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4316</xdr:rowOff>
    </xdr:from>
    <xdr:ext cx="599010" cy="259045"/>
    <xdr:sp macro="" textlink="">
      <xdr:nvSpPr>
        <xdr:cNvPr id="74" name="テキスト ボックス 73"/>
        <xdr:cNvSpPr txBox="1"/>
      </xdr:nvSpPr>
      <xdr:spPr>
        <a:xfrm>
          <a:off x="830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3004</xdr:rowOff>
    </xdr:from>
    <xdr:to>
      <xdr:col>24</xdr:col>
      <xdr:colOff>114300</xdr:colOff>
      <xdr:row>33</xdr:row>
      <xdr:rowOff>104604</xdr:rowOff>
    </xdr:to>
    <xdr:sp macro="" textlink="">
      <xdr:nvSpPr>
        <xdr:cNvPr id="80" name="楕円 79"/>
        <xdr:cNvSpPr/>
      </xdr:nvSpPr>
      <xdr:spPr>
        <a:xfrm>
          <a:off x="4584700" y="5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25881</xdr:rowOff>
    </xdr:from>
    <xdr:ext cx="599010" cy="259045"/>
    <xdr:sp macro="" textlink="">
      <xdr:nvSpPr>
        <xdr:cNvPr id="81" name="人件費該当値テキスト"/>
        <xdr:cNvSpPr txBox="1"/>
      </xdr:nvSpPr>
      <xdr:spPr>
        <a:xfrm>
          <a:off x="4686300" y="551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10509</xdr:rowOff>
    </xdr:from>
    <xdr:to>
      <xdr:col>20</xdr:col>
      <xdr:colOff>38100</xdr:colOff>
      <xdr:row>33</xdr:row>
      <xdr:rowOff>112109</xdr:rowOff>
    </xdr:to>
    <xdr:sp macro="" textlink="">
      <xdr:nvSpPr>
        <xdr:cNvPr id="82" name="楕円 81"/>
        <xdr:cNvSpPr/>
      </xdr:nvSpPr>
      <xdr:spPr>
        <a:xfrm>
          <a:off x="3746500" y="56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128636</xdr:rowOff>
    </xdr:from>
    <xdr:ext cx="599010" cy="259045"/>
    <xdr:sp macro="" textlink="">
      <xdr:nvSpPr>
        <xdr:cNvPr id="83" name="テキスト ボックス 82"/>
        <xdr:cNvSpPr txBox="1"/>
      </xdr:nvSpPr>
      <xdr:spPr>
        <a:xfrm>
          <a:off x="3485095" y="544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156737</xdr:rowOff>
    </xdr:from>
    <xdr:to>
      <xdr:col>15</xdr:col>
      <xdr:colOff>101600</xdr:colOff>
      <xdr:row>33</xdr:row>
      <xdr:rowOff>86887</xdr:rowOff>
    </xdr:to>
    <xdr:sp macro="" textlink="">
      <xdr:nvSpPr>
        <xdr:cNvPr id="84" name="楕円 83"/>
        <xdr:cNvSpPr/>
      </xdr:nvSpPr>
      <xdr:spPr>
        <a:xfrm>
          <a:off x="2857500" y="56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78014</xdr:rowOff>
    </xdr:from>
    <xdr:ext cx="599010" cy="259045"/>
    <xdr:sp macro="" textlink="">
      <xdr:nvSpPr>
        <xdr:cNvPr id="85" name="テキスト ボックス 84"/>
        <xdr:cNvSpPr txBox="1"/>
      </xdr:nvSpPr>
      <xdr:spPr>
        <a:xfrm>
          <a:off x="2608795" y="57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158642</xdr:rowOff>
    </xdr:from>
    <xdr:to>
      <xdr:col>10</xdr:col>
      <xdr:colOff>165100</xdr:colOff>
      <xdr:row>33</xdr:row>
      <xdr:rowOff>88792</xdr:rowOff>
    </xdr:to>
    <xdr:sp macro="" textlink="">
      <xdr:nvSpPr>
        <xdr:cNvPr id="86" name="楕円 85"/>
        <xdr:cNvSpPr/>
      </xdr:nvSpPr>
      <xdr:spPr>
        <a:xfrm>
          <a:off x="1968500" y="56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79919</xdr:rowOff>
    </xdr:from>
    <xdr:ext cx="599010" cy="259045"/>
    <xdr:sp macro="" textlink="">
      <xdr:nvSpPr>
        <xdr:cNvPr id="87" name="テキスト ボックス 86"/>
        <xdr:cNvSpPr txBox="1"/>
      </xdr:nvSpPr>
      <xdr:spPr>
        <a:xfrm>
          <a:off x="1719795" y="573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129991</xdr:rowOff>
    </xdr:from>
    <xdr:to>
      <xdr:col>6</xdr:col>
      <xdr:colOff>38100</xdr:colOff>
      <xdr:row>33</xdr:row>
      <xdr:rowOff>60141</xdr:rowOff>
    </xdr:to>
    <xdr:sp macro="" textlink="">
      <xdr:nvSpPr>
        <xdr:cNvPr id="88" name="楕円 87"/>
        <xdr:cNvSpPr/>
      </xdr:nvSpPr>
      <xdr:spPr>
        <a:xfrm>
          <a:off x="1079500" y="56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51268</xdr:rowOff>
    </xdr:from>
    <xdr:ext cx="599010" cy="259045"/>
    <xdr:sp macro="" textlink="">
      <xdr:nvSpPr>
        <xdr:cNvPr id="89" name="テキスト ボックス 88"/>
        <xdr:cNvSpPr txBox="1"/>
      </xdr:nvSpPr>
      <xdr:spPr>
        <a:xfrm>
          <a:off x="830795" y="57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45379</xdr:rowOff>
    </xdr:from>
    <xdr:to>
      <xdr:col>24</xdr:col>
      <xdr:colOff>63500</xdr:colOff>
      <xdr:row>54</xdr:row>
      <xdr:rowOff>59644</xdr:rowOff>
    </xdr:to>
    <xdr:cxnSp macro="">
      <xdr:nvCxnSpPr>
        <xdr:cNvPr id="114" name="直線コネクタ 113"/>
        <xdr:cNvCxnSpPr/>
      </xdr:nvCxnSpPr>
      <xdr:spPr>
        <a:xfrm flipV="1">
          <a:off x="3797300" y="930367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53106</xdr:rowOff>
    </xdr:from>
    <xdr:to>
      <xdr:col>19</xdr:col>
      <xdr:colOff>177800</xdr:colOff>
      <xdr:row>54</xdr:row>
      <xdr:rowOff>59644</xdr:rowOff>
    </xdr:to>
    <xdr:cxnSp macro="">
      <xdr:nvCxnSpPr>
        <xdr:cNvPr id="117" name="直線コネクタ 116"/>
        <xdr:cNvCxnSpPr/>
      </xdr:nvCxnSpPr>
      <xdr:spPr>
        <a:xfrm>
          <a:off x="2908300" y="931140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53106</xdr:rowOff>
    </xdr:from>
    <xdr:to>
      <xdr:col>15</xdr:col>
      <xdr:colOff>50800</xdr:colOff>
      <xdr:row>54</xdr:row>
      <xdr:rowOff>92151</xdr:rowOff>
    </xdr:to>
    <xdr:cxnSp macro="">
      <xdr:nvCxnSpPr>
        <xdr:cNvPr id="120" name="直線コネクタ 119"/>
        <xdr:cNvCxnSpPr/>
      </xdr:nvCxnSpPr>
      <xdr:spPr>
        <a:xfrm flipV="1">
          <a:off x="2019300" y="931140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157709</xdr:rowOff>
    </xdr:from>
    <xdr:to>
      <xdr:col>15</xdr:col>
      <xdr:colOff>101600</xdr:colOff>
      <xdr:row>55</xdr:row>
      <xdr:rowOff>87859</xdr:rowOff>
    </xdr:to>
    <xdr:sp macro="" textlink="">
      <xdr:nvSpPr>
        <xdr:cNvPr id="121" name="フローチャート: 判断 120"/>
        <xdr:cNvSpPr/>
      </xdr:nvSpPr>
      <xdr:spPr>
        <a:xfrm>
          <a:off x="2857500" y="94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78986</xdr:rowOff>
    </xdr:from>
    <xdr:ext cx="534377" cy="259045"/>
    <xdr:sp macro="" textlink="">
      <xdr:nvSpPr>
        <xdr:cNvPr id="122" name="テキスト ボックス 121"/>
        <xdr:cNvSpPr txBox="1"/>
      </xdr:nvSpPr>
      <xdr:spPr>
        <a:xfrm>
          <a:off x="2641111" y="9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92151</xdr:rowOff>
    </xdr:from>
    <xdr:to>
      <xdr:col>10</xdr:col>
      <xdr:colOff>114300</xdr:colOff>
      <xdr:row>54</xdr:row>
      <xdr:rowOff>118989</xdr:rowOff>
    </xdr:to>
    <xdr:cxnSp macro="">
      <xdr:nvCxnSpPr>
        <xdr:cNvPr id="123" name="直線コネクタ 122"/>
        <xdr:cNvCxnSpPr/>
      </xdr:nvCxnSpPr>
      <xdr:spPr>
        <a:xfrm flipV="1">
          <a:off x="1130300" y="9350451"/>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142255</xdr:rowOff>
    </xdr:from>
    <xdr:to>
      <xdr:col>10</xdr:col>
      <xdr:colOff>165100</xdr:colOff>
      <xdr:row>55</xdr:row>
      <xdr:rowOff>72405</xdr:rowOff>
    </xdr:to>
    <xdr:sp macro="" textlink="">
      <xdr:nvSpPr>
        <xdr:cNvPr id="124" name="フローチャート: 判断 123"/>
        <xdr:cNvSpPr/>
      </xdr:nvSpPr>
      <xdr:spPr>
        <a:xfrm>
          <a:off x="1968500" y="94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63532</xdr:rowOff>
    </xdr:from>
    <xdr:ext cx="534377" cy="259045"/>
    <xdr:sp macro="" textlink="">
      <xdr:nvSpPr>
        <xdr:cNvPr id="125" name="テキスト ボックス 124"/>
        <xdr:cNvSpPr txBox="1"/>
      </xdr:nvSpPr>
      <xdr:spPr>
        <a:xfrm>
          <a:off x="1752111"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xdr:rowOff>
    </xdr:from>
    <xdr:to>
      <xdr:col>6</xdr:col>
      <xdr:colOff>38100</xdr:colOff>
      <xdr:row>54</xdr:row>
      <xdr:rowOff>103175</xdr:rowOff>
    </xdr:to>
    <xdr:sp macro="" textlink="">
      <xdr:nvSpPr>
        <xdr:cNvPr id="126" name="フローチャート: 判断 125"/>
        <xdr:cNvSpPr/>
      </xdr:nvSpPr>
      <xdr:spPr>
        <a:xfrm>
          <a:off x="1079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119702</xdr:rowOff>
    </xdr:from>
    <xdr:ext cx="534377" cy="259045"/>
    <xdr:sp macro="" textlink="">
      <xdr:nvSpPr>
        <xdr:cNvPr id="127" name="テキスト ボックス 126"/>
        <xdr:cNvSpPr txBox="1"/>
      </xdr:nvSpPr>
      <xdr:spPr>
        <a:xfrm>
          <a:off x="863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166029</xdr:rowOff>
    </xdr:from>
    <xdr:to>
      <xdr:col>24</xdr:col>
      <xdr:colOff>114300</xdr:colOff>
      <xdr:row>54</xdr:row>
      <xdr:rowOff>96179</xdr:rowOff>
    </xdr:to>
    <xdr:sp macro="" textlink="">
      <xdr:nvSpPr>
        <xdr:cNvPr id="133" name="楕円 132"/>
        <xdr:cNvSpPr/>
      </xdr:nvSpPr>
      <xdr:spPr>
        <a:xfrm>
          <a:off x="4584700" y="9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17456</xdr:rowOff>
    </xdr:from>
    <xdr:ext cx="534377" cy="259045"/>
    <xdr:sp macro="" textlink="">
      <xdr:nvSpPr>
        <xdr:cNvPr id="134" name="物件費該当値テキスト"/>
        <xdr:cNvSpPr txBox="1"/>
      </xdr:nvSpPr>
      <xdr:spPr>
        <a:xfrm>
          <a:off x="4686300" y="91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8844</xdr:rowOff>
    </xdr:from>
    <xdr:to>
      <xdr:col>20</xdr:col>
      <xdr:colOff>38100</xdr:colOff>
      <xdr:row>54</xdr:row>
      <xdr:rowOff>110444</xdr:rowOff>
    </xdr:to>
    <xdr:sp macro="" textlink="">
      <xdr:nvSpPr>
        <xdr:cNvPr id="135" name="楕円 134"/>
        <xdr:cNvSpPr/>
      </xdr:nvSpPr>
      <xdr:spPr>
        <a:xfrm>
          <a:off x="3746500" y="92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126971</xdr:rowOff>
    </xdr:from>
    <xdr:ext cx="534377" cy="259045"/>
    <xdr:sp macro="" textlink="">
      <xdr:nvSpPr>
        <xdr:cNvPr id="136" name="テキスト ボックス 135"/>
        <xdr:cNvSpPr txBox="1"/>
      </xdr:nvSpPr>
      <xdr:spPr>
        <a:xfrm>
          <a:off x="3517411" y="90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2306</xdr:rowOff>
    </xdr:from>
    <xdr:to>
      <xdr:col>15</xdr:col>
      <xdr:colOff>101600</xdr:colOff>
      <xdr:row>54</xdr:row>
      <xdr:rowOff>103906</xdr:rowOff>
    </xdr:to>
    <xdr:sp macro="" textlink="">
      <xdr:nvSpPr>
        <xdr:cNvPr id="137" name="楕円 136"/>
        <xdr:cNvSpPr/>
      </xdr:nvSpPr>
      <xdr:spPr>
        <a:xfrm>
          <a:off x="2857500" y="92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120433</xdr:rowOff>
    </xdr:from>
    <xdr:ext cx="534377" cy="259045"/>
    <xdr:sp macro="" textlink="">
      <xdr:nvSpPr>
        <xdr:cNvPr id="138" name="テキスト ボックス 137"/>
        <xdr:cNvSpPr txBox="1"/>
      </xdr:nvSpPr>
      <xdr:spPr>
        <a:xfrm>
          <a:off x="2641111" y="90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41351</xdr:rowOff>
    </xdr:from>
    <xdr:to>
      <xdr:col>10</xdr:col>
      <xdr:colOff>165100</xdr:colOff>
      <xdr:row>54</xdr:row>
      <xdr:rowOff>142951</xdr:rowOff>
    </xdr:to>
    <xdr:sp macro="" textlink="">
      <xdr:nvSpPr>
        <xdr:cNvPr id="139" name="楕円 138"/>
        <xdr:cNvSpPr/>
      </xdr:nvSpPr>
      <xdr:spPr>
        <a:xfrm>
          <a:off x="19685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159478</xdr:rowOff>
    </xdr:from>
    <xdr:ext cx="534377" cy="259045"/>
    <xdr:sp macro="" textlink="">
      <xdr:nvSpPr>
        <xdr:cNvPr id="140" name="テキスト ボックス 139"/>
        <xdr:cNvSpPr txBox="1"/>
      </xdr:nvSpPr>
      <xdr:spPr>
        <a:xfrm>
          <a:off x="1752111" y="90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68189</xdr:rowOff>
    </xdr:from>
    <xdr:to>
      <xdr:col>6</xdr:col>
      <xdr:colOff>38100</xdr:colOff>
      <xdr:row>54</xdr:row>
      <xdr:rowOff>169789</xdr:rowOff>
    </xdr:to>
    <xdr:sp macro="" textlink="">
      <xdr:nvSpPr>
        <xdr:cNvPr id="141" name="楕円 140"/>
        <xdr:cNvSpPr/>
      </xdr:nvSpPr>
      <xdr:spPr>
        <a:xfrm>
          <a:off x="1079500" y="93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160916</xdr:rowOff>
    </xdr:from>
    <xdr:ext cx="534377" cy="259045"/>
    <xdr:sp macro="" textlink="">
      <xdr:nvSpPr>
        <xdr:cNvPr id="142" name="テキスト ボックス 141"/>
        <xdr:cNvSpPr txBox="1"/>
      </xdr:nvSpPr>
      <xdr:spPr>
        <a:xfrm>
          <a:off x="863111" y="94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21590</xdr:rowOff>
    </xdr:from>
    <xdr:to>
      <xdr:col>24</xdr:col>
      <xdr:colOff>63500</xdr:colOff>
      <xdr:row>76</xdr:row>
      <xdr:rowOff>19050</xdr:rowOff>
    </xdr:to>
    <xdr:cxnSp macro="">
      <xdr:nvCxnSpPr>
        <xdr:cNvPr id="169" name="直線コネクタ 168"/>
        <xdr:cNvCxnSpPr/>
      </xdr:nvCxnSpPr>
      <xdr:spPr>
        <a:xfrm>
          <a:off x="3797300" y="128803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21590</xdr:rowOff>
    </xdr:from>
    <xdr:to>
      <xdr:col>19</xdr:col>
      <xdr:colOff>177800</xdr:colOff>
      <xdr:row>76</xdr:row>
      <xdr:rowOff>5842</xdr:rowOff>
    </xdr:to>
    <xdr:cxnSp macro="">
      <xdr:nvCxnSpPr>
        <xdr:cNvPr id="172" name="直線コネクタ 171"/>
        <xdr:cNvCxnSpPr/>
      </xdr:nvCxnSpPr>
      <xdr:spPr>
        <a:xfrm flipV="1">
          <a:off x="2908300" y="12880340"/>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5842</xdr:rowOff>
    </xdr:from>
    <xdr:to>
      <xdr:col>15</xdr:col>
      <xdr:colOff>50800</xdr:colOff>
      <xdr:row>76</xdr:row>
      <xdr:rowOff>47752</xdr:rowOff>
    </xdr:to>
    <xdr:cxnSp macro="">
      <xdr:nvCxnSpPr>
        <xdr:cNvPr id="175" name="直線コネクタ 174"/>
        <xdr:cNvCxnSpPr/>
      </xdr:nvCxnSpPr>
      <xdr:spPr>
        <a:xfrm flipV="1">
          <a:off x="2019300" y="1303604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18796</xdr:rowOff>
    </xdr:from>
    <xdr:to>
      <xdr:col>15</xdr:col>
      <xdr:colOff>101600</xdr:colOff>
      <xdr:row>75</xdr:row>
      <xdr:rowOff>120396</xdr:rowOff>
    </xdr:to>
    <xdr:sp macro="" textlink="">
      <xdr:nvSpPr>
        <xdr:cNvPr id="176" name="フローチャート: 判断 175"/>
        <xdr:cNvSpPr/>
      </xdr:nvSpPr>
      <xdr:spPr>
        <a:xfrm>
          <a:off x="2857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136923</xdr:rowOff>
    </xdr:from>
    <xdr:ext cx="469744" cy="259045"/>
    <xdr:sp macro="" textlink="">
      <xdr:nvSpPr>
        <xdr:cNvPr id="177" name="テキスト ボックス 176"/>
        <xdr:cNvSpPr txBox="1"/>
      </xdr:nvSpPr>
      <xdr:spPr>
        <a:xfrm>
          <a:off x="26734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5969</xdr:rowOff>
    </xdr:from>
    <xdr:to>
      <xdr:col>10</xdr:col>
      <xdr:colOff>114300</xdr:colOff>
      <xdr:row>76</xdr:row>
      <xdr:rowOff>47752</xdr:rowOff>
    </xdr:to>
    <xdr:cxnSp macro="">
      <xdr:nvCxnSpPr>
        <xdr:cNvPr id="178" name="直線コネクタ 177"/>
        <xdr:cNvCxnSpPr/>
      </xdr:nvCxnSpPr>
      <xdr:spPr>
        <a:xfrm>
          <a:off x="1130300" y="13036169"/>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43434</xdr:rowOff>
    </xdr:from>
    <xdr:to>
      <xdr:col>10</xdr:col>
      <xdr:colOff>165100</xdr:colOff>
      <xdr:row>75</xdr:row>
      <xdr:rowOff>145034</xdr:rowOff>
    </xdr:to>
    <xdr:sp macro="" textlink="">
      <xdr:nvSpPr>
        <xdr:cNvPr id="179" name="フローチャート: 判断 178"/>
        <xdr:cNvSpPr/>
      </xdr:nvSpPr>
      <xdr:spPr>
        <a:xfrm>
          <a:off x="1968500" y="1290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161561</xdr:rowOff>
    </xdr:from>
    <xdr:ext cx="469744" cy="259045"/>
    <xdr:sp macro="" textlink="">
      <xdr:nvSpPr>
        <xdr:cNvPr id="180" name="テキスト ボックス 179"/>
        <xdr:cNvSpPr txBox="1"/>
      </xdr:nvSpPr>
      <xdr:spPr>
        <a:xfrm>
          <a:off x="1784428" y="1267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9779</xdr:rowOff>
    </xdr:from>
    <xdr:to>
      <xdr:col>6</xdr:col>
      <xdr:colOff>38100</xdr:colOff>
      <xdr:row>74</xdr:row>
      <xdr:rowOff>111379</xdr:rowOff>
    </xdr:to>
    <xdr:sp macro="" textlink="">
      <xdr:nvSpPr>
        <xdr:cNvPr id="181" name="フローチャート: 判断 180"/>
        <xdr:cNvSpPr/>
      </xdr:nvSpPr>
      <xdr:spPr>
        <a:xfrm>
          <a:off x="1079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127906</xdr:rowOff>
    </xdr:from>
    <xdr:ext cx="469744" cy="259045"/>
    <xdr:sp macro="" textlink="">
      <xdr:nvSpPr>
        <xdr:cNvPr id="182" name="テキスト ボックス 181"/>
        <xdr:cNvSpPr txBox="1"/>
      </xdr:nvSpPr>
      <xdr:spPr>
        <a:xfrm>
          <a:off x="895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139700</xdr:rowOff>
    </xdr:from>
    <xdr:to>
      <xdr:col>24</xdr:col>
      <xdr:colOff>114300</xdr:colOff>
      <xdr:row>76</xdr:row>
      <xdr:rowOff>69850</xdr:rowOff>
    </xdr:to>
    <xdr:sp macro="" textlink="">
      <xdr:nvSpPr>
        <xdr:cNvPr id="188" name="楕円 187"/>
        <xdr:cNvSpPr/>
      </xdr:nvSpPr>
      <xdr:spPr>
        <a:xfrm>
          <a:off x="45847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469744" cy="259045"/>
    <xdr:sp macro="" textlink="">
      <xdr:nvSpPr>
        <xdr:cNvPr id="189" name="維持補修費該当値テキスト"/>
        <xdr:cNvSpPr txBox="1"/>
      </xdr:nvSpPr>
      <xdr:spPr>
        <a:xfrm>
          <a:off x="4686300" y="128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142240</xdr:rowOff>
    </xdr:from>
    <xdr:to>
      <xdr:col>20</xdr:col>
      <xdr:colOff>38100</xdr:colOff>
      <xdr:row>75</xdr:row>
      <xdr:rowOff>72390</xdr:rowOff>
    </xdr:to>
    <xdr:sp macro="" textlink="">
      <xdr:nvSpPr>
        <xdr:cNvPr id="190" name="楕円 189"/>
        <xdr:cNvSpPr/>
      </xdr:nvSpPr>
      <xdr:spPr>
        <a:xfrm>
          <a:off x="3746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88917</xdr:rowOff>
    </xdr:from>
    <xdr:ext cx="469744" cy="259045"/>
    <xdr:sp macro="" textlink="">
      <xdr:nvSpPr>
        <xdr:cNvPr id="191" name="テキスト ボックス 190"/>
        <xdr:cNvSpPr txBox="1"/>
      </xdr:nvSpPr>
      <xdr:spPr>
        <a:xfrm>
          <a:off x="3549728" y="1260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126492</xdr:rowOff>
    </xdr:from>
    <xdr:to>
      <xdr:col>15</xdr:col>
      <xdr:colOff>101600</xdr:colOff>
      <xdr:row>76</xdr:row>
      <xdr:rowOff>56642</xdr:rowOff>
    </xdr:to>
    <xdr:sp macro="" textlink="">
      <xdr:nvSpPr>
        <xdr:cNvPr id="192" name="楕円 191"/>
        <xdr:cNvSpPr/>
      </xdr:nvSpPr>
      <xdr:spPr>
        <a:xfrm>
          <a:off x="28575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47769</xdr:rowOff>
    </xdr:from>
    <xdr:ext cx="469744" cy="259045"/>
    <xdr:sp macro="" textlink="">
      <xdr:nvSpPr>
        <xdr:cNvPr id="193" name="テキスト ボックス 192"/>
        <xdr:cNvSpPr txBox="1"/>
      </xdr:nvSpPr>
      <xdr:spPr>
        <a:xfrm>
          <a:off x="2673428" y="13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168402</xdr:rowOff>
    </xdr:from>
    <xdr:to>
      <xdr:col>10</xdr:col>
      <xdr:colOff>165100</xdr:colOff>
      <xdr:row>76</xdr:row>
      <xdr:rowOff>98552</xdr:rowOff>
    </xdr:to>
    <xdr:sp macro="" textlink="">
      <xdr:nvSpPr>
        <xdr:cNvPr id="194" name="楕円 193"/>
        <xdr:cNvSpPr/>
      </xdr:nvSpPr>
      <xdr:spPr>
        <a:xfrm>
          <a:off x="1968500" y="130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89679</xdr:rowOff>
    </xdr:from>
    <xdr:ext cx="469744" cy="259045"/>
    <xdr:sp macro="" textlink="">
      <xdr:nvSpPr>
        <xdr:cNvPr id="195" name="テキスト ボックス 194"/>
        <xdr:cNvSpPr txBox="1"/>
      </xdr:nvSpPr>
      <xdr:spPr>
        <a:xfrm>
          <a:off x="1784428" y="13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126619</xdr:rowOff>
    </xdr:from>
    <xdr:to>
      <xdr:col>6</xdr:col>
      <xdr:colOff>38100</xdr:colOff>
      <xdr:row>76</xdr:row>
      <xdr:rowOff>56769</xdr:rowOff>
    </xdr:to>
    <xdr:sp macro="" textlink="">
      <xdr:nvSpPr>
        <xdr:cNvPr id="196" name="楕円 195"/>
        <xdr:cNvSpPr/>
      </xdr:nvSpPr>
      <xdr:spPr>
        <a:xfrm>
          <a:off x="1079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47896</xdr:rowOff>
    </xdr:from>
    <xdr:ext cx="469744" cy="259045"/>
    <xdr:sp macro="" textlink="">
      <xdr:nvSpPr>
        <xdr:cNvPr id="197" name="テキスト ボックス 196"/>
        <xdr:cNvSpPr txBox="1"/>
      </xdr:nvSpPr>
      <xdr:spPr>
        <a:xfrm>
          <a:off x="895428"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87122</xdr:rowOff>
    </xdr:from>
    <xdr:to>
      <xdr:col>24</xdr:col>
      <xdr:colOff>63500</xdr:colOff>
      <xdr:row>94</xdr:row>
      <xdr:rowOff>98044</xdr:rowOff>
    </xdr:to>
    <xdr:cxnSp macro="">
      <xdr:nvCxnSpPr>
        <xdr:cNvPr id="225" name="直線コネクタ 224"/>
        <xdr:cNvCxnSpPr/>
      </xdr:nvCxnSpPr>
      <xdr:spPr>
        <a:xfrm>
          <a:off x="3797300" y="16203422"/>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87122</xdr:rowOff>
    </xdr:from>
    <xdr:to>
      <xdr:col>19</xdr:col>
      <xdr:colOff>177800</xdr:colOff>
      <xdr:row>94</xdr:row>
      <xdr:rowOff>91567</xdr:rowOff>
    </xdr:to>
    <xdr:cxnSp macro="">
      <xdr:nvCxnSpPr>
        <xdr:cNvPr id="228" name="直線コネクタ 227"/>
        <xdr:cNvCxnSpPr/>
      </xdr:nvCxnSpPr>
      <xdr:spPr>
        <a:xfrm flipV="1">
          <a:off x="2908300" y="1620342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84962</xdr:rowOff>
    </xdr:from>
    <xdr:to>
      <xdr:col>15</xdr:col>
      <xdr:colOff>50800</xdr:colOff>
      <xdr:row>94</xdr:row>
      <xdr:rowOff>91567</xdr:rowOff>
    </xdr:to>
    <xdr:cxnSp macro="">
      <xdr:nvCxnSpPr>
        <xdr:cNvPr id="231" name="直線コネクタ 230"/>
        <xdr:cNvCxnSpPr/>
      </xdr:nvCxnSpPr>
      <xdr:spPr>
        <a:xfrm>
          <a:off x="2019300" y="16201262"/>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134113</xdr:rowOff>
    </xdr:from>
    <xdr:to>
      <xdr:col>15</xdr:col>
      <xdr:colOff>101600</xdr:colOff>
      <xdr:row>94</xdr:row>
      <xdr:rowOff>64263</xdr:rowOff>
    </xdr:to>
    <xdr:sp macro="" textlink="">
      <xdr:nvSpPr>
        <xdr:cNvPr id="232" name="フローチャート: 判断 231"/>
        <xdr:cNvSpPr/>
      </xdr:nvSpPr>
      <xdr:spPr>
        <a:xfrm>
          <a:off x="2857500" y="160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92</xdr:row>
      <xdr:rowOff>80790</xdr:rowOff>
    </xdr:from>
    <xdr:ext cx="469744" cy="259045"/>
    <xdr:sp macro="" textlink="">
      <xdr:nvSpPr>
        <xdr:cNvPr id="233" name="テキスト ボックス 232"/>
        <xdr:cNvSpPr txBox="1"/>
      </xdr:nvSpPr>
      <xdr:spPr>
        <a:xfrm>
          <a:off x="2673428" y="158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84962</xdr:rowOff>
    </xdr:from>
    <xdr:to>
      <xdr:col>10</xdr:col>
      <xdr:colOff>114300</xdr:colOff>
      <xdr:row>94</xdr:row>
      <xdr:rowOff>91312</xdr:rowOff>
    </xdr:to>
    <xdr:cxnSp macro="">
      <xdr:nvCxnSpPr>
        <xdr:cNvPr id="234" name="直線コネクタ 233"/>
        <xdr:cNvCxnSpPr/>
      </xdr:nvCxnSpPr>
      <xdr:spPr>
        <a:xfrm flipV="1">
          <a:off x="1130300" y="1620126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156083</xdr:rowOff>
    </xdr:from>
    <xdr:to>
      <xdr:col>10</xdr:col>
      <xdr:colOff>165100</xdr:colOff>
      <xdr:row>94</xdr:row>
      <xdr:rowOff>86233</xdr:rowOff>
    </xdr:to>
    <xdr:sp macro="" textlink="">
      <xdr:nvSpPr>
        <xdr:cNvPr id="235" name="フローチャート: 判断 234"/>
        <xdr:cNvSpPr/>
      </xdr:nvSpPr>
      <xdr:spPr>
        <a:xfrm>
          <a:off x="19685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92</xdr:row>
      <xdr:rowOff>102760</xdr:rowOff>
    </xdr:from>
    <xdr:ext cx="469744" cy="259045"/>
    <xdr:sp macro="" textlink="">
      <xdr:nvSpPr>
        <xdr:cNvPr id="236" name="テキスト ボックス 235"/>
        <xdr:cNvSpPr txBox="1"/>
      </xdr:nvSpPr>
      <xdr:spPr>
        <a:xfrm>
          <a:off x="1784428" y="158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37" name="フローチャート: 判断 236"/>
        <xdr:cNvSpPr/>
      </xdr:nvSpPr>
      <xdr:spPr>
        <a:xfrm>
          <a:off x="1079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49801</xdr:rowOff>
    </xdr:from>
    <xdr:ext cx="469744" cy="259045"/>
    <xdr:sp macro="" textlink="">
      <xdr:nvSpPr>
        <xdr:cNvPr id="238" name="テキスト ボックス 237"/>
        <xdr:cNvSpPr txBox="1"/>
      </xdr:nvSpPr>
      <xdr:spPr>
        <a:xfrm>
          <a:off x="895428"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47244</xdr:rowOff>
    </xdr:from>
    <xdr:to>
      <xdr:col>24</xdr:col>
      <xdr:colOff>114300</xdr:colOff>
      <xdr:row>94</xdr:row>
      <xdr:rowOff>148844</xdr:rowOff>
    </xdr:to>
    <xdr:sp macro="" textlink="">
      <xdr:nvSpPr>
        <xdr:cNvPr id="244" name="楕円 243"/>
        <xdr:cNvSpPr/>
      </xdr:nvSpPr>
      <xdr:spPr>
        <a:xfrm>
          <a:off x="4584700" y="16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70121</xdr:rowOff>
    </xdr:from>
    <xdr:ext cx="469744" cy="259045"/>
    <xdr:sp macro="" textlink="">
      <xdr:nvSpPr>
        <xdr:cNvPr id="245" name="扶助費該当値テキスト"/>
        <xdr:cNvSpPr txBox="1"/>
      </xdr:nvSpPr>
      <xdr:spPr>
        <a:xfrm>
          <a:off x="4686300" y="1601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36322</xdr:rowOff>
    </xdr:from>
    <xdr:to>
      <xdr:col>20</xdr:col>
      <xdr:colOff>38100</xdr:colOff>
      <xdr:row>94</xdr:row>
      <xdr:rowOff>137922</xdr:rowOff>
    </xdr:to>
    <xdr:sp macro="" textlink="">
      <xdr:nvSpPr>
        <xdr:cNvPr id="246" name="楕円 245"/>
        <xdr:cNvSpPr/>
      </xdr:nvSpPr>
      <xdr:spPr>
        <a:xfrm>
          <a:off x="3746500" y="161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92</xdr:row>
      <xdr:rowOff>154449</xdr:rowOff>
    </xdr:from>
    <xdr:ext cx="469744" cy="259045"/>
    <xdr:sp macro="" textlink="">
      <xdr:nvSpPr>
        <xdr:cNvPr id="247" name="テキスト ボックス 246"/>
        <xdr:cNvSpPr txBox="1"/>
      </xdr:nvSpPr>
      <xdr:spPr>
        <a:xfrm>
          <a:off x="3549728" y="159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40767</xdr:rowOff>
    </xdr:from>
    <xdr:to>
      <xdr:col>15</xdr:col>
      <xdr:colOff>101600</xdr:colOff>
      <xdr:row>94</xdr:row>
      <xdr:rowOff>142367</xdr:rowOff>
    </xdr:to>
    <xdr:sp macro="" textlink="">
      <xdr:nvSpPr>
        <xdr:cNvPr id="248" name="楕円 247"/>
        <xdr:cNvSpPr/>
      </xdr:nvSpPr>
      <xdr:spPr>
        <a:xfrm>
          <a:off x="2857500" y="16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133494</xdr:rowOff>
    </xdr:from>
    <xdr:ext cx="469744" cy="259045"/>
    <xdr:sp macro="" textlink="">
      <xdr:nvSpPr>
        <xdr:cNvPr id="249" name="テキスト ボックス 248"/>
        <xdr:cNvSpPr txBox="1"/>
      </xdr:nvSpPr>
      <xdr:spPr>
        <a:xfrm>
          <a:off x="2673428" y="1624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34162</xdr:rowOff>
    </xdr:from>
    <xdr:to>
      <xdr:col>10</xdr:col>
      <xdr:colOff>165100</xdr:colOff>
      <xdr:row>94</xdr:row>
      <xdr:rowOff>135762</xdr:rowOff>
    </xdr:to>
    <xdr:sp macro="" textlink="">
      <xdr:nvSpPr>
        <xdr:cNvPr id="250" name="楕円 249"/>
        <xdr:cNvSpPr/>
      </xdr:nvSpPr>
      <xdr:spPr>
        <a:xfrm>
          <a:off x="1968500" y="161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126889</xdr:rowOff>
    </xdr:from>
    <xdr:ext cx="469744" cy="259045"/>
    <xdr:sp macro="" textlink="">
      <xdr:nvSpPr>
        <xdr:cNvPr id="251" name="テキスト ボックス 250"/>
        <xdr:cNvSpPr txBox="1"/>
      </xdr:nvSpPr>
      <xdr:spPr>
        <a:xfrm>
          <a:off x="1784428" y="162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40512</xdr:rowOff>
    </xdr:from>
    <xdr:to>
      <xdr:col>6</xdr:col>
      <xdr:colOff>38100</xdr:colOff>
      <xdr:row>94</xdr:row>
      <xdr:rowOff>142112</xdr:rowOff>
    </xdr:to>
    <xdr:sp macro="" textlink="">
      <xdr:nvSpPr>
        <xdr:cNvPr id="252" name="楕円 251"/>
        <xdr:cNvSpPr/>
      </xdr:nvSpPr>
      <xdr:spPr>
        <a:xfrm>
          <a:off x="1079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158639</xdr:rowOff>
    </xdr:from>
    <xdr:ext cx="469744" cy="259045"/>
    <xdr:sp macro="" textlink="">
      <xdr:nvSpPr>
        <xdr:cNvPr id="253" name="テキスト ボックス 252"/>
        <xdr:cNvSpPr txBox="1"/>
      </xdr:nvSpPr>
      <xdr:spPr>
        <a:xfrm>
          <a:off x="895428" y="159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2001</xdr:rowOff>
    </xdr:from>
    <xdr:to>
      <xdr:col>55</xdr:col>
      <xdr:colOff>0</xdr:colOff>
      <xdr:row>36</xdr:row>
      <xdr:rowOff>72279</xdr:rowOff>
    </xdr:to>
    <xdr:cxnSp macro="">
      <xdr:nvCxnSpPr>
        <xdr:cNvPr id="283" name="直線コネクタ 282"/>
        <xdr:cNvCxnSpPr/>
      </xdr:nvCxnSpPr>
      <xdr:spPr>
        <a:xfrm>
          <a:off x="9639300" y="6174201"/>
          <a:ext cx="8382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2001</xdr:rowOff>
    </xdr:from>
    <xdr:to>
      <xdr:col>50</xdr:col>
      <xdr:colOff>114300</xdr:colOff>
      <xdr:row>36</xdr:row>
      <xdr:rowOff>30854</xdr:rowOff>
    </xdr:to>
    <xdr:cxnSp macro="">
      <xdr:nvCxnSpPr>
        <xdr:cNvPr id="286" name="直線コネクタ 285"/>
        <xdr:cNvCxnSpPr/>
      </xdr:nvCxnSpPr>
      <xdr:spPr>
        <a:xfrm flipV="1">
          <a:off x="8750300" y="6174201"/>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1789</xdr:rowOff>
    </xdr:from>
    <xdr:to>
      <xdr:col>45</xdr:col>
      <xdr:colOff>177800</xdr:colOff>
      <xdr:row>36</xdr:row>
      <xdr:rowOff>30854</xdr:rowOff>
    </xdr:to>
    <xdr:cxnSp macro="">
      <xdr:nvCxnSpPr>
        <xdr:cNvPr id="289" name="直線コネクタ 288"/>
        <xdr:cNvCxnSpPr/>
      </xdr:nvCxnSpPr>
      <xdr:spPr>
        <a:xfrm>
          <a:off x="7861300" y="6173989"/>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99856</xdr:rowOff>
    </xdr:from>
    <xdr:to>
      <xdr:col>46</xdr:col>
      <xdr:colOff>38100</xdr:colOff>
      <xdr:row>36</xdr:row>
      <xdr:rowOff>30006</xdr:rowOff>
    </xdr:to>
    <xdr:sp macro="" textlink="">
      <xdr:nvSpPr>
        <xdr:cNvPr id="290" name="フローチャート: 判断 289"/>
        <xdr:cNvSpPr/>
      </xdr:nvSpPr>
      <xdr:spPr>
        <a:xfrm>
          <a:off x="8699500" y="610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46533</xdr:rowOff>
    </xdr:from>
    <xdr:ext cx="534377" cy="259045"/>
    <xdr:sp macro="" textlink="">
      <xdr:nvSpPr>
        <xdr:cNvPr id="291" name="テキスト ボックス 290"/>
        <xdr:cNvSpPr txBox="1"/>
      </xdr:nvSpPr>
      <xdr:spPr>
        <a:xfrm>
          <a:off x="8483111" y="58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1789</xdr:rowOff>
    </xdr:from>
    <xdr:to>
      <xdr:col>41</xdr:col>
      <xdr:colOff>50800</xdr:colOff>
      <xdr:row>37</xdr:row>
      <xdr:rowOff>62499</xdr:rowOff>
    </xdr:to>
    <xdr:cxnSp macro="">
      <xdr:nvCxnSpPr>
        <xdr:cNvPr id="292" name="直線コネクタ 291"/>
        <xdr:cNvCxnSpPr/>
      </xdr:nvCxnSpPr>
      <xdr:spPr>
        <a:xfrm flipV="1">
          <a:off x="6972300" y="6173989"/>
          <a:ext cx="889000" cy="2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81552</xdr:rowOff>
    </xdr:from>
    <xdr:to>
      <xdr:col>41</xdr:col>
      <xdr:colOff>101600</xdr:colOff>
      <xdr:row>36</xdr:row>
      <xdr:rowOff>11702</xdr:rowOff>
    </xdr:to>
    <xdr:sp macro="" textlink="">
      <xdr:nvSpPr>
        <xdr:cNvPr id="293" name="フローチャート: 判断 292"/>
        <xdr:cNvSpPr/>
      </xdr:nvSpPr>
      <xdr:spPr>
        <a:xfrm>
          <a:off x="7810500" y="608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28229</xdr:rowOff>
    </xdr:from>
    <xdr:ext cx="534377" cy="259045"/>
    <xdr:sp macro="" textlink="">
      <xdr:nvSpPr>
        <xdr:cNvPr id="294" name="テキスト ボックス 293"/>
        <xdr:cNvSpPr txBox="1"/>
      </xdr:nvSpPr>
      <xdr:spPr>
        <a:xfrm>
          <a:off x="7594111" y="58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86630</xdr:rowOff>
    </xdr:from>
    <xdr:to>
      <xdr:col>36</xdr:col>
      <xdr:colOff>165100</xdr:colOff>
      <xdr:row>35</xdr:row>
      <xdr:rowOff>16780</xdr:rowOff>
    </xdr:to>
    <xdr:sp macro="" textlink="">
      <xdr:nvSpPr>
        <xdr:cNvPr id="295" name="フローチャート: 判断 294"/>
        <xdr:cNvSpPr/>
      </xdr:nvSpPr>
      <xdr:spPr>
        <a:xfrm>
          <a:off x="6921500" y="59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33307</xdr:rowOff>
    </xdr:from>
    <xdr:ext cx="599010" cy="259045"/>
    <xdr:sp macro="" textlink="">
      <xdr:nvSpPr>
        <xdr:cNvPr id="296" name="テキスト ボックス 295"/>
        <xdr:cNvSpPr txBox="1"/>
      </xdr:nvSpPr>
      <xdr:spPr>
        <a:xfrm>
          <a:off x="6672795" y="56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21479</xdr:rowOff>
    </xdr:from>
    <xdr:to>
      <xdr:col>55</xdr:col>
      <xdr:colOff>50800</xdr:colOff>
      <xdr:row>36</xdr:row>
      <xdr:rowOff>123079</xdr:rowOff>
    </xdr:to>
    <xdr:sp macro="" textlink="">
      <xdr:nvSpPr>
        <xdr:cNvPr id="302" name="楕円 301"/>
        <xdr:cNvSpPr/>
      </xdr:nvSpPr>
      <xdr:spPr>
        <a:xfrm>
          <a:off x="10426700" y="61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44356</xdr:rowOff>
    </xdr:from>
    <xdr:ext cx="534377" cy="259045"/>
    <xdr:sp macro="" textlink="">
      <xdr:nvSpPr>
        <xdr:cNvPr id="303" name="補助費等該当値テキスト"/>
        <xdr:cNvSpPr txBox="1"/>
      </xdr:nvSpPr>
      <xdr:spPr>
        <a:xfrm>
          <a:off x="10528300" y="60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122651</xdr:rowOff>
    </xdr:from>
    <xdr:to>
      <xdr:col>50</xdr:col>
      <xdr:colOff>165100</xdr:colOff>
      <xdr:row>36</xdr:row>
      <xdr:rowOff>52801</xdr:rowOff>
    </xdr:to>
    <xdr:sp macro="" textlink="">
      <xdr:nvSpPr>
        <xdr:cNvPr id="304" name="楕円 303"/>
        <xdr:cNvSpPr/>
      </xdr:nvSpPr>
      <xdr:spPr>
        <a:xfrm>
          <a:off x="9588500" y="61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69328</xdr:rowOff>
    </xdr:from>
    <xdr:ext cx="534377" cy="259045"/>
    <xdr:sp macro="" textlink="">
      <xdr:nvSpPr>
        <xdr:cNvPr id="305" name="テキスト ボックス 304"/>
        <xdr:cNvSpPr txBox="1"/>
      </xdr:nvSpPr>
      <xdr:spPr>
        <a:xfrm>
          <a:off x="9359411" y="58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151504</xdr:rowOff>
    </xdr:from>
    <xdr:to>
      <xdr:col>46</xdr:col>
      <xdr:colOff>38100</xdr:colOff>
      <xdr:row>36</xdr:row>
      <xdr:rowOff>81654</xdr:rowOff>
    </xdr:to>
    <xdr:sp macro="" textlink="">
      <xdr:nvSpPr>
        <xdr:cNvPr id="306" name="楕円 305"/>
        <xdr:cNvSpPr/>
      </xdr:nvSpPr>
      <xdr:spPr>
        <a:xfrm>
          <a:off x="8699500" y="61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72781</xdr:rowOff>
    </xdr:from>
    <xdr:ext cx="534377" cy="259045"/>
    <xdr:sp macro="" textlink="">
      <xdr:nvSpPr>
        <xdr:cNvPr id="307" name="テキスト ボックス 306"/>
        <xdr:cNvSpPr txBox="1"/>
      </xdr:nvSpPr>
      <xdr:spPr>
        <a:xfrm>
          <a:off x="8483111" y="62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122439</xdr:rowOff>
    </xdr:from>
    <xdr:to>
      <xdr:col>41</xdr:col>
      <xdr:colOff>101600</xdr:colOff>
      <xdr:row>36</xdr:row>
      <xdr:rowOff>52589</xdr:rowOff>
    </xdr:to>
    <xdr:sp macro="" textlink="">
      <xdr:nvSpPr>
        <xdr:cNvPr id="308" name="楕円 307"/>
        <xdr:cNvSpPr/>
      </xdr:nvSpPr>
      <xdr:spPr>
        <a:xfrm>
          <a:off x="7810500" y="61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43716</xdr:rowOff>
    </xdr:from>
    <xdr:ext cx="534377" cy="259045"/>
    <xdr:sp macro="" textlink="">
      <xdr:nvSpPr>
        <xdr:cNvPr id="309" name="テキスト ボックス 308"/>
        <xdr:cNvSpPr txBox="1"/>
      </xdr:nvSpPr>
      <xdr:spPr>
        <a:xfrm>
          <a:off x="7594111" y="62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11699</xdr:rowOff>
    </xdr:from>
    <xdr:to>
      <xdr:col>36</xdr:col>
      <xdr:colOff>165100</xdr:colOff>
      <xdr:row>37</xdr:row>
      <xdr:rowOff>113299</xdr:rowOff>
    </xdr:to>
    <xdr:sp macro="" textlink="">
      <xdr:nvSpPr>
        <xdr:cNvPr id="310" name="楕円 309"/>
        <xdr:cNvSpPr/>
      </xdr:nvSpPr>
      <xdr:spPr>
        <a:xfrm>
          <a:off x="6921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104426</xdr:rowOff>
    </xdr:from>
    <xdr:ext cx="534377" cy="259045"/>
    <xdr:sp macro="" textlink="">
      <xdr:nvSpPr>
        <xdr:cNvPr id="311" name="テキスト ボックス 310"/>
        <xdr:cNvSpPr txBox="1"/>
      </xdr:nvSpPr>
      <xdr:spPr>
        <a:xfrm>
          <a:off x="6705111" y="6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114326</xdr:rowOff>
    </xdr:from>
    <xdr:to>
      <xdr:col>55</xdr:col>
      <xdr:colOff>0</xdr:colOff>
      <xdr:row>53</xdr:row>
      <xdr:rowOff>124721</xdr:rowOff>
    </xdr:to>
    <xdr:cxnSp macro="">
      <xdr:nvCxnSpPr>
        <xdr:cNvPr id="340" name="直線コネクタ 339"/>
        <xdr:cNvCxnSpPr/>
      </xdr:nvCxnSpPr>
      <xdr:spPr>
        <a:xfrm>
          <a:off x="9639300" y="9201176"/>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114326</xdr:rowOff>
    </xdr:from>
    <xdr:to>
      <xdr:col>50</xdr:col>
      <xdr:colOff>114300</xdr:colOff>
      <xdr:row>54</xdr:row>
      <xdr:rowOff>32073</xdr:rowOff>
    </xdr:to>
    <xdr:cxnSp macro="">
      <xdr:nvCxnSpPr>
        <xdr:cNvPr id="343" name="直線コネクタ 342"/>
        <xdr:cNvCxnSpPr/>
      </xdr:nvCxnSpPr>
      <xdr:spPr>
        <a:xfrm flipV="1">
          <a:off x="8750300" y="9201176"/>
          <a:ext cx="889000" cy="8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32073</xdr:rowOff>
    </xdr:from>
    <xdr:to>
      <xdr:col>45</xdr:col>
      <xdr:colOff>177800</xdr:colOff>
      <xdr:row>54</xdr:row>
      <xdr:rowOff>146841</xdr:rowOff>
    </xdr:to>
    <xdr:cxnSp macro="">
      <xdr:nvCxnSpPr>
        <xdr:cNvPr id="346" name="直線コネクタ 345"/>
        <xdr:cNvCxnSpPr/>
      </xdr:nvCxnSpPr>
      <xdr:spPr>
        <a:xfrm flipV="1">
          <a:off x="7861300" y="9290373"/>
          <a:ext cx="889000" cy="1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114645</xdr:rowOff>
    </xdr:from>
    <xdr:to>
      <xdr:col>46</xdr:col>
      <xdr:colOff>38100</xdr:colOff>
      <xdr:row>55</xdr:row>
      <xdr:rowOff>44795</xdr:rowOff>
    </xdr:to>
    <xdr:sp macro="" textlink="">
      <xdr:nvSpPr>
        <xdr:cNvPr id="347" name="フローチャート: 判断 346"/>
        <xdr:cNvSpPr/>
      </xdr:nvSpPr>
      <xdr:spPr>
        <a:xfrm>
          <a:off x="8699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35922</xdr:rowOff>
    </xdr:from>
    <xdr:ext cx="534377" cy="259045"/>
    <xdr:sp macro="" textlink="">
      <xdr:nvSpPr>
        <xdr:cNvPr id="348" name="テキスト ボックス 347"/>
        <xdr:cNvSpPr txBox="1"/>
      </xdr:nvSpPr>
      <xdr:spPr>
        <a:xfrm>
          <a:off x="8483111" y="9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86164</xdr:rowOff>
    </xdr:from>
    <xdr:to>
      <xdr:col>41</xdr:col>
      <xdr:colOff>50800</xdr:colOff>
      <xdr:row>54</xdr:row>
      <xdr:rowOff>146841</xdr:rowOff>
    </xdr:to>
    <xdr:cxnSp macro="">
      <xdr:nvCxnSpPr>
        <xdr:cNvPr id="349" name="直線コネクタ 348"/>
        <xdr:cNvCxnSpPr/>
      </xdr:nvCxnSpPr>
      <xdr:spPr>
        <a:xfrm>
          <a:off x="6972300" y="9173014"/>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165633</xdr:rowOff>
    </xdr:from>
    <xdr:to>
      <xdr:col>41</xdr:col>
      <xdr:colOff>101600</xdr:colOff>
      <xdr:row>55</xdr:row>
      <xdr:rowOff>95783</xdr:rowOff>
    </xdr:to>
    <xdr:sp macro="" textlink="">
      <xdr:nvSpPr>
        <xdr:cNvPr id="350" name="フローチャート: 判断 349"/>
        <xdr:cNvSpPr/>
      </xdr:nvSpPr>
      <xdr:spPr>
        <a:xfrm>
          <a:off x="7810500" y="942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86910</xdr:rowOff>
    </xdr:from>
    <xdr:ext cx="534377" cy="259045"/>
    <xdr:sp macro="" textlink="">
      <xdr:nvSpPr>
        <xdr:cNvPr id="351" name="テキスト ボックス 350"/>
        <xdr:cNvSpPr txBox="1"/>
      </xdr:nvSpPr>
      <xdr:spPr>
        <a:xfrm>
          <a:off x="7594111" y="95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41972</xdr:rowOff>
    </xdr:from>
    <xdr:to>
      <xdr:col>36</xdr:col>
      <xdr:colOff>165100</xdr:colOff>
      <xdr:row>54</xdr:row>
      <xdr:rowOff>143572</xdr:rowOff>
    </xdr:to>
    <xdr:sp macro="" textlink="">
      <xdr:nvSpPr>
        <xdr:cNvPr id="352" name="フローチャート: 判断 351"/>
        <xdr:cNvSpPr/>
      </xdr:nvSpPr>
      <xdr:spPr>
        <a:xfrm>
          <a:off x="6921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134699</xdr:rowOff>
    </xdr:from>
    <xdr:ext cx="534377" cy="259045"/>
    <xdr:sp macro="" textlink="">
      <xdr:nvSpPr>
        <xdr:cNvPr id="353" name="テキスト ボックス 352"/>
        <xdr:cNvSpPr txBox="1"/>
      </xdr:nvSpPr>
      <xdr:spPr>
        <a:xfrm>
          <a:off x="6705111" y="9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73921</xdr:rowOff>
    </xdr:from>
    <xdr:to>
      <xdr:col>55</xdr:col>
      <xdr:colOff>50800</xdr:colOff>
      <xdr:row>54</xdr:row>
      <xdr:rowOff>4071</xdr:rowOff>
    </xdr:to>
    <xdr:sp macro="" textlink="">
      <xdr:nvSpPr>
        <xdr:cNvPr id="359" name="楕円 358"/>
        <xdr:cNvSpPr/>
      </xdr:nvSpPr>
      <xdr:spPr>
        <a:xfrm>
          <a:off x="10426700" y="91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96798</xdr:rowOff>
    </xdr:from>
    <xdr:ext cx="534377" cy="259045"/>
    <xdr:sp macro="" textlink="">
      <xdr:nvSpPr>
        <xdr:cNvPr id="360" name="普通建設事業費該当値テキスト"/>
        <xdr:cNvSpPr txBox="1"/>
      </xdr:nvSpPr>
      <xdr:spPr>
        <a:xfrm>
          <a:off x="10528300" y="90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63526</xdr:rowOff>
    </xdr:from>
    <xdr:to>
      <xdr:col>50</xdr:col>
      <xdr:colOff>165100</xdr:colOff>
      <xdr:row>53</xdr:row>
      <xdr:rowOff>165126</xdr:rowOff>
    </xdr:to>
    <xdr:sp macro="" textlink="">
      <xdr:nvSpPr>
        <xdr:cNvPr id="361" name="楕円 360"/>
        <xdr:cNvSpPr/>
      </xdr:nvSpPr>
      <xdr:spPr>
        <a:xfrm>
          <a:off x="9588500" y="91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10203</xdr:rowOff>
    </xdr:from>
    <xdr:ext cx="534377" cy="259045"/>
    <xdr:sp macro="" textlink="">
      <xdr:nvSpPr>
        <xdr:cNvPr id="362" name="テキスト ボックス 361"/>
        <xdr:cNvSpPr txBox="1"/>
      </xdr:nvSpPr>
      <xdr:spPr>
        <a:xfrm>
          <a:off x="9359411" y="89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152723</xdr:rowOff>
    </xdr:from>
    <xdr:to>
      <xdr:col>46</xdr:col>
      <xdr:colOff>38100</xdr:colOff>
      <xdr:row>54</xdr:row>
      <xdr:rowOff>82873</xdr:rowOff>
    </xdr:to>
    <xdr:sp macro="" textlink="">
      <xdr:nvSpPr>
        <xdr:cNvPr id="363" name="楕円 362"/>
        <xdr:cNvSpPr/>
      </xdr:nvSpPr>
      <xdr:spPr>
        <a:xfrm>
          <a:off x="8699500" y="9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99400</xdr:rowOff>
    </xdr:from>
    <xdr:ext cx="534377" cy="259045"/>
    <xdr:sp macro="" textlink="">
      <xdr:nvSpPr>
        <xdr:cNvPr id="364" name="テキスト ボックス 363"/>
        <xdr:cNvSpPr txBox="1"/>
      </xdr:nvSpPr>
      <xdr:spPr>
        <a:xfrm>
          <a:off x="8483111" y="9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96041</xdr:rowOff>
    </xdr:from>
    <xdr:to>
      <xdr:col>41</xdr:col>
      <xdr:colOff>101600</xdr:colOff>
      <xdr:row>55</xdr:row>
      <xdr:rowOff>26191</xdr:rowOff>
    </xdr:to>
    <xdr:sp macro="" textlink="">
      <xdr:nvSpPr>
        <xdr:cNvPr id="365" name="楕円 364"/>
        <xdr:cNvSpPr/>
      </xdr:nvSpPr>
      <xdr:spPr>
        <a:xfrm>
          <a:off x="7810500" y="93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42718</xdr:rowOff>
    </xdr:from>
    <xdr:ext cx="534377" cy="259045"/>
    <xdr:sp macro="" textlink="">
      <xdr:nvSpPr>
        <xdr:cNvPr id="366" name="テキスト ボックス 365"/>
        <xdr:cNvSpPr txBox="1"/>
      </xdr:nvSpPr>
      <xdr:spPr>
        <a:xfrm>
          <a:off x="7594111" y="9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35364</xdr:rowOff>
    </xdr:from>
    <xdr:to>
      <xdr:col>36</xdr:col>
      <xdr:colOff>165100</xdr:colOff>
      <xdr:row>53</xdr:row>
      <xdr:rowOff>136964</xdr:rowOff>
    </xdr:to>
    <xdr:sp macro="" textlink="">
      <xdr:nvSpPr>
        <xdr:cNvPr id="367" name="楕円 366"/>
        <xdr:cNvSpPr/>
      </xdr:nvSpPr>
      <xdr:spPr>
        <a:xfrm>
          <a:off x="6921500" y="91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153491</xdr:rowOff>
    </xdr:from>
    <xdr:ext cx="534377" cy="259045"/>
    <xdr:sp macro="" textlink="">
      <xdr:nvSpPr>
        <xdr:cNvPr id="368" name="テキスト ボックス 367"/>
        <xdr:cNvSpPr txBox="1"/>
      </xdr:nvSpPr>
      <xdr:spPr>
        <a:xfrm>
          <a:off x="6705111" y="88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120459</xdr:rowOff>
    </xdr:from>
    <xdr:to>
      <xdr:col>55</xdr:col>
      <xdr:colOff>0</xdr:colOff>
      <xdr:row>76</xdr:row>
      <xdr:rowOff>882</xdr:rowOff>
    </xdr:to>
    <xdr:cxnSp macro="">
      <xdr:nvCxnSpPr>
        <xdr:cNvPr id="395" name="直線コネクタ 394"/>
        <xdr:cNvCxnSpPr/>
      </xdr:nvCxnSpPr>
      <xdr:spPr>
        <a:xfrm flipV="1">
          <a:off x="9639300" y="12979209"/>
          <a:ext cx="8382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882</xdr:rowOff>
    </xdr:from>
    <xdr:to>
      <xdr:col>50</xdr:col>
      <xdr:colOff>114300</xdr:colOff>
      <xdr:row>76</xdr:row>
      <xdr:rowOff>4883</xdr:rowOff>
    </xdr:to>
    <xdr:cxnSp macro="">
      <xdr:nvCxnSpPr>
        <xdr:cNvPr id="398" name="直線コネクタ 397"/>
        <xdr:cNvCxnSpPr/>
      </xdr:nvCxnSpPr>
      <xdr:spPr>
        <a:xfrm flipV="1">
          <a:off x="8750300" y="1303108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2826</xdr:rowOff>
    </xdr:from>
    <xdr:to>
      <xdr:col>45</xdr:col>
      <xdr:colOff>177800</xdr:colOff>
      <xdr:row>76</xdr:row>
      <xdr:rowOff>4883</xdr:rowOff>
    </xdr:to>
    <xdr:cxnSp macro="">
      <xdr:nvCxnSpPr>
        <xdr:cNvPr id="401" name="直線コネクタ 400"/>
        <xdr:cNvCxnSpPr/>
      </xdr:nvCxnSpPr>
      <xdr:spPr>
        <a:xfrm>
          <a:off x="7861300" y="130330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14948</xdr:rowOff>
    </xdr:from>
    <xdr:to>
      <xdr:col>46</xdr:col>
      <xdr:colOff>38100</xdr:colOff>
      <xdr:row>76</xdr:row>
      <xdr:rowOff>116548</xdr:rowOff>
    </xdr:to>
    <xdr:sp macro="" textlink="">
      <xdr:nvSpPr>
        <xdr:cNvPr id="402" name="フローチャート: 判断 401"/>
        <xdr:cNvSpPr/>
      </xdr:nvSpPr>
      <xdr:spPr>
        <a:xfrm>
          <a:off x="8699500" y="130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107675</xdr:rowOff>
    </xdr:from>
    <xdr:ext cx="534377" cy="259045"/>
    <xdr:sp macro="" textlink="">
      <xdr:nvSpPr>
        <xdr:cNvPr id="403" name="テキスト ボックス 402"/>
        <xdr:cNvSpPr txBox="1"/>
      </xdr:nvSpPr>
      <xdr:spPr>
        <a:xfrm>
          <a:off x="8483111" y="13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138785</xdr:rowOff>
    </xdr:from>
    <xdr:to>
      <xdr:col>41</xdr:col>
      <xdr:colOff>50800</xdr:colOff>
      <xdr:row>76</xdr:row>
      <xdr:rowOff>2826</xdr:rowOff>
    </xdr:to>
    <xdr:cxnSp macro="">
      <xdr:nvCxnSpPr>
        <xdr:cNvPr id="404" name="直線コネクタ 403"/>
        <xdr:cNvCxnSpPr/>
      </xdr:nvCxnSpPr>
      <xdr:spPr>
        <a:xfrm>
          <a:off x="6972300" y="12997535"/>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93167</xdr:rowOff>
    </xdr:from>
    <xdr:to>
      <xdr:col>41</xdr:col>
      <xdr:colOff>101600</xdr:colOff>
      <xdr:row>76</xdr:row>
      <xdr:rowOff>23316</xdr:rowOff>
    </xdr:to>
    <xdr:sp macro="" textlink="">
      <xdr:nvSpPr>
        <xdr:cNvPr id="405" name="フローチャート: 判断 404"/>
        <xdr:cNvSpPr/>
      </xdr:nvSpPr>
      <xdr:spPr>
        <a:xfrm>
          <a:off x="7810500" y="12951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39844</xdr:rowOff>
    </xdr:from>
    <xdr:ext cx="534377" cy="259045"/>
    <xdr:sp macro="" textlink="">
      <xdr:nvSpPr>
        <xdr:cNvPr id="406" name="テキスト ボックス 405"/>
        <xdr:cNvSpPr txBox="1"/>
      </xdr:nvSpPr>
      <xdr:spPr>
        <a:xfrm>
          <a:off x="7594111" y="127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68669</xdr:rowOff>
    </xdr:from>
    <xdr:to>
      <xdr:col>36</xdr:col>
      <xdr:colOff>165100</xdr:colOff>
      <xdr:row>75</xdr:row>
      <xdr:rowOff>170269</xdr:rowOff>
    </xdr:to>
    <xdr:sp macro="" textlink="">
      <xdr:nvSpPr>
        <xdr:cNvPr id="407" name="フローチャート: 判断 406"/>
        <xdr:cNvSpPr/>
      </xdr:nvSpPr>
      <xdr:spPr>
        <a:xfrm>
          <a:off x="6921500" y="129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15346</xdr:rowOff>
    </xdr:from>
    <xdr:ext cx="534377" cy="259045"/>
    <xdr:sp macro="" textlink="">
      <xdr:nvSpPr>
        <xdr:cNvPr id="408" name="テキスト ボックス 407"/>
        <xdr:cNvSpPr txBox="1"/>
      </xdr:nvSpPr>
      <xdr:spPr>
        <a:xfrm>
          <a:off x="6705111" y="127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69659</xdr:rowOff>
    </xdr:from>
    <xdr:to>
      <xdr:col>55</xdr:col>
      <xdr:colOff>50800</xdr:colOff>
      <xdr:row>75</xdr:row>
      <xdr:rowOff>171259</xdr:rowOff>
    </xdr:to>
    <xdr:sp macro="" textlink="">
      <xdr:nvSpPr>
        <xdr:cNvPr id="414" name="楕円 413"/>
        <xdr:cNvSpPr/>
      </xdr:nvSpPr>
      <xdr:spPr>
        <a:xfrm>
          <a:off x="10426700" y="129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92536</xdr:rowOff>
    </xdr:from>
    <xdr:ext cx="534377" cy="259045"/>
    <xdr:sp macro="" textlink="">
      <xdr:nvSpPr>
        <xdr:cNvPr id="415" name="普通建設事業費 （ うち新規整備　）該当値テキスト"/>
        <xdr:cNvSpPr txBox="1"/>
      </xdr:nvSpPr>
      <xdr:spPr>
        <a:xfrm>
          <a:off x="10528300" y="12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121533</xdr:rowOff>
    </xdr:from>
    <xdr:to>
      <xdr:col>50</xdr:col>
      <xdr:colOff>165100</xdr:colOff>
      <xdr:row>76</xdr:row>
      <xdr:rowOff>51684</xdr:rowOff>
    </xdr:to>
    <xdr:sp macro="" textlink="">
      <xdr:nvSpPr>
        <xdr:cNvPr id="416" name="楕円 415"/>
        <xdr:cNvSpPr/>
      </xdr:nvSpPr>
      <xdr:spPr>
        <a:xfrm>
          <a:off x="9588500" y="1298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68210</xdr:rowOff>
    </xdr:from>
    <xdr:ext cx="534377" cy="259045"/>
    <xdr:sp macro="" textlink="">
      <xdr:nvSpPr>
        <xdr:cNvPr id="417" name="テキスト ボックス 416"/>
        <xdr:cNvSpPr txBox="1"/>
      </xdr:nvSpPr>
      <xdr:spPr>
        <a:xfrm>
          <a:off x="9359411" y="127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125533</xdr:rowOff>
    </xdr:from>
    <xdr:to>
      <xdr:col>46</xdr:col>
      <xdr:colOff>38100</xdr:colOff>
      <xdr:row>76</xdr:row>
      <xdr:rowOff>55683</xdr:rowOff>
    </xdr:to>
    <xdr:sp macro="" textlink="">
      <xdr:nvSpPr>
        <xdr:cNvPr id="418" name="楕円 417"/>
        <xdr:cNvSpPr/>
      </xdr:nvSpPr>
      <xdr:spPr>
        <a:xfrm>
          <a:off x="8699500" y="129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72210</xdr:rowOff>
    </xdr:from>
    <xdr:ext cx="534377" cy="259045"/>
    <xdr:sp macro="" textlink="">
      <xdr:nvSpPr>
        <xdr:cNvPr id="419" name="テキスト ボックス 418"/>
        <xdr:cNvSpPr txBox="1"/>
      </xdr:nvSpPr>
      <xdr:spPr>
        <a:xfrm>
          <a:off x="8483111" y="127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123475</xdr:rowOff>
    </xdr:from>
    <xdr:to>
      <xdr:col>41</xdr:col>
      <xdr:colOff>101600</xdr:colOff>
      <xdr:row>76</xdr:row>
      <xdr:rowOff>53625</xdr:rowOff>
    </xdr:to>
    <xdr:sp macro="" textlink="">
      <xdr:nvSpPr>
        <xdr:cNvPr id="420" name="楕円 419"/>
        <xdr:cNvSpPr/>
      </xdr:nvSpPr>
      <xdr:spPr>
        <a:xfrm>
          <a:off x="7810500" y="12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44753</xdr:rowOff>
    </xdr:from>
    <xdr:ext cx="534377" cy="259045"/>
    <xdr:sp macro="" textlink="">
      <xdr:nvSpPr>
        <xdr:cNvPr id="421" name="テキスト ボックス 420"/>
        <xdr:cNvSpPr txBox="1"/>
      </xdr:nvSpPr>
      <xdr:spPr>
        <a:xfrm>
          <a:off x="7594111" y="130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87985</xdr:rowOff>
    </xdr:from>
    <xdr:to>
      <xdr:col>36</xdr:col>
      <xdr:colOff>165100</xdr:colOff>
      <xdr:row>76</xdr:row>
      <xdr:rowOff>18135</xdr:rowOff>
    </xdr:to>
    <xdr:sp macro="" textlink="">
      <xdr:nvSpPr>
        <xdr:cNvPr id="422" name="楕円 421"/>
        <xdr:cNvSpPr/>
      </xdr:nvSpPr>
      <xdr:spPr>
        <a:xfrm>
          <a:off x="6921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9262</xdr:rowOff>
    </xdr:from>
    <xdr:ext cx="534377" cy="259045"/>
    <xdr:sp macro="" textlink="">
      <xdr:nvSpPr>
        <xdr:cNvPr id="423" name="テキスト ボックス 422"/>
        <xdr:cNvSpPr txBox="1"/>
      </xdr:nvSpPr>
      <xdr:spPr>
        <a:xfrm>
          <a:off x="6705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3775</xdr:rowOff>
    </xdr:from>
    <xdr:to>
      <xdr:col>55</xdr:col>
      <xdr:colOff>0</xdr:colOff>
      <xdr:row>92</xdr:row>
      <xdr:rowOff>136271</xdr:rowOff>
    </xdr:to>
    <xdr:cxnSp macro="">
      <xdr:nvCxnSpPr>
        <xdr:cNvPr id="449" name="直線コネクタ 448"/>
        <xdr:cNvCxnSpPr/>
      </xdr:nvCxnSpPr>
      <xdr:spPr>
        <a:xfrm flipV="1">
          <a:off x="9639300" y="15777175"/>
          <a:ext cx="8382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136271</xdr:rowOff>
    </xdr:from>
    <xdr:to>
      <xdr:col>50</xdr:col>
      <xdr:colOff>114300</xdr:colOff>
      <xdr:row>93</xdr:row>
      <xdr:rowOff>110759</xdr:rowOff>
    </xdr:to>
    <xdr:cxnSp macro="">
      <xdr:nvCxnSpPr>
        <xdr:cNvPr id="452" name="直線コネクタ 451"/>
        <xdr:cNvCxnSpPr/>
      </xdr:nvCxnSpPr>
      <xdr:spPr>
        <a:xfrm flipV="1">
          <a:off x="8750300" y="15909671"/>
          <a:ext cx="889000" cy="1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110759</xdr:rowOff>
    </xdr:from>
    <xdr:to>
      <xdr:col>45</xdr:col>
      <xdr:colOff>177800</xdr:colOff>
      <xdr:row>96</xdr:row>
      <xdr:rowOff>50501</xdr:rowOff>
    </xdr:to>
    <xdr:cxnSp macro="">
      <xdr:nvCxnSpPr>
        <xdr:cNvPr id="455" name="直線コネクタ 454"/>
        <xdr:cNvCxnSpPr/>
      </xdr:nvCxnSpPr>
      <xdr:spPr>
        <a:xfrm flipV="1">
          <a:off x="7861300" y="16055609"/>
          <a:ext cx="889000" cy="4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56" name="フローチャート: 判断 455"/>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145051</xdr:rowOff>
    </xdr:from>
    <xdr:ext cx="534377" cy="259045"/>
    <xdr:sp macro="" textlink="">
      <xdr:nvSpPr>
        <xdr:cNvPr id="457" name="テキスト ボックス 456"/>
        <xdr:cNvSpPr txBox="1"/>
      </xdr:nvSpPr>
      <xdr:spPr>
        <a:xfrm>
          <a:off x="8483111" y="162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126212</xdr:rowOff>
    </xdr:from>
    <xdr:to>
      <xdr:col>41</xdr:col>
      <xdr:colOff>50800</xdr:colOff>
      <xdr:row>96</xdr:row>
      <xdr:rowOff>50501</xdr:rowOff>
    </xdr:to>
    <xdr:cxnSp macro="">
      <xdr:nvCxnSpPr>
        <xdr:cNvPr id="458" name="直線コネクタ 457"/>
        <xdr:cNvCxnSpPr/>
      </xdr:nvCxnSpPr>
      <xdr:spPr>
        <a:xfrm>
          <a:off x="6972300" y="15899612"/>
          <a:ext cx="889000" cy="6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159400</xdr:rowOff>
    </xdr:from>
    <xdr:to>
      <xdr:col>41</xdr:col>
      <xdr:colOff>101600</xdr:colOff>
      <xdr:row>97</xdr:row>
      <xdr:rowOff>89550</xdr:rowOff>
    </xdr:to>
    <xdr:sp macro="" textlink="">
      <xdr:nvSpPr>
        <xdr:cNvPr id="459" name="フローチャート: 判断 458"/>
        <xdr:cNvSpPr/>
      </xdr:nvSpPr>
      <xdr:spPr>
        <a:xfrm>
          <a:off x="7810500" y="166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80677</xdr:rowOff>
    </xdr:from>
    <xdr:ext cx="534377" cy="259045"/>
    <xdr:sp macro="" textlink="">
      <xdr:nvSpPr>
        <xdr:cNvPr id="460" name="テキスト ボックス 459"/>
        <xdr:cNvSpPr txBox="1"/>
      </xdr:nvSpPr>
      <xdr:spPr>
        <a:xfrm>
          <a:off x="7594111" y="167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145182</xdr:rowOff>
    </xdr:from>
    <xdr:to>
      <xdr:col>36</xdr:col>
      <xdr:colOff>165100</xdr:colOff>
      <xdr:row>96</xdr:row>
      <xdr:rowOff>75332</xdr:rowOff>
    </xdr:to>
    <xdr:sp macro="" textlink="">
      <xdr:nvSpPr>
        <xdr:cNvPr id="461" name="フローチャート: 判断 460"/>
        <xdr:cNvSpPr/>
      </xdr:nvSpPr>
      <xdr:spPr>
        <a:xfrm>
          <a:off x="6921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66459</xdr:rowOff>
    </xdr:from>
    <xdr:ext cx="534377" cy="259045"/>
    <xdr:sp macro="" textlink="">
      <xdr:nvSpPr>
        <xdr:cNvPr id="462" name="テキスト ボックス 461"/>
        <xdr:cNvSpPr txBox="1"/>
      </xdr:nvSpPr>
      <xdr:spPr>
        <a:xfrm>
          <a:off x="6705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124425</xdr:rowOff>
    </xdr:from>
    <xdr:to>
      <xdr:col>55</xdr:col>
      <xdr:colOff>50800</xdr:colOff>
      <xdr:row>92</xdr:row>
      <xdr:rowOff>54575</xdr:rowOff>
    </xdr:to>
    <xdr:sp macro="" textlink="">
      <xdr:nvSpPr>
        <xdr:cNvPr id="468" name="楕円 467"/>
        <xdr:cNvSpPr/>
      </xdr:nvSpPr>
      <xdr:spPr>
        <a:xfrm>
          <a:off x="10426700" y="15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147302</xdr:rowOff>
    </xdr:from>
    <xdr:ext cx="534377" cy="259045"/>
    <xdr:sp macro="" textlink="">
      <xdr:nvSpPr>
        <xdr:cNvPr id="469" name="普通建設事業費 （ うち更新整備　）該当値テキスト"/>
        <xdr:cNvSpPr txBox="1"/>
      </xdr:nvSpPr>
      <xdr:spPr>
        <a:xfrm>
          <a:off x="10528300" y="155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85471</xdr:rowOff>
    </xdr:from>
    <xdr:to>
      <xdr:col>50</xdr:col>
      <xdr:colOff>165100</xdr:colOff>
      <xdr:row>93</xdr:row>
      <xdr:rowOff>15621</xdr:rowOff>
    </xdr:to>
    <xdr:sp macro="" textlink="">
      <xdr:nvSpPr>
        <xdr:cNvPr id="470" name="楕円 469"/>
        <xdr:cNvSpPr/>
      </xdr:nvSpPr>
      <xdr:spPr>
        <a:xfrm>
          <a:off x="9588500" y="158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32148</xdr:rowOff>
    </xdr:from>
    <xdr:ext cx="534377" cy="259045"/>
    <xdr:sp macro="" textlink="">
      <xdr:nvSpPr>
        <xdr:cNvPr id="471" name="テキスト ボックス 470"/>
        <xdr:cNvSpPr txBox="1"/>
      </xdr:nvSpPr>
      <xdr:spPr>
        <a:xfrm>
          <a:off x="9359411" y="156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59959</xdr:rowOff>
    </xdr:from>
    <xdr:to>
      <xdr:col>46</xdr:col>
      <xdr:colOff>38100</xdr:colOff>
      <xdr:row>93</xdr:row>
      <xdr:rowOff>161559</xdr:rowOff>
    </xdr:to>
    <xdr:sp macro="" textlink="">
      <xdr:nvSpPr>
        <xdr:cNvPr id="472" name="楕円 471"/>
        <xdr:cNvSpPr/>
      </xdr:nvSpPr>
      <xdr:spPr>
        <a:xfrm>
          <a:off x="8699500" y="16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6636</xdr:rowOff>
    </xdr:from>
    <xdr:ext cx="534377" cy="259045"/>
    <xdr:sp macro="" textlink="">
      <xdr:nvSpPr>
        <xdr:cNvPr id="473" name="テキスト ボックス 472"/>
        <xdr:cNvSpPr txBox="1"/>
      </xdr:nvSpPr>
      <xdr:spPr>
        <a:xfrm>
          <a:off x="8483111" y="157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171151</xdr:rowOff>
    </xdr:from>
    <xdr:to>
      <xdr:col>41</xdr:col>
      <xdr:colOff>101600</xdr:colOff>
      <xdr:row>96</xdr:row>
      <xdr:rowOff>101301</xdr:rowOff>
    </xdr:to>
    <xdr:sp macro="" textlink="">
      <xdr:nvSpPr>
        <xdr:cNvPr id="474" name="楕円 473"/>
        <xdr:cNvSpPr/>
      </xdr:nvSpPr>
      <xdr:spPr>
        <a:xfrm>
          <a:off x="7810500" y="16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117828</xdr:rowOff>
    </xdr:from>
    <xdr:ext cx="534377" cy="259045"/>
    <xdr:sp macro="" textlink="">
      <xdr:nvSpPr>
        <xdr:cNvPr id="475" name="テキスト ボックス 474"/>
        <xdr:cNvSpPr txBox="1"/>
      </xdr:nvSpPr>
      <xdr:spPr>
        <a:xfrm>
          <a:off x="7594111" y="162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75412</xdr:rowOff>
    </xdr:from>
    <xdr:to>
      <xdr:col>36</xdr:col>
      <xdr:colOff>165100</xdr:colOff>
      <xdr:row>93</xdr:row>
      <xdr:rowOff>5562</xdr:rowOff>
    </xdr:to>
    <xdr:sp macro="" textlink="">
      <xdr:nvSpPr>
        <xdr:cNvPr id="476" name="楕円 475"/>
        <xdr:cNvSpPr/>
      </xdr:nvSpPr>
      <xdr:spPr>
        <a:xfrm>
          <a:off x="6921500" y="15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22089</xdr:rowOff>
    </xdr:from>
    <xdr:ext cx="534377" cy="259045"/>
    <xdr:sp macro="" textlink="">
      <xdr:nvSpPr>
        <xdr:cNvPr id="477" name="テキスト ボックス 476"/>
        <xdr:cNvSpPr txBox="1"/>
      </xdr:nvSpPr>
      <xdr:spPr>
        <a:xfrm>
          <a:off x="6705111" y="15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76378</xdr:rowOff>
    </xdr:from>
    <xdr:to>
      <xdr:col>85</xdr:col>
      <xdr:colOff>127000</xdr:colOff>
      <xdr:row>38</xdr:row>
      <xdr:rowOff>83944</xdr:rowOff>
    </xdr:to>
    <xdr:cxnSp macro="">
      <xdr:nvCxnSpPr>
        <xdr:cNvPr id="502" name="直線コネクタ 501"/>
        <xdr:cNvCxnSpPr/>
      </xdr:nvCxnSpPr>
      <xdr:spPr>
        <a:xfrm flipV="1">
          <a:off x="15481300" y="6591478"/>
          <a:ext cx="8382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83944</xdr:rowOff>
    </xdr:from>
    <xdr:to>
      <xdr:col>81</xdr:col>
      <xdr:colOff>50800</xdr:colOff>
      <xdr:row>38</xdr:row>
      <xdr:rowOff>94711</xdr:rowOff>
    </xdr:to>
    <xdr:cxnSp macro="">
      <xdr:nvCxnSpPr>
        <xdr:cNvPr id="505" name="直線コネクタ 504"/>
        <xdr:cNvCxnSpPr/>
      </xdr:nvCxnSpPr>
      <xdr:spPr>
        <a:xfrm flipV="1">
          <a:off x="14592300" y="6599044"/>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92860</xdr:rowOff>
    </xdr:from>
    <xdr:to>
      <xdr:col>76</xdr:col>
      <xdr:colOff>114300</xdr:colOff>
      <xdr:row>38</xdr:row>
      <xdr:rowOff>94711</xdr:rowOff>
    </xdr:to>
    <xdr:cxnSp macro="">
      <xdr:nvCxnSpPr>
        <xdr:cNvPr id="508" name="直線コネクタ 507"/>
        <xdr:cNvCxnSpPr/>
      </xdr:nvCxnSpPr>
      <xdr:spPr>
        <a:xfrm>
          <a:off x="13703300" y="660796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09" name="フローチャート: 判断 508"/>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0" name="テキスト ボックス 509"/>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92860</xdr:rowOff>
    </xdr:from>
    <xdr:to>
      <xdr:col>71</xdr:col>
      <xdr:colOff>177800</xdr:colOff>
      <xdr:row>38</xdr:row>
      <xdr:rowOff>103330</xdr:rowOff>
    </xdr:to>
    <xdr:cxnSp macro="">
      <xdr:nvCxnSpPr>
        <xdr:cNvPr id="511" name="直線コネクタ 510"/>
        <xdr:cNvCxnSpPr/>
      </xdr:nvCxnSpPr>
      <xdr:spPr>
        <a:xfrm flipV="1">
          <a:off x="12814300" y="660796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12" name="フローチャート: 判断 511"/>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140068</xdr:rowOff>
    </xdr:from>
    <xdr:ext cx="469744" cy="259045"/>
    <xdr:sp macro="" textlink="">
      <xdr:nvSpPr>
        <xdr:cNvPr id="513" name="テキスト ボックス 512"/>
        <xdr:cNvSpPr txBox="1"/>
      </xdr:nvSpPr>
      <xdr:spPr>
        <a:xfrm>
          <a:off x="13468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14" name="フローチャート: 判断 513"/>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15" name="テキスト ボックス 514"/>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25578</xdr:rowOff>
    </xdr:from>
    <xdr:to>
      <xdr:col>85</xdr:col>
      <xdr:colOff>177800</xdr:colOff>
      <xdr:row>38</xdr:row>
      <xdr:rowOff>127178</xdr:rowOff>
    </xdr:to>
    <xdr:sp macro="" textlink="">
      <xdr:nvSpPr>
        <xdr:cNvPr id="521" name="楕円 520"/>
        <xdr:cNvSpPr/>
      </xdr:nvSpPr>
      <xdr:spPr>
        <a:xfrm>
          <a:off x="162687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156390</xdr:rowOff>
    </xdr:from>
    <xdr:ext cx="469744" cy="259045"/>
    <xdr:sp macro="" textlink="">
      <xdr:nvSpPr>
        <xdr:cNvPr id="522" name="災害復旧事業費該当値テキスト"/>
        <xdr:cNvSpPr txBox="1"/>
      </xdr:nvSpPr>
      <xdr:spPr>
        <a:xfrm>
          <a:off x="16370300" y="65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33144</xdr:rowOff>
    </xdr:from>
    <xdr:to>
      <xdr:col>81</xdr:col>
      <xdr:colOff>101600</xdr:colOff>
      <xdr:row>38</xdr:row>
      <xdr:rowOff>134744</xdr:rowOff>
    </xdr:to>
    <xdr:sp macro="" textlink="">
      <xdr:nvSpPr>
        <xdr:cNvPr id="523" name="楕円 522"/>
        <xdr:cNvSpPr/>
      </xdr:nvSpPr>
      <xdr:spPr>
        <a:xfrm>
          <a:off x="15430500" y="65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125871</xdr:rowOff>
    </xdr:from>
    <xdr:ext cx="469744" cy="259045"/>
    <xdr:sp macro="" textlink="">
      <xdr:nvSpPr>
        <xdr:cNvPr id="524" name="テキスト ボックス 523"/>
        <xdr:cNvSpPr txBox="1"/>
      </xdr:nvSpPr>
      <xdr:spPr>
        <a:xfrm>
          <a:off x="15233728" y="664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43911</xdr:rowOff>
    </xdr:from>
    <xdr:to>
      <xdr:col>76</xdr:col>
      <xdr:colOff>165100</xdr:colOff>
      <xdr:row>38</xdr:row>
      <xdr:rowOff>145511</xdr:rowOff>
    </xdr:to>
    <xdr:sp macro="" textlink="">
      <xdr:nvSpPr>
        <xdr:cNvPr id="525" name="楕円 524"/>
        <xdr:cNvSpPr/>
      </xdr:nvSpPr>
      <xdr:spPr>
        <a:xfrm>
          <a:off x="14541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136638</xdr:rowOff>
    </xdr:from>
    <xdr:ext cx="469744" cy="259045"/>
    <xdr:sp macro="" textlink="">
      <xdr:nvSpPr>
        <xdr:cNvPr id="526" name="テキスト ボックス 525"/>
        <xdr:cNvSpPr txBox="1"/>
      </xdr:nvSpPr>
      <xdr:spPr>
        <a:xfrm>
          <a:off x="14357428" y="66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42060</xdr:rowOff>
    </xdr:from>
    <xdr:to>
      <xdr:col>72</xdr:col>
      <xdr:colOff>38100</xdr:colOff>
      <xdr:row>38</xdr:row>
      <xdr:rowOff>143660</xdr:rowOff>
    </xdr:to>
    <xdr:sp macro="" textlink="">
      <xdr:nvSpPr>
        <xdr:cNvPr id="527" name="楕円 526"/>
        <xdr:cNvSpPr/>
      </xdr:nvSpPr>
      <xdr:spPr>
        <a:xfrm>
          <a:off x="13652500" y="65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160187</xdr:rowOff>
    </xdr:from>
    <xdr:ext cx="469744" cy="259045"/>
    <xdr:sp macro="" textlink="">
      <xdr:nvSpPr>
        <xdr:cNvPr id="528" name="テキスト ボックス 527"/>
        <xdr:cNvSpPr txBox="1"/>
      </xdr:nvSpPr>
      <xdr:spPr>
        <a:xfrm>
          <a:off x="13468428" y="63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52530</xdr:rowOff>
    </xdr:from>
    <xdr:to>
      <xdr:col>67</xdr:col>
      <xdr:colOff>101600</xdr:colOff>
      <xdr:row>38</xdr:row>
      <xdr:rowOff>154130</xdr:rowOff>
    </xdr:to>
    <xdr:sp macro="" textlink="">
      <xdr:nvSpPr>
        <xdr:cNvPr id="529" name="楕円 528"/>
        <xdr:cNvSpPr/>
      </xdr:nvSpPr>
      <xdr:spPr>
        <a:xfrm>
          <a:off x="12763500" y="6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145257</xdr:rowOff>
    </xdr:from>
    <xdr:ext cx="469744" cy="259045"/>
    <xdr:sp macro="" textlink="">
      <xdr:nvSpPr>
        <xdr:cNvPr id="530" name="テキスト ボックス 529"/>
        <xdr:cNvSpPr txBox="1"/>
      </xdr:nvSpPr>
      <xdr:spPr>
        <a:xfrm>
          <a:off x="12579428" y="66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87370</xdr:rowOff>
    </xdr:from>
    <xdr:to>
      <xdr:col>85</xdr:col>
      <xdr:colOff>126364</xdr:colOff>
      <xdr:row>77</xdr:row>
      <xdr:rowOff>133262</xdr:rowOff>
    </xdr:to>
    <xdr:cxnSp macro="">
      <xdr:nvCxnSpPr>
        <xdr:cNvPr id="600" name="直線コネクタ 599"/>
        <xdr:cNvCxnSpPr/>
      </xdr:nvCxnSpPr>
      <xdr:spPr>
        <a:xfrm flipV="1">
          <a:off x="16317595" y="12431770"/>
          <a:ext cx="1269" cy="90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137089</xdr:rowOff>
    </xdr:from>
    <xdr:ext cx="534377" cy="259045"/>
    <xdr:sp macro="" textlink="">
      <xdr:nvSpPr>
        <xdr:cNvPr id="601" name="公債費最小値テキスト"/>
        <xdr:cNvSpPr txBox="1"/>
      </xdr:nvSpPr>
      <xdr:spPr>
        <a:xfrm>
          <a:off x="16370300"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133262</xdr:rowOff>
    </xdr:from>
    <xdr:to>
      <xdr:col>86</xdr:col>
      <xdr:colOff>25400</xdr:colOff>
      <xdr:row>77</xdr:row>
      <xdr:rowOff>133262</xdr:rowOff>
    </xdr:to>
    <xdr:cxnSp macro="">
      <xdr:nvCxnSpPr>
        <xdr:cNvPr id="602" name="直線コネクタ 601"/>
        <xdr:cNvCxnSpPr/>
      </xdr:nvCxnSpPr>
      <xdr:spPr>
        <a:xfrm>
          <a:off x="16230600" y="133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34047</xdr:rowOff>
    </xdr:from>
    <xdr:ext cx="534377" cy="259045"/>
    <xdr:sp macro="" textlink="">
      <xdr:nvSpPr>
        <xdr:cNvPr id="603" name="公債費最大値テキスト"/>
        <xdr:cNvSpPr txBox="1"/>
      </xdr:nvSpPr>
      <xdr:spPr>
        <a:xfrm>
          <a:off x="16370300" y="122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87370</xdr:rowOff>
    </xdr:from>
    <xdr:to>
      <xdr:col>86</xdr:col>
      <xdr:colOff>25400</xdr:colOff>
      <xdr:row>72</xdr:row>
      <xdr:rowOff>87370</xdr:rowOff>
    </xdr:to>
    <xdr:cxnSp macro="">
      <xdr:nvCxnSpPr>
        <xdr:cNvPr id="604" name="直線コネクタ 603"/>
        <xdr:cNvCxnSpPr/>
      </xdr:nvCxnSpPr>
      <xdr:spPr>
        <a:xfrm>
          <a:off x="16230600" y="1243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49384</xdr:rowOff>
    </xdr:from>
    <xdr:to>
      <xdr:col>85</xdr:col>
      <xdr:colOff>127000</xdr:colOff>
      <xdr:row>72</xdr:row>
      <xdr:rowOff>87370</xdr:rowOff>
    </xdr:to>
    <xdr:cxnSp macro="">
      <xdr:nvCxnSpPr>
        <xdr:cNvPr id="605" name="直線コネクタ 604"/>
        <xdr:cNvCxnSpPr/>
      </xdr:nvCxnSpPr>
      <xdr:spPr>
        <a:xfrm>
          <a:off x="15481300" y="12393784"/>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154252</xdr:rowOff>
    </xdr:from>
    <xdr:ext cx="534377" cy="259045"/>
    <xdr:sp macro="" textlink="">
      <xdr:nvSpPr>
        <xdr:cNvPr id="606" name="公債費平均値テキスト"/>
        <xdr:cNvSpPr txBox="1"/>
      </xdr:nvSpPr>
      <xdr:spPr>
        <a:xfrm>
          <a:off x="16370300" y="13013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xdr:rowOff>
    </xdr:from>
    <xdr:to>
      <xdr:col>85</xdr:col>
      <xdr:colOff>177800</xdr:colOff>
      <xdr:row>76</xdr:row>
      <xdr:rowOff>105975</xdr:rowOff>
    </xdr:to>
    <xdr:sp macro="" textlink="">
      <xdr:nvSpPr>
        <xdr:cNvPr id="607" name="フローチャート: 判断 606"/>
        <xdr:cNvSpPr/>
      </xdr:nvSpPr>
      <xdr:spPr>
        <a:xfrm>
          <a:off x="162687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128118</xdr:rowOff>
    </xdr:from>
    <xdr:to>
      <xdr:col>81</xdr:col>
      <xdr:colOff>50800</xdr:colOff>
      <xdr:row>72</xdr:row>
      <xdr:rowOff>49384</xdr:rowOff>
    </xdr:to>
    <xdr:cxnSp macro="">
      <xdr:nvCxnSpPr>
        <xdr:cNvPr id="608" name="直線コネクタ 607"/>
        <xdr:cNvCxnSpPr/>
      </xdr:nvCxnSpPr>
      <xdr:spPr>
        <a:xfrm>
          <a:off x="14592300" y="11958168"/>
          <a:ext cx="889000" cy="4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157804</xdr:rowOff>
    </xdr:from>
    <xdr:to>
      <xdr:col>81</xdr:col>
      <xdr:colOff>101600</xdr:colOff>
      <xdr:row>76</xdr:row>
      <xdr:rowOff>87954</xdr:rowOff>
    </xdr:to>
    <xdr:sp macro="" textlink="">
      <xdr:nvSpPr>
        <xdr:cNvPr id="609" name="フローチャート: 判断 608"/>
        <xdr:cNvSpPr/>
      </xdr:nvSpPr>
      <xdr:spPr>
        <a:xfrm>
          <a:off x="15430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79081</xdr:rowOff>
    </xdr:from>
    <xdr:ext cx="534377" cy="259045"/>
    <xdr:sp macro="" textlink="">
      <xdr:nvSpPr>
        <xdr:cNvPr id="610" name="テキスト ボックス 609"/>
        <xdr:cNvSpPr txBox="1"/>
      </xdr:nvSpPr>
      <xdr:spPr>
        <a:xfrm>
          <a:off x="152014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128118</xdr:rowOff>
    </xdr:from>
    <xdr:to>
      <xdr:col>76</xdr:col>
      <xdr:colOff>114300</xdr:colOff>
      <xdr:row>71</xdr:row>
      <xdr:rowOff>167342</xdr:rowOff>
    </xdr:to>
    <xdr:cxnSp macro="">
      <xdr:nvCxnSpPr>
        <xdr:cNvPr id="611" name="直線コネクタ 610"/>
        <xdr:cNvCxnSpPr/>
      </xdr:nvCxnSpPr>
      <xdr:spPr>
        <a:xfrm flipV="1">
          <a:off x="13703300" y="11958168"/>
          <a:ext cx="889000" cy="3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156832</xdr:rowOff>
    </xdr:from>
    <xdr:to>
      <xdr:col>76</xdr:col>
      <xdr:colOff>165100</xdr:colOff>
      <xdr:row>73</xdr:row>
      <xdr:rowOff>86982</xdr:rowOff>
    </xdr:to>
    <xdr:sp macro="" textlink="">
      <xdr:nvSpPr>
        <xdr:cNvPr id="612" name="フローチャート: 判断 611"/>
        <xdr:cNvSpPr/>
      </xdr:nvSpPr>
      <xdr:spPr>
        <a:xfrm>
          <a:off x="14541500" y="125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78109</xdr:rowOff>
    </xdr:from>
    <xdr:ext cx="534377" cy="259045"/>
    <xdr:sp macro="" textlink="">
      <xdr:nvSpPr>
        <xdr:cNvPr id="613" name="テキスト ボックス 612"/>
        <xdr:cNvSpPr txBox="1"/>
      </xdr:nvSpPr>
      <xdr:spPr>
        <a:xfrm>
          <a:off x="14325111" y="125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167342</xdr:rowOff>
    </xdr:from>
    <xdr:to>
      <xdr:col>71</xdr:col>
      <xdr:colOff>177800</xdr:colOff>
      <xdr:row>72</xdr:row>
      <xdr:rowOff>69367</xdr:rowOff>
    </xdr:to>
    <xdr:cxnSp macro="">
      <xdr:nvCxnSpPr>
        <xdr:cNvPr id="614" name="直線コネクタ 613"/>
        <xdr:cNvCxnSpPr/>
      </xdr:nvCxnSpPr>
      <xdr:spPr>
        <a:xfrm flipV="1">
          <a:off x="12814300" y="12340292"/>
          <a:ext cx="889000" cy="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156794</xdr:rowOff>
    </xdr:from>
    <xdr:to>
      <xdr:col>72</xdr:col>
      <xdr:colOff>38100</xdr:colOff>
      <xdr:row>73</xdr:row>
      <xdr:rowOff>86944</xdr:rowOff>
    </xdr:to>
    <xdr:sp macro="" textlink="">
      <xdr:nvSpPr>
        <xdr:cNvPr id="615" name="フローチャート: 判断 614"/>
        <xdr:cNvSpPr/>
      </xdr:nvSpPr>
      <xdr:spPr>
        <a:xfrm>
          <a:off x="13652500" y="1250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78071</xdr:rowOff>
    </xdr:from>
    <xdr:ext cx="534377" cy="259045"/>
    <xdr:sp macro="" textlink="">
      <xdr:nvSpPr>
        <xdr:cNvPr id="616" name="テキスト ボックス 615"/>
        <xdr:cNvSpPr txBox="1"/>
      </xdr:nvSpPr>
      <xdr:spPr>
        <a:xfrm>
          <a:off x="13436111" y="125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33750</xdr:rowOff>
    </xdr:from>
    <xdr:to>
      <xdr:col>67</xdr:col>
      <xdr:colOff>101600</xdr:colOff>
      <xdr:row>71</xdr:row>
      <xdr:rowOff>135350</xdr:rowOff>
    </xdr:to>
    <xdr:sp macro="" textlink="">
      <xdr:nvSpPr>
        <xdr:cNvPr id="617" name="フローチャート: 判断 616"/>
        <xdr:cNvSpPr/>
      </xdr:nvSpPr>
      <xdr:spPr>
        <a:xfrm>
          <a:off x="12763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151877</xdr:rowOff>
    </xdr:from>
    <xdr:ext cx="534377" cy="259045"/>
    <xdr:sp macro="" textlink="">
      <xdr:nvSpPr>
        <xdr:cNvPr id="618" name="テキスト ボックス 617"/>
        <xdr:cNvSpPr txBox="1"/>
      </xdr:nvSpPr>
      <xdr:spPr>
        <a:xfrm>
          <a:off x="12547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36570</xdr:rowOff>
    </xdr:from>
    <xdr:to>
      <xdr:col>85</xdr:col>
      <xdr:colOff>177800</xdr:colOff>
      <xdr:row>72</xdr:row>
      <xdr:rowOff>138170</xdr:rowOff>
    </xdr:to>
    <xdr:sp macro="" textlink="">
      <xdr:nvSpPr>
        <xdr:cNvPr id="624" name="楕円 623"/>
        <xdr:cNvSpPr/>
      </xdr:nvSpPr>
      <xdr:spPr>
        <a:xfrm>
          <a:off x="16268700" y="123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161047</xdr:rowOff>
    </xdr:from>
    <xdr:ext cx="534377" cy="259045"/>
    <xdr:sp macro="" textlink="">
      <xdr:nvSpPr>
        <xdr:cNvPr id="625" name="公債費該当値テキスト"/>
        <xdr:cNvSpPr txBox="1"/>
      </xdr:nvSpPr>
      <xdr:spPr>
        <a:xfrm>
          <a:off x="16370300" y="123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170034</xdr:rowOff>
    </xdr:from>
    <xdr:to>
      <xdr:col>81</xdr:col>
      <xdr:colOff>101600</xdr:colOff>
      <xdr:row>72</xdr:row>
      <xdr:rowOff>100184</xdr:rowOff>
    </xdr:to>
    <xdr:sp macro="" textlink="">
      <xdr:nvSpPr>
        <xdr:cNvPr id="626" name="楕円 625"/>
        <xdr:cNvSpPr/>
      </xdr:nvSpPr>
      <xdr:spPr>
        <a:xfrm>
          <a:off x="15430500" y="123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116711</xdr:rowOff>
    </xdr:from>
    <xdr:ext cx="534377" cy="259045"/>
    <xdr:sp macro="" textlink="">
      <xdr:nvSpPr>
        <xdr:cNvPr id="627" name="テキスト ボックス 626"/>
        <xdr:cNvSpPr txBox="1"/>
      </xdr:nvSpPr>
      <xdr:spPr>
        <a:xfrm>
          <a:off x="15201411" y="121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77318</xdr:rowOff>
    </xdr:from>
    <xdr:to>
      <xdr:col>76</xdr:col>
      <xdr:colOff>165100</xdr:colOff>
      <xdr:row>70</xdr:row>
      <xdr:rowOff>7468</xdr:rowOff>
    </xdr:to>
    <xdr:sp macro="" textlink="">
      <xdr:nvSpPr>
        <xdr:cNvPr id="628" name="楕円 627"/>
        <xdr:cNvSpPr/>
      </xdr:nvSpPr>
      <xdr:spPr>
        <a:xfrm>
          <a:off x="14541500" y="11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23995</xdr:rowOff>
    </xdr:from>
    <xdr:ext cx="599010" cy="259045"/>
    <xdr:sp macro="" textlink="">
      <xdr:nvSpPr>
        <xdr:cNvPr id="629" name="テキスト ボックス 628"/>
        <xdr:cNvSpPr txBox="1"/>
      </xdr:nvSpPr>
      <xdr:spPr>
        <a:xfrm>
          <a:off x="14292795" y="116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116542</xdr:rowOff>
    </xdr:from>
    <xdr:to>
      <xdr:col>72</xdr:col>
      <xdr:colOff>38100</xdr:colOff>
      <xdr:row>72</xdr:row>
      <xdr:rowOff>46692</xdr:rowOff>
    </xdr:to>
    <xdr:sp macro="" textlink="">
      <xdr:nvSpPr>
        <xdr:cNvPr id="630" name="楕円 629"/>
        <xdr:cNvSpPr/>
      </xdr:nvSpPr>
      <xdr:spPr>
        <a:xfrm>
          <a:off x="13652500" y="122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63219</xdr:rowOff>
    </xdr:from>
    <xdr:ext cx="534377" cy="259045"/>
    <xdr:sp macro="" textlink="">
      <xdr:nvSpPr>
        <xdr:cNvPr id="631" name="テキスト ボックス 630"/>
        <xdr:cNvSpPr txBox="1"/>
      </xdr:nvSpPr>
      <xdr:spPr>
        <a:xfrm>
          <a:off x="13436111" y="1206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18567</xdr:rowOff>
    </xdr:from>
    <xdr:to>
      <xdr:col>67</xdr:col>
      <xdr:colOff>101600</xdr:colOff>
      <xdr:row>72</xdr:row>
      <xdr:rowOff>120167</xdr:rowOff>
    </xdr:to>
    <xdr:sp macro="" textlink="">
      <xdr:nvSpPr>
        <xdr:cNvPr id="632" name="楕円 631"/>
        <xdr:cNvSpPr/>
      </xdr:nvSpPr>
      <xdr:spPr>
        <a:xfrm>
          <a:off x="12763500" y="123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111294</xdr:rowOff>
    </xdr:from>
    <xdr:ext cx="534377" cy="259045"/>
    <xdr:sp macro="" textlink="">
      <xdr:nvSpPr>
        <xdr:cNvPr id="633" name="テキスト ボックス 632"/>
        <xdr:cNvSpPr txBox="1"/>
      </xdr:nvSpPr>
      <xdr:spPr>
        <a:xfrm>
          <a:off x="12547111" y="124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3" name="直線コネクタ 652"/>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4"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5" name="直線コネクタ 654"/>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6"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7" name="直線コネクタ 656"/>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117069</xdr:rowOff>
    </xdr:from>
    <xdr:to>
      <xdr:col>85</xdr:col>
      <xdr:colOff>127000</xdr:colOff>
      <xdr:row>98</xdr:row>
      <xdr:rowOff>58868</xdr:rowOff>
    </xdr:to>
    <xdr:cxnSp macro="">
      <xdr:nvCxnSpPr>
        <xdr:cNvPr id="658" name="直線コネクタ 657"/>
        <xdr:cNvCxnSpPr/>
      </xdr:nvCxnSpPr>
      <xdr:spPr>
        <a:xfrm>
          <a:off x="15481300" y="16747719"/>
          <a:ext cx="8382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59"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0" name="フローチャート: 判断 659"/>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99809</xdr:rowOff>
    </xdr:from>
    <xdr:to>
      <xdr:col>81</xdr:col>
      <xdr:colOff>50800</xdr:colOff>
      <xdr:row>97</xdr:row>
      <xdr:rowOff>117069</xdr:rowOff>
    </xdr:to>
    <xdr:cxnSp macro="">
      <xdr:nvCxnSpPr>
        <xdr:cNvPr id="661" name="直線コネクタ 660"/>
        <xdr:cNvCxnSpPr/>
      </xdr:nvCxnSpPr>
      <xdr:spPr>
        <a:xfrm>
          <a:off x="14592300" y="1673045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2" name="フローチャート: 判断 661"/>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169260</xdr:rowOff>
    </xdr:from>
    <xdr:ext cx="469744" cy="259045"/>
    <xdr:sp macro="" textlink="">
      <xdr:nvSpPr>
        <xdr:cNvPr id="663" name="テキスト ボックス 662"/>
        <xdr:cNvSpPr txBox="1"/>
      </xdr:nvSpPr>
      <xdr:spPr>
        <a:xfrm>
          <a:off x="152337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99809</xdr:rowOff>
    </xdr:from>
    <xdr:to>
      <xdr:col>76</xdr:col>
      <xdr:colOff>114300</xdr:colOff>
      <xdr:row>98</xdr:row>
      <xdr:rowOff>26702</xdr:rowOff>
    </xdr:to>
    <xdr:cxnSp macro="">
      <xdr:nvCxnSpPr>
        <xdr:cNvPr id="664" name="直線コネクタ 663"/>
        <xdr:cNvCxnSpPr/>
      </xdr:nvCxnSpPr>
      <xdr:spPr>
        <a:xfrm flipV="1">
          <a:off x="13703300" y="16730459"/>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137913</xdr:rowOff>
    </xdr:from>
    <xdr:to>
      <xdr:col>76</xdr:col>
      <xdr:colOff>165100</xdr:colOff>
      <xdr:row>98</xdr:row>
      <xdr:rowOff>68063</xdr:rowOff>
    </xdr:to>
    <xdr:sp macro="" textlink="">
      <xdr:nvSpPr>
        <xdr:cNvPr id="665" name="フローチャート: 判断 664"/>
        <xdr:cNvSpPr/>
      </xdr:nvSpPr>
      <xdr:spPr>
        <a:xfrm>
          <a:off x="14541500" y="1676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59190</xdr:rowOff>
    </xdr:from>
    <xdr:ext cx="469744" cy="259045"/>
    <xdr:sp macro="" textlink="">
      <xdr:nvSpPr>
        <xdr:cNvPr id="666" name="テキスト ボックス 665"/>
        <xdr:cNvSpPr txBox="1"/>
      </xdr:nvSpPr>
      <xdr:spPr>
        <a:xfrm>
          <a:off x="14357428" y="1686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45174</xdr:rowOff>
    </xdr:from>
    <xdr:to>
      <xdr:col>71</xdr:col>
      <xdr:colOff>177800</xdr:colOff>
      <xdr:row>98</xdr:row>
      <xdr:rowOff>26702</xdr:rowOff>
    </xdr:to>
    <xdr:cxnSp macro="">
      <xdr:nvCxnSpPr>
        <xdr:cNvPr id="667" name="直線コネクタ 666"/>
        <xdr:cNvCxnSpPr/>
      </xdr:nvCxnSpPr>
      <xdr:spPr>
        <a:xfrm>
          <a:off x="12814300" y="16675824"/>
          <a:ext cx="889000" cy="1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89402</xdr:rowOff>
    </xdr:from>
    <xdr:to>
      <xdr:col>72</xdr:col>
      <xdr:colOff>38100</xdr:colOff>
      <xdr:row>98</xdr:row>
      <xdr:rowOff>19552</xdr:rowOff>
    </xdr:to>
    <xdr:sp macro="" textlink="">
      <xdr:nvSpPr>
        <xdr:cNvPr id="668" name="フローチャート: 判断 667"/>
        <xdr:cNvSpPr/>
      </xdr:nvSpPr>
      <xdr:spPr>
        <a:xfrm>
          <a:off x="13652500" y="167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36079</xdr:rowOff>
    </xdr:from>
    <xdr:ext cx="469744" cy="259045"/>
    <xdr:sp macro="" textlink="">
      <xdr:nvSpPr>
        <xdr:cNvPr id="669" name="テキスト ボックス 668"/>
        <xdr:cNvSpPr txBox="1"/>
      </xdr:nvSpPr>
      <xdr:spPr>
        <a:xfrm>
          <a:off x="13468428" y="164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69058</xdr:rowOff>
    </xdr:from>
    <xdr:to>
      <xdr:col>67</xdr:col>
      <xdr:colOff>101600</xdr:colOff>
      <xdr:row>93</xdr:row>
      <xdr:rowOff>170658</xdr:rowOff>
    </xdr:to>
    <xdr:sp macro="" textlink="">
      <xdr:nvSpPr>
        <xdr:cNvPr id="670" name="フローチャート: 判断 669"/>
        <xdr:cNvSpPr/>
      </xdr:nvSpPr>
      <xdr:spPr>
        <a:xfrm>
          <a:off x="12763500" y="1601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15735</xdr:rowOff>
    </xdr:from>
    <xdr:ext cx="534377" cy="259045"/>
    <xdr:sp macro="" textlink="">
      <xdr:nvSpPr>
        <xdr:cNvPr id="671" name="テキスト ボックス 670"/>
        <xdr:cNvSpPr txBox="1"/>
      </xdr:nvSpPr>
      <xdr:spPr>
        <a:xfrm>
          <a:off x="12547111" y="157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8068</xdr:rowOff>
    </xdr:from>
    <xdr:to>
      <xdr:col>85</xdr:col>
      <xdr:colOff>177800</xdr:colOff>
      <xdr:row>98</xdr:row>
      <xdr:rowOff>109668</xdr:rowOff>
    </xdr:to>
    <xdr:sp macro="" textlink="">
      <xdr:nvSpPr>
        <xdr:cNvPr id="677" name="楕円 676"/>
        <xdr:cNvSpPr/>
      </xdr:nvSpPr>
      <xdr:spPr>
        <a:xfrm>
          <a:off x="16268700" y="168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94445</xdr:rowOff>
    </xdr:from>
    <xdr:ext cx="469744" cy="259045"/>
    <xdr:sp macro="" textlink="">
      <xdr:nvSpPr>
        <xdr:cNvPr id="678" name="積立金該当値テキスト"/>
        <xdr:cNvSpPr txBox="1"/>
      </xdr:nvSpPr>
      <xdr:spPr>
        <a:xfrm>
          <a:off x="16370300" y="167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66269</xdr:rowOff>
    </xdr:from>
    <xdr:to>
      <xdr:col>81</xdr:col>
      <xdr:colOff>101600</xdr:colOff>
      <xdr:row>97</xdr:row>
      <xdr:rowOff>167869</xdr:rowOff>
    </xdr:to>
    <xdr:sp macro="" textlink="">
      <xdr:nvSpPr>
        <xdr:cNvPr id="679" name="楕円 678"/>
        <xdr:cNvSpPr/>
      </xdr:nvSpPr>
      <xdr:spPr>
        <a:xfrm>
          <a:off x="15430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12946</xdr:rowOff>
    </xdr:from>
    <xdr:ext cx="469744" cy="259045"/>
    <xdr:sp macro="" textlink="">
      <xdr:nvSpPr>
        <xdr:cNvPr id="680" name="テキスト ボックス 679"/>
        <xdr:cNvSpPr txBox="1"/>
      </xdr:nvSpPr>
      <xdr:spPr>
        <a:xfrm>
          <a:off x="15233728" y="164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49009</xdr:rowOff>
    </xdr:from>
    <xdr:to>
      <xdr:col>76</xdr:col>
      <xdr:colOff>165100</xdr:colOff>
      <xdr:row>97</xdr:row>
      <xdr:rowOff>150609</xdr:rowOff>
    </xdr:to>
    <xdr:sp macro="" textlink="">
      <xdr:nvSpPr>
        <xdr:cNvPr id="681" name="楕円 680"/>
        <xdr:cNvSpPr/>
      </xdr:nvSpPr>
      <xdr:spPr>
        <a:xfrm>
          <a:off x="14541500" y="166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167136</xdr:rowOff>
    </xdr:from>
    <xdr:ext cx="469744" cy="259045"/>
    <xdr:sp macro="" textlink="">
      <xdr:nvSpPr>
        <xdr:cNvPr id="682" name="テキスト ボックス 681"/>
        <xdr:cNvSpPr txBox="1"/>
      </xdr:nvSpPr>
      <xdr:spPr>
        <a:xfrm>
          <a:off x="14357428" y="164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147352</xdr:rowOff>
    </xdr:from>
    <xdr:to>
      <xdr:col>72</xdr:col>
      <xdr:colOff>38100</xdr:colOff>
      <xdr:row>98</xdr:row>
      <xdr:rowOff>77502</xdr:rowOff>
    </xdr:to>
    <xdr:sp macro="" textlink="">
      <xdr:nvSpPr>
        <xdr:cNvPr id="683" name="楕円 682"/>
        <xdr:cNvSpPr/>
      </xdr:nvSpPr>
      <xdr:spPr>
        <a:xfrm>
          <a:off x="13652500" y="16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68629</xdr:rowOff>
    </xdr:from>
    <xdr:ext cx="469744" cy="259045"/>
    <xdr:sp macro="" textlink="">
      <xdr:nvSpPr>
        <xdr:cNvPr id="684" name="テキスト ボックス 683"/>
        <xdr:cNvSpPr txBox="1"/>
      </xdr:nvSpPr>
      <xdr:spPr>
        <a:xfrm>
          <a:off x="13468428" y="168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165824</xdr:rowOff>
    </xdr:from>
    <xdr:to>
      <xdr:col>67</xdr:col>
      <xdr:colOff>101600</xdr:colOff>
      <xdr:row>97</xdr:row>
      <xdr:rowOff>95974</xdr:rowOff>
    </xdr:to>
    <xdr:sp macro="" textlink="">
      <xdr:nvSpPr>
        <xdr:cNvPr id="685" name="楕円 684"/>
        <xdr:cNvSpPr/>
      </xdr:nvSpPr>
      <xdr:spPr>
        <a:xfrm>
          <a:off x="12763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87101</xdr:rowOff>
    </xdr:from>
    <xdr:ext cx="534377" cy="259045"/>
    <xdr:sp macro="" textlink="">
      <xdr:nvSpPr>
        <xdr:cNvPr id="686" name="テキスト ボックス 685"/>
        <xdr:cNvSpPr txBox="1"/>
      </xdr:nvSpPr>
      <xdr:spPr>
        <a:xfrm>
          <a:off x="12547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8" name="正方形/長方形 68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9" name="正方形/長方形 68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0" name="正方形/長方形 68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1" name="正方形/長方形 69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698" name="テキスト ボックス 69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0" name="テキスト ボックス 69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2" name="テキスト ボックス 70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04" name="テキスト ボックス 70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110109</xdr:rowOff>
    </xdr:from>
    <xdr:to>
      <xdr:col>116</xdr:col>
      <xdr:colOff>62864</xdr:colOff>
      <xdr:row>39</xdr:row>
      <xdr:rowOff>44450</xdr:rowOff>
    </xdr:to>
    <xdr:cxnSp macro="">
      <xdr:nvCxnSpPr>
        <xdr:cNvPr id="708" name="直線コネクタ 707"/>
        <xdr:cNvCxnSpPr/>
      </xdr:nvCxnSpPr>
      <xdr:spPr>
        <a:xfrm flipV="1">
          <a:off x="22159595" y="6625209"/>
          <a:ext cx="1269" cy="10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97680</xdr:rowOff>
    </xdr:from>
    <xdr:ext cx="249299" cy="259045"/>
    <xdr:sp macro="" textlink="">
      <xdr:nvSpPr>
        <xdr:cNvPr id="709" name="投資及び出資金最小値テキスト"/>
        <xdr:cNvSpPr txBox="1"/>
      </xdr:nvSpPr>
      <xdr:spPr>
        <a:xfrm>
          <a:off x="22212300" y="6784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56786</xdr:rowOff>
    </xdr:from>
    <xdr:ext cx="378565" cy="259045"/>
    <xdr:sp macro="" textlink="">
      <xdr:nvSpPr>
        <xdr:cNvPr id="711" name="投資及び出資金最大値テキスト"/>
        <xdr:cNvSpPr txBox="1"/>
      </xdr:nvSpPr>
      <xdr:spPr>
        <a:xfrm>
          <a:off x="22212300" y="640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110109</xdr:rowOff>
    </xdr:from>
    <xdr:to>
      <xdr:col>116</xdr:col>
      <xdr:colOff>152400</xdr:colOff>
      <xdr:row>38</xdr:row>
      <xdr:rowOff>110109</xdr:rowOff>
    </xdr:to>
    <xdr:cxnSp macro="">
      <xdr:nvCxnSpPr>
        <xdr:cNvPr id="712" name="直線コネクタ 711"/>
        <xdr:cNvCxnSpPr/>
      </xdr:nvCxnSpPr>
      <xdr:spPr>
        <a:xfrm>
          <a:off x="22072600" y="662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43053</xdr:rowOff>
    </xdr:to>
    <xdr:cxnSp macro="">
      <xdr:nvCxnSpPr>
        <xdr:cNvPr id="713" name="直線コネクタ 712"/>
        <xdr:cNvCxnSpPr/>
      </xdr:nvCxnSpPr>
      <xdr:spPr>
        <a:xfrm>
          <a:off x="21323300" y="6728714"/>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12336</xdr:rowOff>
    </xdr:from>
    <xdr:ext cx="378565" cy="259045"/>
    <xdr:sp macro="" textlink="">
      <xdr:nvSpPr>
        <xdr:cNvPr id="714" name="投資及び出資金平均値テキスト"/>
        <xdr:cNvSpPr txBox="1"/>
      </xdr:nvSpPr>
      <xdr:spPr>
        <a:xfrm>
          <a:off x="22212300" y="65274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119634</xdr:rowOff>
    </xdr:from>
    <xdr:to>
      <xdr:col>116</xdr:col>
      <xdr:colOff>114300</xdr:colOff>
      <xdr:row>39</xdr:row>
      <xdr:rowOff>49784</xdr:rowOff>
    </xdr:to>
    <xdr:sp macro="" textlink="">
      <xdr:nvSpPr>
        <xdr:cNvPr id="715" name="フローチャート: 判断 714"/>
        <xdr:cNvSpPr/>
      </xdr:nvSpPr>
      <xdr:spPr>
        <a:xfrm>
          <a:off x="22110700" y="66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41021</xdr:rowOff>
    </xdr:from>
    <xdr:to>
      <xdr:col>111</xdr:col>
      <xdr:colOff>177800</xdr:colOff>
      <xdr:row>39</xdr:row>
      <xdr:rowOff>42164</xdr:rowOff>
    </xdr:to>
    <xdr:cxnSp macro="">
      <xdr:nvCxnSpPr>
        <xdr:cNvPr id="716" name="直線コネクタ 715"/>
        <xdr:cNvCxnSpPr/>
      </xdr:nvCxnSpPr>
      <xdr:spPr>
        <a:xfrm>
          <a:off x="20434300" y="67275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128016</xdr:rowOff>
    </xdr:from>
    <xdr:to>
      <xdr:col>112</xdr:col>
      <xdr:colOff>38100</xdr:colOff>
      <xdr:row>39</xdr:row>
      <xdr:rowOff>58166</xdr:rowOff>
    </xdr:to>
    <xdr:sp macro="" textlink="">
      <xdr:nvSpPr>
        <xdr:cNvPr id="717" name="フローチャート: 判断 716"/>
        <xdr:cNvSpPr/>
      </xdr:nvSpPr>
      <xdr:spPr>
        <a:xfrm>
          <a:off x="21272500" y="664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74693</xdr:rowOff>
    </xdr:from>
    <xdr:ext cx="378565" cy="259045"/>
    <xdr:sp macro="" textlink="">
      <xdr:nvSpPr>
        <xdr:cNvPr id="718" name="テキスト ボックス 717"/>
        <xdr:cNvSpPr txBox="1"/>
      </xdr:nvSpPr>
      <xdr:spPr>
        <a:xfrm>
          <a:off x="21121317"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93218</xdr:rowOff>
    </xdr:from>
    <xdr:to>
      <xdr:col>107</xdr:col>
      <xdr:colOff>50800</xdr:colOff>
      <xdr:row>39</xdr:row>
      <xdr:rowOff>41021</xdr:rowOff>
    </xdr:to>
    <xdr:cxnSp macro="">
      <xdr:nvCxnSpPr>
        <xdr:cNvPr id="719" name="直線コネクタ 718"/>
        <xdr:cNvCxnSpPr/>
      </xdr:nvCxnSpPr>
      <xdr:spPr>
        <a:xfrm>
          <a:off x="19545300" y="5408168"/>
          <a:ext cx="889000" cy="13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136144</xdr:rowOff>
    </xdr:from>
    <xdr:to>
      <xdr:col>107</xdr:col>
      <xdr:colOff>101600</xdr:colOff>
      <xdr:row>39</xdr:row>
      <xdr:rowOff>66294</xdr:rowOff>
    </xdr:to>
    <xdr:sp macro="" textlink="">
      <xdr:nvSpPr>
        <xdr:cNvPr id="720" name="フローチャート: 判断 719"/>
        <xdr:cNvSpPr/>
      </xdr:nvSpPr>
      <xdr:spPr>
        <a:xfrm>
          <a:off x="20383500" y="66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82821</xdr:rowOff>
    </xdr:from>
    <xdr:ext cx="378565" cy="259045"/>
    <xdr:sp macro="" textlink="">
      <xdr:nvSpPr>
        <xdr:cNvPr id="721" name="テキスト ボックス 720"/>
        <xdr:cNvSpPr txBox="1"/>
      </xdr:nvSpPr>
      <xdr:spPr>
        <a:xfrm>
          <a:off x="202450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93218</xdr:rowOff>
    </xdr:from>
    <xdr:to>
      <xdr:col>102</xdr:col>
      <xdr:colOff>114300</xdr:colOff>
      <xdr:row>39</xdr:row>
      <xdr:rowOff>36449</xdr:rowOff>
    </xdr:to>
    <xdr:cxnSp macro="">
      <xdr:nvCxnSpPr>
        <xdr:cNvPr id="722" name="直線コネクタ 721"/>
        <xdr:cNvCxnSpPr/>
      </xdr:nvCxnSpPr>
      <xdr:spPr>
        <a:xfrm flipV="1">
          <a:off x="18656300" y="5408168"/>
          <a:ext cx="889000" cy="13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24384</xdr:rowOff>
    </xdr:from>
    <xdr:to>
      <xdr:col>102</xdr:col>
      <xdr:colOff>165100</xdr:colOff>
      <xdr:row>38</xdr:row>
      <xdr:rowOff>125984</xdr:rowOff>
    </xdr:to>
    <xdr:sp macro="" textlink="">
      <xdr:nvSpPr>
        <xdr:cNvPr id="723" name="フローチャート: 判断 722"/>
        <xdr:cNvSpPr/>
      </xdr:nvSpPr>
      <xdr:spPr>
        <a:xfrm>
          <a:off x="194945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117111</xdr:rowOff>
    </xdr:from>
    <xdr:ext cx="469744" cy="259045"/>
    <xdr:sp macro="" textlink="">
      <xdr:nvSpPr>
        <xdr:cNvPr id="724" name="テキスト ボックス 723"/>
        <xdr:cNvSpPr txBox="1"/>
      </xdr:nvSpPr>
      <xdr:spPr>
        <a:xfrm>
          <a:off x="19310428" y="66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68199</xdr:rowOff>
    </xdr:from>
    <xdr:to>
      <xdr:col>98</xdr:col>
      <xdr:colOff>38100</xdr:colOff>
      <xdr:row>38</xdr:row>
      <xdr:rowOff>169799</xdr:rowOff>
    </xdr:to>
    <xdr:sp macro="" textlink="">
      <xdr:nvSpPr>
        <xdr:cNvPr id="725" name="フローチャート: 判断 724"/>
        <xdr:cNvSpPr/>
      </xdr:nvSpPr>
      <xdr:spPr>
        <a:xfrm>
          <a:off x="18605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14876</xdr:rowOff>
    </xdr:from>
    <xdr:ext cx="378565" cy="259045"/>
    <xdr:sp macro="" textlink="">
      <xdr:nvSpPr>
        <xdr:cNvPr id="726" name="テキスト ボックス 725"/>
        <xdr:cNvSpPr txBox="1"/>
      </xdr:nvSpPr>
      <xdr:spPr>
        <a:xfrm>
          <a:off x="184670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163703</xdr:rowOff>
    </xdr:from>
    <xdr:to>
      <xdr:col>116</xdr:col>
      <xdr:colOff>114300</xdr:colOff>
      <xdr:row>39</xdr:row>
      <xdr:rowOff>93853</xdr:rowOff>
    </xdr:to>
    <xdr:sp macro="" textlink="">
      <xdr:nvSpPr>
        <xdr:cNvPr id="732" name="楕円 731"/>
        <xdr:cNvSpPr/>
      </xdr:nvSpPr>
      <xdr:spPr>
        <a:xfrm>
          <a:off x="22110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142130</xdr:rowOff>
    </xdr:from>
    <xdr:ext cx="313932" cy="259045"/>
    <xdr:sp macro="" textlink="">
      <xdr:nvSpPr>
        <xdr:cNvPr id="733" name="投資及び出資金該当値テキスト"/>
        <xdr:cNvSpPr txBox="1"/>
      </xdr:nvSpPr>
      <xdr:spPr>
        <a:xfrm>
          <a:off x="22212300" y="6657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34" name="楕円 733"/>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84091</xdr:rowOff>
    </xdr:from>
    <xdr:ext cx="313932" cy="259045"/>
    <xdr:sp macro="" textlink="">
      <xdr:nvSpPr>
        <xdr:cNvPr id="735" name="テキスト ボックス 734"/>
        <xdr:cNvSpPr txBox="1"/>
      </xdr:nvSpPr>
      <xdr:spPr>
        <a:xfrm>
          <a:off x="211536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161671</xdr:rowOff>
    </xdr:from>
    <xdr:to>
      <xdr:col>107</xdr:col>
      <xdr:colOff>101600</xdr:colOff>
      <xdr:row>39</xdr:row>
      <xdr:rowOff>91821</xdr:rowOff>
    </xdr:to>
    <xdr:sp macro="" textlink="">
      <xdr:nvSpPr>
        <xdr:cNvPr id="736" name="楕円 735"/>
        <xdr:cNvSpPr/>
      </xdr:nvSpPr>
      <xdr:spPr>
        <a:xfrm>
          <a:off x="20383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82948</xdr:rowOff>
    </xdr:from>
    <xdr:ext cx="313932" cy="259045"/>
    <xdr:sp macro="" textlink="">
      <xdr:nvSpPr>
        <xdr:cNvPr id="737" name="テキスト ボックス 736"/>
        <xdr:cNvSpPr txBox="1"/>
      </xdr:nvSpPr>
      <xdr:spPr>
        <a:xfrm>
          <a:off x="20277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42418</xdr:rowOff>
    </xdr:from>
    <xdr:to>
      <xdr:col>102</xdr:col>
      <xdr:colOff>165100</xdr:colOff>
      <xdr:row>31</xdr:row>
      <xdr:rowOff>144018</xdr:rowOff>
    </xdr:to>
    <xdr:sp macro="" textlink="">
      <xdr:nvSpPr>
        <xdr:cNvPr id="738" name="楕円 737"/>
        <xdr:cNvSpPr/>
      </xdr:nvSpPr>
      <xdr:spPr>
        <a:xfrm>
          <a:off x="19494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160545</xdr:rowOff>
    </xdr:from>
    <xdr:ext cx="534377" cy="259045"/>
    <xdr:sp macro="" textlink="">
      <xdr:nvSpPr>
        <xdr:cNvPr id="739" name="テキスト ボックス 738"/>
        <xdr:cNvSpPr txBox="1"/>
      </xdr:nvSpPr>
      <xdr:spPr>
        <a:xfrm>
          <a:off x="19278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157099</xdr:rowOff>
    </xdr:from>
    <xdr:to>
      <xdr:col>98</xdr:col>
      <xdr:colOff>38100</xdr:colOff>
      <xdr:row>39</xdr:row>
      <xdr:rowOff>87249</xdr:rowOff>
    </xdr:to>
    <xdr:sp macro="" textlink="">
      <xdr:nvSpPr>
        <xdr:cNvPr id="740" name="楕円 739"/>
        <xdr:cNvSpPr/>
      </xdr:nvSpPr>
      <xdr:spPr>
        <a:xfrm>
          <a:off x="18605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78376</xdr:rowOff>
    </xdr:from>
    <xdr:ext cx="313932" cy="259045"/>
    <xdr:sp macro="" textlink="">
      <xdr:nvSpPr>
        <xdr:cNvPr id="741" name="テキスト ボックス 740"/>
        <xdr:cNvSpPr txBox="1"/>
      </xdr:nvSpPr>
      <xdr:spPr>
        <a:xfrm>
          <a:off x="18499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1" name="テキスト ボックス 76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5" name="直線コネクタ 764"/>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6"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7" name="直線コネクタ 766"/>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68"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69" name="直線コネクタ 768"/>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45059</xdr:rowOff>
    </xdr:from>
    <xdr:to>
      <xdr:col>116</xdr:col>
      <xdr:colOff>63500</xdr:colOff>
      <xdr:row>54</xdr:row>
      <xdr:rowOff>17269</xdr:rowOff>
    </xdr:to>
    <xdr:cxnSp macro="">
      <xdr:nvCxnSpPr>
        <xdr:cNvPr id="770" name="直線コネクタ 769"/>
        <xdr:cNvCxnSpPr/>
      </xdr:nvCxnSpPr>
      <xdr:spPr>
        <a:xfrm flipV="1">
          <a:off x="21323300" y="9131909"/>
          <a:ext cx="838200" cy="1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1"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2" name="フローチャート: 判断 771"/>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104463</xdr:rowOff>
    </xdr:from>
    <xdr:to>
      <xdr:col>111</xdr:col>
      <xdr:colOff>177800</xdr:colOff>
      <xdr:row>54</xdr:row>
      <xdr:rowOff>17269</xdr:rowOff>
    </xdr:to>
    <xdr:cxnSp macro="">
      <xdr:nvCxnSpPr>
        <xdr:cNvPr id="773" name="直線コネクタ 772"/>
        <xdr:cNvCxnSpPr/>
      </xdr:nvCxnSpPr>
      <xdr:spPr>
        <a:xfrm>
          <a:off x="20434300" y="8848413"/>
          <a:ext cx="889000" cy="4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4" name="フローチャート: 判断 773"/>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5" name="テキスト ボックス 774"/>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104463</xdr:rowOff>
    </xdr:from>
    <xdr:to>
      <xdr:col>107</xdr:col>
      <xdr:colOff>50800</xdr:colOff>
      <xdr:row>53</xdr:row>
      <xdr:rowOff>112333</xdr:rowOff>
    </xdr:to>
    <xdr:cxnSp macro="">
      <xdr:nvCxnSpPr>
        <xdr:cNvPr id="776" name="直線コネクタ 775"/>
        <xdr:cNvCxnSpPr/>
      </xdr:nvCxnSpPr>
      <xdr:spPr>
        <a:xfrm flipV="1">
          <a:off x="19545300" y="8848413"/>
          <a:ext cx="889000" cy="3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77" name="フローチャート: 判断 776"/>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78" name="テキスト ボックス 777"/>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112333</xdr:rowOff>
    </xdr:from>
    <xdr:to>
      <xdr:col>102</xdr:col>
      <xdr:colOff>114300</xdr:colOff>
      <xdr:row>53</xdr:row>
      <xdr:rowOff>121902</xdr:rowOff>
    </xdr:to>
    <xdr:cxnSp macro="">
      <xdr:nvCxnSpPr>
        <xdr:cNvPr id="779" name="直線コネクタ 778"/>
        <xdr:cNvCxnSpPr/>
      </xdr:nvCxnSpPr>
      <xdr:spPr>
        <a:xfrm flipV="1">
          <a:off x="18656300" y="9199183"/>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0" name="フローチャート: 判断 779"/>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168295</xdr:rowOff>
    </xdr:from>
    <xdr:ext cx="534377" cy="259045"/>
    <xdr:sp macro="" textlink="">
      <xdr:nvSpPr>
        <xdr:cNvPr id="781" name="テキスト ボックス 780"/>
        <xdr:cNvSpPr txBox="1"/>
      </xdr:nvSpPr>
      <xdr:spPr>
        <a:xfrm>
          <a:off x="19278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82" name="フローチャート: 判断 781"/>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79632</xdr:rowOff>
    </xdr:from>
    <xdr:ext cx="534377" cy="259045"/>
    <xdr:sp macro="" textlink="">
      <xdr:nvSpPr>
        <xdr:cNvPr id="783" name="テキスト ボックス 782"/>
        <xdr:cNvSpPr txBox="1"/>
      </xdr:nvSpPr>
      <xdr:spPr>
        <a:xfrm>
          <a:off x="18389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165709</xdr:rowOff>
    </xdr:from>
    <xdr:to>
      <xdr:col>116</xdr:col>
      <xdr:colOff>114300</xdr:colOff>
      <xdr:row>53</xdr:row>
      <xdr:rowOff>95859</xdr:rowOff>
    </xdr:to>
    <xdr:sp macro="" textlink="">
      <xdr:nvSpPr>
        <xdr:cNvPr id="789" name="楕円 788"/>
        <xdr:cNvSpPr/>
      </xdr:nvSpPr>
      <xdr:spPr>
        <a:xfrm>
          <a:off x="22110700" y="90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17136</xdr:rowOff>
    </xdr:from>
    <xdr:ext cx="534377" cy="259045"/>
    <xdr:sp macro="" textlink="">
      <xdr:nvSpPr>
        <xdr:cNvPr id="790" name="貸付金該当値テキスト"/>
        <xdr:cNvSpPr txBox="1"/>
      </xdr:nvSpPr>
      <xdr:spPr>
        <a:xfrm>
          <a:off x="22212300" y="89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137919</xdr:rowOff>
    </xdr:from>
    <xdr:to>
      <xdr:col>112</xdr:col>
      <xdr:colOff>38100</xdr:colOff>
      <xdr:row>54</xdr:row>
      <xdr:rowOff>68069</xdr:rowOff>
    </xdr:to>
    <xdr:sp macro="" textlink="">
      <xdr:nvSpPr>
        <xdr:cNvPr id="791" name="楕円 790"/>
        <xdr:cNvSpPr/>
      </xdr:nvSpPr>
      <xdr:spPr>
        <a:xfrm>
          <a:off x="21272500" y="92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84596</xdr:rowOff>
    </xdr:from>
    <xdr:ext cx="534377" cy="259045"/>
    <xdr:sp macro="" textlink="">
      <xdr:nvSpPr>
        <xdr:cNvPr id="792" name="テキスト ボックス 791"/>
        <xdr:cNvSpPr txBox="1"/>
      </xdr:nvSpPr>
      <xdr:spPr>
        <a:xfrm>
          <a:off x="21043411" y="89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53663</xdr:rowOff>
    </xdr:from>
    <xdr:to>
      <xdr:col>107</xdr:col>
      <xdr:colOff>101600</xdr:colOff>
      <xdr:row>51</xdr:row>
      <xdr:rowOff>155263</xdr:rowOff>
    </xdr:to>
    <xdr:sp macro="" textlink="">
      <xdr:nvSpPr>
        <xdr:cNvPr id="793" name="楕円 792"/>
        <xdr:cNvSpPr/>
      </xdr:nvSpPr>
      <xdr:spPr>
        <a:xfrm>
          <a:off x="20383500" y="87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340</xdr:rowOff>
    </xdr:from>
    <xdr:ext cx="534377" cy="259045"/>
    <xdr:sp macro="" textlink="">
      <xdr:nvSpPr>
        <xdr:cNvPr id="794" name="テキスト ボックス 793"/>
        <xdr:cNvSpPr txBox="1"/>
      </xdr:nvSpPr>
      <xdr:spPr>
        <a:xfrm>
          <a:off x="20167111" y="85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61533</xdr:rowOff>
    </xdr:from>
    <xdr:to>
      <xdr:col>102</xdr:col>
      <xdr:colOff>165100</xdr:colOff>
      <xdr:row>53</xdr:row>
      <xdr:rowOff>163133</xdr:rowOff>
    </xdr:to>
    <xdr:sp macro="" textlink="">
      <xdr:nvSpPr>
        <xdr:cNvPr id="795" name="楕円 794"/>
        <xdr:cNvSpPr/>
      </xdr:nvSpPr>
      <xdr:spPr>
        <a:xfrm>
          <a:off x="19494500" y="9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154260</xdr:rowOff>
    </xdr:from>
    <xdr:ext cx="534377" cy="259045"/>
    <xdr:sp macro="" textlink="">
      <xdr:nvSpPr>
        <xdr:cNvPr id="796" name="テキスト ボックス 795"/>
        <xdr:cNvSpPr txBox="1"/>
      </xdr:nvSpPr>
      <xdr:spPr>
        <a:xfrm>
          <a:off x="19278111" y="92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71102</xdr:rowOff>
    </xdr:from>
    <xdr:to>
      <xdr:col>98</xdr:col>
      <xdr:colOff>38100</xdr:colOff>
      <xdr:row>54</xdr:row>
      <xdr:rowOff>1252</xdr:rowOff>
    </xdr:to>
    <xdr:sp macro="" textlink="">
      <xdr:nvSpPr>
        <xdr:cNvPr id="797" name="楕円 796"/>
        <xdr:cNvSpPr/>
      </xdr:nvSpPr>
      <xdr:spPr>
        <a:xfrm>
          <a:off x="18605500" y="9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163829</xdr:rowOff>
    </xdr:from>
    <xdr:ext cx="534377" cy="259045"/>
    <xdr:sp macro="" textlink="">
      <xdr:nvSpPr>
        <xdr:cNvPr id="798" name="テキスト ボックス 797"/>
        <xdr:cNvSpPr txBox="1"/>
      </xdr:nvSpPr>
      <xdr:spPr>
        <a:xfrm>
          <a:off x="18389111" y="92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2" name="直線コネクタ 821"/>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3"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4" name="直線コネクタ 823"/>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5"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6" name="直線コネクタ 825"/>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33565</xdr:rowOff>
    </xdr:from>
    <xdr:to>
      <xdr:col>116</xdr:col>
      <xdr:colOff>63500</xdr:colOff>
      <xdr:row>79</xdr:row>
      <xdr:rowOff>13644</xdr:rowOff>
    </xdr:to>
    <xdr:cxnSp macro="">
      <xdr:nvCxnSpPr>
        <xdr:cNvPr id="827" name="直線コネクタ 826"/>
        <xdr:cNvCxnSpPr/>
      </xdr:nvCxnSpPr>
      <xdr:spPr>
        <a:xfrm flipV="1">
          <a:off x="21323300" y="12720865"/>
          <a:ext cx="838200" cy="8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28"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9" name="フローチャート: 判断 828"/>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3194</xdr:rowOff>
    </xdr:from>
    <xdr:to>
      <xdr:col>111</xdr:col>
      <xdr:colOff>177800</xdr:colOff>
      <xdr:row>79</xdr:row>
      <xdr:rowOff>13644</xdr:rowOff>
    </xdr:to>
    <xdr:cxnSp macro="">
      <xdr:nvCxnSpPr>
        <xdr:cNvPr id="830" name="直線コネクタ 829"/>
        <xdr:cNvCxnSpPr/>
      </xdr:nvCxnSpPr>
      <xdr:spPr>
        <a:xfrm>
          <a:off x="20434300" y="1354774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1" name="フローチャート: 判断 830"/>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2" name="テキスト ボックス 831"/>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907</xdr:rowOff>
    </xdr:from>
    <xdr:to>
      <xdr:col>107</xdr:col>
      <xdr:colOff>50800</xdr:colOff>
      <xdr:row>79</xdr:row>
      <xdr:rowOff>3194</xdr:rowOff>
    </xdr:to>
    <xdr:cxnSp macro="">
      <xdr:nvCxnSpPr>
        <xdr:cNvPr id="833" name="直線コネクタ 832"/>
        <xdr:cNvCxnSpPr/>
      </xdr:nvCxnSpPr>
      <xdr:spPr>
        <a:xfrm>
          <a:off x="19545300" y="1354545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89880</xdr:rowOff>
    </xdr:from>
    <xdr:to>
      <xdr:col>107</xdr:col>
      <xdr:colOff>101600</xdr:colOff>
      <xdr:row>79</xdr:row>
      <xdr:rowOff>20030</xdr:rowOff>
    </xdr:to>
    <xdr:sp macro="" textlink="">
      <xdr:nvSpPr>
        <xdr:cNvPr id="834" name="フローチャート: 判断 833"/>
        <xdr:cNvSpPr/>
      </xdr:nvSpPr>
      <xdr:spPr>
        <a:xfrm>
          <a:off x="20383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36557</xdr:rowOff>
    </xdr:from>
    <xdr:ext cx="378565" cy="259045"/>
    <xdr:sp macro="" textlink="">
      <xdr:nvSpPr>
        <xdr:cNvPr id="835" name="テキスト ボックス 834"/>
        <xdr:cNvSpPr txBox="1"/>
      </xdr:nvSpPr>
      <xdr:spPr>
        <a:xfrm>
          <a:off x="20245017" y="132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162234</xdr:rowOff>
    </xdr:from>
    <xdr:to>
      <xdr:col>102</xdr:col>
      <xdr:colOff>114300</xdr:colOff>
      <xdr:row>79</xdr:row>
      <xdr:rowOff>907</xdr:rowOff>
    </xdr:to>
    <xdr:cxnSp macro="">
      <xdr:nvCxnSpPr>
        <xdr:cNvPr id="836" name="直線コネクタ 835"/>
        <xdr:cNvCxnSpPr/>
      </xdr:nvCxnSpPr>
      <xdr:spPr>
        <a:xfrm>
          <a:off x="18656300" y="12678084"/>
          <a:ext cx="889000" cy="8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99188</xdr:rowOff>
    </xdr:from>
    <xdr:to>
      <xdr:col>102</xdr:col>
      <xdr:colOff>165100</xdr:colOff>
      <xdr:row>79</xdr:row>
      <xdr:rowOff>29338</xdr:rowOff>
    </xdr:to>
    <xdr:sp macro="" textlink="">
      <xdr:nvSpPr>
        <xdr:cNvPr id="837" name="フローチャート: 判断 836"/>
        <xdr:cNvSpPr/>
      </xdr:nvSpPr>
      <xdr:spPr>
        <a:xfrm>
          <a:off x="19494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45865</xdr:rowOff>
    </xdr:from>
    <xdr:ext cx="378565" cy="259045"/>
    <xdr:sp macro="" textlink="">
      <xdr:nvSpPr>
        <xdr:cNvPr id="838" name="テキスト ボックス 837"/>
        <xdr:cNvSpPr txBox="1"/>
      </xdr:nvSpPr>
      <xdr:spPr>
        <a:xfrm>
          <a:off x="19356017" y="1324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34362</xdr:rowOff>
    </xdr:from>
    <xdr:to>
      <xdr:col>98</xdr:col>
      <xdr:colOff>38100</xdr:colOff>
      <xdr:row>77</xdr:row>
      <xdr:rowOff>135962</xdr:rowOff>
    </xdr:to>
    <xdr:sp macro="" textlink="">
      <xdr:nvSpPr>
        <xdr:cNvPr id="839" name="フローチャート: 判断 838"/>
        <xdr:cNvSpPr/>
      </xdr:nvSpPr>
      <xdr:spPr>
        <a:xfrm>
          <a:off x="18605500" y="1323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127089</xdr:rowOff>
    </xdr:from>
    <xdr:ext cx="469744" cy="259045"/>
    <xdr:sp macro="" textlink="">
      <xdr:nvSpPr>
        <xdr:cNvPr id="840" name="テキスト ボックス 839"/>
        <xdr:cNvSpPr txBox="1"/>
      </xdr:nvSpPr>
      <xdr:spPr>
        <a:xfrm>
          <a:off x="18421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154215</xdr:rowOff>
    </xdr:from>
    <xdr:to>
      <xdr:col>116</xdr:col>
      <xdr:colOff>114300</xdr:colOff>
      <xdr:row>74</xdr:row>
      <xdr:rowOff>84365</xdr:rowOff>
    </xdr:to>
    <xdr:sp macro="" textlink="">
      <xdr:nvSpPr>
        <xdr:cNvPr id="846" name="楕円 845"/>
        <xdr:cNvSpPr/>
      </xdr:nvSpPr>
      <xdr:spPr>
        <a:xfrm>
          <a:off x="22110700" y="126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69142</xdr:rowOff>
    </xdr:from>
    <xdr:ext cx="469744" cy="259045"/>
    <xdr:sp macro="" textlink="">
      <xdr:nvSpPr>
        <xdr:cNvPr id="847" name="繰出金該当値テキスト"/>
        <xdr:cNvSpPr txBox="1"/>
      </xdr:nvSpPr>
      <xdr:spPr>
        <a:xfrm>
          <a:off x="22212300" y="1258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134294</xdr:rowOff>
    </xdr:from>
    <xdr:to>
      <xdr:col>112</xdr:col>
      <xdr:colOff>38100</xdr:colOff>
      <xdr:row>79</xdr:row>
      <xdr:rowOff>64444</xdr:rowOff>
    </xdr:to>
    <xdr:sp macro="" textlink="">
      <xdr:nvSpPr>
        <xdr:cNvPr id="848" name="楕円 847"/>
        <xdr:cNvSpPr/>
      </xdr:nvSpPr>
      <xdr:spPr>
        <a:xfrm>
          <a:off x="21272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55571</xdr:rowOff>
    </xdr:from>
    <xdr:ext cx="378565" cy="259045"/>
    <xdr:sp macro="" textlink="">
      <xdr:nvSpPr>
        <xdr:cNvPr id="849" name="テキスト ボックス 848"/>
        <xdr:cNvSpPr txBox="1"/>
      </xdr:nvSpPr>
      <xdr:spPr>
        <a:xfrm>
          <a:off x="21121317" y="1360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123844</xdr:rowOff>
    </xdr:from>
    <xdr:to>
      <xdr:col>107</xdr:col>
      <xdr:colOff>101600</xdr:colOff>
      <xdr:row>79</xdr:row>
      <xdr:rowOff>53994</xdr:rowOff>
    </xdr:to>
    <xdr:sp macro="" textlink="">
      <xdr:nvSpPr>
        <xdr:cNvPr id="850" name="楕円 849"/>
        <xdr:cNvSpPr/>
      </xdr:nvSpPr>
      <xdr:spPr>
        <a:xfrm>
          <a:off x="20383500" y="134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45121</xdr:rowOff>
    </xdr:from>
    <xdr:ext cx="378565" cy="259045"/>
    <xdr:sp macro="" textlink="">
      <xdr:nvSpPr>
        <xdr:cNvPr id="851" name="テキスト ボックス 850"/>
        <xdr:cNvSpPr txBox="1"/>
      </xdr:nvSpPr>
      <xdr:spPr>
        <a:xfrm>
          <a:off x="20245017" y="1358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121557</xdr:rowOff>
    </xdr:from>
    <xdr:to>
      <xdr:col>102</xdr:col>
      <xdr:colOff>165100</xdr:colOff>
      <xdr:row>79</xdr:row>
      <xdr:rowOff>51707</xdr:rowOff>
    </xdr:to>
    <xdr:sp macro="" textlink="">
      <xdr:nvSpPr>
        <xdr:cNvPr id="852" name="楕円 851"/>
        <xdr:cNvSpPr/>
      </xdr:nvSpPr>
      <xdr:spPr>
        <a:xfrm>
          <a:off x="19494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42834</xdr:rowOff>
    </xdr:from>
    <xdr:ext cx="378565" cy="259045"/>
    <xdr:sp macro="" textlink="">
      <xdr:nvSpPr>
        <xdr:cNvPr id="853" name="テキスト ボックス 852"/>
        <xdr:cNvSpPr txBox="1"/>
      </xdr:nvSpPr>
      <xdr:spPr>
        <a:xfrm>
          <a:off x="19356017" y="1358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111434</xdr:rowOff>
    </xdr:from>
    <xdr:to>
      <xdr:col>98</xdr:col>
      <xdr:colOff>38100</xdr:colOff>
      <xdr:row>74</xdr:row>
      <xdr:rowOff>41584</xdr:rowOff>
    </xdr:to>
    <xdr:sp macro="" textlink="">
      <xdr:nvSpPr>
        <xdr:cNvPr id="854" name="楕円 853"/>
        <xdr:cNvSpPr/>
      </xdr:nvSpPr>
      <xdr:spPr>
        <a:xfrm>
          <a:off x="18605500" y="126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58111</xdr:rowOff>
    </xdr:from>
    <xdr:ext cx="469744" cy="259045"/>
    <xdr:sp macro="" textlink="">
      <xdr:nvSpPr>
        <xdr:cNvPr id="855" name="テキスト ボックス 854"/>
        <xdr:cNvSpPr txBox="1"/>
      </xdr:nvSpPr>
      <xdr:spPr>
        <a:xfrm>
          <a:off x="18421428" y="124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人件費：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000">
              <a:solidFill>
                <a:schemeClr val="tx1"/>
              </a:solidFill>
              <a:latin typeface="ＭＳ Ｐゴシック" panose="020B0600070205080204" pitchFamily="50" charset="-128"/>
              <a:ea typeface="ＭＳ Ｐゴシック" panose="020B0600070205080204" pitchFamily="50" charset="-128"/>
            </a:rPr>
            <a:t>700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人削減）等により、住民一人当たり職員数は人口類似県の中で最も少なくなっている。このため、職員数の削減は一段落したところであり、人件費は近年横ばいで推移している。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維持補修費：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年度は大雪により除雪費が大幅に増加したが、平成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年度は概ね例年並みとなっている。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補助費等： 高齢化の進展により、年々、社会保障関係経費が増加しており、増加傾向が続いている。平成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年度は、県が国民健康保険の財政運営の責任主体となったため、県負担金（</a:t>
          </a:r>
          <a:r>
            <a:rPr kumimoji="1" lang="en-US" altLang="ja-JP" sz="1000">
              <a:solidFill>
                <a:schemeClr val="tx1"/>
              </a:solidFill>
              <a:latin typeface="ＭＳ Ｐゴシック" panose="020B0600070205080204" pitchFamily="50" charset="-128"/>
              <a:ea typeface="ＭＳ Ｐゴシック" panose="020B0600070205080204" pitchFamily="50" charset="-128"/>
            </a:rPr>
            <a:t>51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億円）が国民健康保険特別会計への繰り入れとなり、減少している（繰出金は増加）。</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普通建設事業費： 国の経済対策に積極的に呼応してきたことや、北陸新幹線の建設工事が進められていることなどから、グループ内でも高い水準となっている。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公債費： バブル経済崩壊以降、国の経済対策に呼応して積極的に公共投資を実施した結果、社会資本の整備は進んだものの、グループ内で最も高い水準となっている。平成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000">
              <a:solidFill>
                <a:schemeClr val="tx1"/>
              </a:solidFill>
              <a:latin typeface="ＭＳ Ｐゴシック" panose="020B0600070205080204" pitchFamily="50" charset="-128"/>
              <a:ea typeface="ＭＳ Ｐゴシック" panose="020B0600070205080204" pitchFamily="50" charset="-128"/>
            </a:rPr>
            <a:t>250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億円）により、一時的に大幅に増加している。　</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投資及び出資金：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000">
              <a:solidFill>
                <a:schemeClr val="tx1"/>
              </a:solidFill>
              <a:latin typeface="ＭＳ Ｐゴシック" panose="020B0600070205080204" pitchFamily="50" charset="-128"/>
              <a:ea typeface="ＭＳ Ｐゴシック" panose="020B0600070205080204" pitchFamily="50" charset="-128"/>
            </a:rPr>
            <a:t>120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億円）により、一時的に大幅に増加しているが、近年は横ばいになっている。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貸付金：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年度は、ほっと石川観光プラン推進ファンド創設に係る貸付（</a:t>
          </a:r>
          <a:r>
            <a:rPr kumimoji="1" lang="en-US" altLang="ja-JP" sz="1000">
              <a:solidFill>
                <a:schemeClr val="tx1"/>
              </a:solidFill>
              <a:latin typeface="ＭＳ Ｐゴシック" panose="020B0600070205080204" pitchFamily="50" charset="-128"/>
              <a:ea typeface="ＭＳ Ｐゴシック" panose="020B0600070205080204" pitchFamily="50" charset="-128"/>
            </a:rPr>
            <a:t>150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億円）により、一時的に大幅に増加している。また、平成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年度も、中小企業チャレンジ支援ファンド拡充に係る貸付（</a:t>
          </a:r>
          <a:r>
            <a:rPr kumimoji="1" lang="en-US" altLang="ja-JP" sz="1000">
              <a:solidFill>
                <a:schemeClr val="tx1"/>
              </a:solidFill>
              <a:latin typeface="ＭＳ Ｐゴシック" panose="020B0600070205080204" pitchFamily="50" charset="-128"/>
              <a:ea typeface="ＭＳ Ｐゴシック" panose="020B0600070205080204" pitchFamily="50" charset="-128"/>
            </a:rPr>
            <a:t>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億円）により、一時的に増加している。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繰出金：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年度以降はほぼ横ばいで推移しているが、平成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年度から、県が国民健康保険の財政運営の責任主体となったため、県負担金（</a:t>
          </a:r>
          <a:r>
            <a:rPr kumimoji="1" lang="en-US" altLang="ja-JP" sz="1000">
              <a:solidFill>
                <a:schemeClr val="tx1"/>
              </a:solidFill>
              <a:latin typeface="ＭＳ Ｐゴシック" panose="020B0600070205080204" pitchFamily="50" charset="-128"/>
              <a:ea typeface="ＭＳ Ｐゴシック" panose="020B0600070205080204" pitchFamily="50" charset="-128"/>
            </a:rPr>
            <a:t>51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億円）が国民健康保険特別会計への繰り入れとなり、増加している（補助費等は減少）。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71120</xdr:rowOff>
    </xdr:from>
    <xdr:to>
      <xdr:col>24</xdr:col>
      <xdr:colOff>63500</xdr:colOff>
      <xdr:row>30</xdr:row>
      <xdr:rowOff>160655</xdr:rowOff>
    </xdr:to>
    <xdr:cxnSp macro="">
      <xdr:nvCxnSpPr>
        <xdr:cNvPr id="61" name="直線コネクタ 60"/>
        <xdr:cNvCxnSpPr/>
      </xdr:nvCxnSpPr>
      <xdr:spPr>
        <a:xfrm flipV="1">
          <a:off x="3797300" y="52146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143510</xdr:rowOff>
    </xdr:from>
    <xdr:to>
      <xdr:col>19</xdr:col>
      <xdr:colOff>177800</xdr:colOff>
      <xdr:row>30</xdr:row>
      <xdr:rowOff>160655</xdr:rowOff>
    </xdr:to>
    <xdr:cxnSp macro="">
      <xdr:nvCxnSpPr>
        <xdr:cNvPr id="64" name="直線コネクタ 63"/>
        <xdr:cNvCxnSpPr/>
      </xdr:nvCxnSpPr>
      <xdr:spPr>
        <a:xfrm>
          <a:off x="2908300" y="528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128270</xdr:rowOff>
    </xdr:from>
    <xdr:to>
      <xdr:col>15</xdr:col>
      <xdr:colOff>50800</xdr:colOff>
      <xdr:row>30</xdr:row>
      <xdr:rowOff>143510</xdr:rowOff>
    </xdr:to>
    <xdr:cxnSp macro="">
      <xdr:nvCxnSpPr>
        <xdr:cNvPr id="67" name="直線コネクタ 66"/>
        <xdr:cNvCxnSpPr/>
      </xdr:nvCxnSpPr>
      <xdr:spPr>
        <a:xfrm>
          <a:off x="2019300" y="527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96520</xdr:rowOff>
    </xdr:from>
    <xdr:to>
      <xdr:col>15</xdr:col>
      <xdr:colOff>101600</xdr:colOff>
      <xdr:row>33</xdr:row>
      <xdr:rowOff>26670</xdr:rowOff>
    </xdr:to>
    <xdr:sp macro="" textlink="">
      <xdr:nvSpPr>
        <xdr:cNvPr id="68" name="フローチャート: 判断 67"/>
        <xdr:cNvSpPr/>
      </xdr:nvSpPr>
      <xdr:spPr>
        <a:xfrm>
          <a:off x="2857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17797</xdr:rowOff>
    </xdr:from>
    <xdr:ext cx="378565" cy="259045"/>
    <xdr:sp macro="" textlink="">
      <xdr:nvSpPr>
        <xdr:cNvPr id="69" name="テキスト ボックス 68"/>
        <xdr:cNvSpPr txBox="1"/>
      </xdr:nvSpPr>
      <xdr:spPr>
        <a:xfrm>
          <a:off x="2719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126365</xdr:rowOff>
    </xdr:from>
    <xdr:to>
      <xdr:col>10</xdr:col>
      <xdr:colOff>114300</xdr:colOff>
      <xdr:row>30</xdr:row>
      <xdr:rowOff>128270</xdr:rowOff>
    </xdr:to>
    <xdr:cxnSp macro="">
      <xdr:nvCxnSpPr>
        <xdr:cNvPr id="70" name="直線コネクタ 69"/>
        <xdr:cNvCxnSpPr/>
      </xdr:nvCxnSpPr>
      <xdr:spPr>
        <a:xfrm>
          <a:off x="1130300" y="5269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113665</xdr:rowOff>
    </xdr:from>
    <xdr:to>
      <xdr:col>10</xdr:col>
      <xdr:colOff>165100</xdr:colOff>
      <xdr:row>33</xdr:row>
      <xdr:rowOff>43815</xdr:rowOff>
    </xdr:to>
    <xdr:sp macro="" textlink="">
      <xdr:nvSpPr>
        <xdr:cNvPr id="71" name="フローチャート: 判断 70"/>
        <xdr:cNvSpPr/>
      </xdr:nvSpPr>
      <xdr:spPr>
        <a:xfrm>
          <a:off x="1968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34942</xdr:rowOff>
    </xdr:from>
    <xdr:ext cx="378565" cy="259045"/>
    <xdr:sp macro="" textlink="">
      <xdr:nvSpPr>
        <xdr:cNvPr id="72" name="テキスト ボックス 71"/>
        <xdr:cNvSpPr txBox="1"/>
      </xdr:nvSpPr>
      <xdr:spPr>
        <a:xfrm>
          <a:off x="1830017" y="569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xdr:rowOff>
    </xdr:from>
    <xdr:to>
      <xdr:col>6</xdr:col>
      <xdr:colOff>38100</xdr:colOff>
      <xdr:row>32</xdr:row>
      <xdr:rowOff>112395</xdr:rowOff>
    </xdr:to>
    <xdr:sp macro="" textlink="">
      <xdr:nvSpPr>
        <xdr:cNvPr id="73" name="フローチャート: 判断 72"/>
        <xdr:cNvSpPr/>
      </xdr:nvSpPr>
      <xdr:spPr>
        <a:xfrm>
          <a:off x="1079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103522</xdr:rowOff>
    </xdr:from>
    <xdr:ext cx="378565" cy="259045"/>
    <xdr:sp macro="" textlink="">
      <xdr:nvSpPr>
        <xdr:cNvPr id="74" name="テキスト ボックス 73"/>
        <xdr:cNvSpPr txBox="1"/>
      </xdr:nvSpPr>
      <xdr:spPr>
        <a:xfrm>
          <a:off x="941017" y="558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20320</xdr:rowOff>
    </xdr:from>
    <xdr:to>
      <xdr:col>24</xdr:col>
      <xdr:colOff>114300</xdr:colOff>
      <xdr:row>30</xdr:row>
      <xdr:rowOff>121920</xdr:rowOff>
    </xdr:to>
    <xdr:sp macro="" textlink="">
      <xdr:nvSpPr>
        <xdr:cNvPr id="80" name="楕円 79"/>
        <xdr:cNvSpPr/>
      </xdr:nvSpPr>
      <xdr:spPr>
        <a:xfrm>
          <a:off x="45847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144797</xdr:rowOff>
    </xdr:from>
    <xdr:ext cx="378565" cy="259045"/>
    <xdr:sp macro="" textlink="">
      <xdr:nvSpPr>
        <xdr:cNvPr id="81" name="議会費該当値テキスト"/>
        <xdr:cNvSpPr txBox="1"/>
      </xdr:nvSpPr>
      <xdr:spPr>
        <a:xfrm>
          <a:off x="4686300" y="5116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109855</xdr:rowOff>
    </xdr:from>
    <xdr:to>
      <xdr:col>20</xdr:col>
      <xdr:colOff>38100</xdr:colOff>
      <xdr:row>31</xdr:row>
      <xdr:rowOff>40005</xdr:rowOff>
    </xdr:to>
    <xdr:sp macro="" textlink="">
      <xdr:nvSpPr>
        <xdr:cNvPr id="82" name="楕円 81"/>
        <xdr:cNvSpPr/>
      </xdr:nvSpPr>
      <xdr:spPr>
        <a:xfrm>
          <a:off x="374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56532</xdr:rowOff>
    </xdr:from>
    <xdr:ext cx="378565" cy="259045"/>
    <xdr:sp macro="" textlink="">
      <xdr:nvSpPr>
        <xdr:cNvPr id="83" name="テキスト ボックス 82"/>
        <xdr:cNvSpPr txBox="1"/>
      </xdr:nvSpPr>
      <xdr:spPr>
        <a:xfrm>
          <a:off x="3595317" y="502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92710</xdr:rowOff>
    </xdr:from>
    <xdr:to>
      <xdr:col>15</xdr:col>
      <xdr:colOff>101600</xdr:colOff>
      <xdr:row>31</xdr:row>
      <xdr:rowOff>22860</xdr:rowOff>
    </xdr:to>
    <xdr:sp macro="" textlink="">
      <xdr:nvSpPr>
        <xdr:cNvPr id="84" name="楕円 83"/>
        <xdr:cNvSpPr/>
      </xdr:nvSpPr>
      <xdr:spPr>
        <a:xfrm>
          <a:off x="2857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39387</xdr:rowOff>
    </xdr:from>
    <xdr:ext cx="378565" cy="259045"/>
    <xdr:sp macro="" textlink="">
      <xdr:nvSpPr>
        <xdr:cNvPr id="85" name="テキスト ボックス 84"/>
        <xdr:cNvSpPr txBox="1"/>
      </xdr:nvSpPr>
      <xdr:spPr>
        <a:xfrm>
          <a:off x="2719017" y="501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77470</xdr:rowOff>
    </xdr:from>
    <xdr:to>
      <xdr:col>10</xdr:col>
      <xdr:colOff>165100</xdr:colOff>
      <xdr:row>31</xdr:row>
      <xdr:rowOff>7620</xdr:rowOff>
    </xdr:to>
    <xdr:sp macro="" textlink="">
      <xdr:nvSpPr>
        <xdr:cNvPr id="86" name="楕円 85"/>
        <xdr:cNvSpPr/>
      </xdr:nvSpPr>
      <xdr:spPr>
        <a:xfrm>
          <a:off x="196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24147</xdr:rowOff>
    </xdr:from>
    <xdr:ext cx="378565" cy="259045"/>
    <xdr:sp macro="" textlink="">
      <xdr:nvSpPr>
        <xdr:cNvPr id="87" name="テキスト ボックス 86"/>
        <xdr:cNvSpPr txBox="1"/>
      </xdr:nvSpPr>
      <xdr:spPr>
        <a:xfrm>
          <a:off x="1830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75565</xdr:rowOff>
    </xdr:from>
    <xdr:to>
      <xdr:col>6</xdr:col>
      <xdr:colOff>38100</xdr:colOff>
      <xdr:row>31</xdr:row>
      <xdr:rowOff>5715</xdr:rowOff>
    </xdr:to>
    <xdr:sp macro="" textlink="">
      <xdr:nvSpPr>
        <xdr:cNvPr id="88" name="楕円 87"/>
        <xdr:cNvSpPr/>
      </xdr:nvSpPr>
      <xdr:spPr>
        <a:xfrm>
          <a:off x="1079500" y="52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22242</xdr:rowOff>
    </xdr:from>
    <xdr:ext cx="378565" cy="259045"/>
    <xdr:sp macro="" textlink="">
      <xdr:nvSpPr>
        <xdr:cNvPr id="89" name="テキスト ボックス 88"/>
        <xdr:cNvSpPr txBox="1"/>
      </xdr:nvSpPr>
      <xdr:spPr>
        <a:xfrm>
          <a:off x="941017" y="499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77129</xdr:rowOff>
    </xdr:from>
    <xdr:to>
      <xdr:col>24</xdr:col>
      <xdr:colOff>63500</xdr:colOff>
      <xdr:row>57</xdr:row>
      <xdr:rowOff>32454</xdr:rowOff>
    </xdr:to>
    <xdr:cxnSp macro="">
      <xdr:nvCxnSpPr>
        <xdr:cNvPr id="119" name="直線コネクタ 118"/>
        <xdr:cNvCxnSpPr/>
      </xdr:nvCxnSpPr>
      <xdr:spPr>
        <a:xfrm>
          <a:off x="3797300" y="9506879"/>
          <a:ext cx="838200" cy="2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77129</xdr:rowOff>
    </xdr:from>
    <xdr:to>
      <xdr:col>19</xdr:col>
      <xdr:colOff>177800</xdr:colOff>
      <xdr:row>55</xdr:row>
      <xdr:rowOff>166675</xdr:rowOff>
    </xdr:to>
    <xdr:cxnSp macro="">
      <xdr:nvCxnSpPr>
        <xdr:cNvPr id="122" name="直線コネクタ 121"/>
        <xdr:cNvCxnSpPr/>
      </xdr:nvCxnSpPr>
      <xdr:spPr>
        <a:xfrm flipV="1">
          <a:off x="2908300" y="9506879"/>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166675</xdr:rowOff>
    </xdr:from>
    <xdr:to>
      <xdr:col>15</xdr:col>
      <xdr:colOff>50800</xdr:colOff>
      <xdr:row>57</xdr:row>
      <xdr:rowOff>15439</xdr:rowOff>
    </xdr:to>
    <xdr:cxnSp macro="">
      <xdr:nvCxnSpPr>
        <xdr:cNvPr id="125" name="直線コネクタ 124"/>
        <xdr:cNvCxnSpPr/>
      </xdr:nvCxnSpPr>
      <xdr:spPr>
        <a:xfrm flipV="1">
          <a:off x="2019300" y="9596425"/>
          <a:ext cx="889000" cy="19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23488</xdr:rowOff>
    </xdr:from>
    <xdr:to>
      <xdr:col>15</xdr:col>
      <xdr:colOff>101600</xdr:colOff>
      <xdr:row>57</xdr:row>
      <xdr:rowOff>125088</xdr:rowOff>
    </xdr:to>
    <xdr:sp macro="" textlink="">
      <xdr:nvSpPr>
        <xdr:cNvPr id="126" name="フローチャート: 判断 125"/>
        <xdr:cNvSpPr/>
      </xdr:nvSpPr>
      <xdr:spPr>
        <a:xfrm>
          <a:off x="2857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116215</xdr:rowOff>
    </xdr:from>
    <xdr:ext cx="534377" cy="259045"/>
    <xdr:sp macro="" textlink="">
      <xdr:nvSpPr>
        <xdr:cNvPr id="127" name="テキスト ボックス 126"/>
        <xdr:cNvSpPr txBox="1"/>
      </xdr:nvSpPr>
      <xdr:spPr>
        <a:xfrm>
          <a:off x="2641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29287</xdr:rowOff>
    </xdr:from>
    <xdr:to>
      <xdr:col>10</xdr:col>
      <xdr:colOff>114300</xdr:colOff>
      <xdr:row>57</xdr:row>
      <xdr:rowOff>15439</xdr:rowOff>
    </xdr:to>
    <xdr:cxnSp macro="">
      <xdr:nvCxnSpPr>
        <xdr:cNvPr id="128" name="直線コネクタ 127"/>
        <xdr:cNvCxnSpPr/>
      </xdr:nvCxnSpPr>
      <xdr:spPr>
        <a:xfrm>
          <a:off x="1130300" y="9116137"/>
          <a:ext cx="889000" cy="6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139355</xdr:rowOff>
    </xdr:from>
    <xdr:to>
      <xdr:col>10</xdr:col>
      <xdr:colOff>165100</xdr:colOff>
      <xdr:row>57</xdr:row>
      <xdr:rowOff>69505</xdr:rowOff>
    </xdr:to>
    <xdr:sp macro="" textlink="">
      <xdr:nvSpPr>
        <xdr:cNvPr id="129" name="フローチャート: 判断 128"/>
        <xdr:cNvSpPr/>
      </xdr:nvSpPr>
      <xdr:spPr>
        <a:xfrm>
          <a:off x="1968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60632</xdr:rowOff>
    </xdr:from>
    <xdr:ext cx="534377" cy="259045"/>
    <xdr:sp macro="" textlink="">
      <xdr:nvSpPr>
        <xdr:cNvPr id="130" name="テキスト ボックス 129"/>
        <xdr:cNvSpPr txBox="1"/>
      </xdr:nvSpPr>
      <xdr:spPr>
        <a:xfrm>
          <a:off x="1752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45956</xdr:rowOff>
    </xdr:from>
    <xdr:to>
      <xdr:col>6</xdr:col>
      <xdr:colOff>38100</xdr:colOff>
      <xdr:row>52</xdr:row>
      <xdr:rowOff>147556</xdr:rowOff>
    </xdr:to>
    <xdr:sp macro="" textlink="">
      <xdr:nvSpPr>
        <xdr:cNvPr id="131" name="フローチャート: 判断 130"/>
        <xdr:cNvSpPr/>
      </xdr:nvSpPr>
      <xdr:spPr>
        <a:xfrm>
          <a:off x="1079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164083</xdr:rowOff>
    </xdr:from>
    <xdr:ext cx="534377" cy="259045"/>
    <xdr:sp macro="" textlink="">
      <xdr:nvSpPr>
        <xdr:cNvPr id="132" name="テキスト ボックス 131"/>
        <xdr:cNvSpPr txBox="1"/>
      </xdr:nvSpPr>
      <xdr:spPr>
        <a:xfrm>
          <a:off x="863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153104</xdr:rowOff>
    </xdr:from>
    <xdr:to>
      <xdr:col>24</xdr:col>
      <xdr:colOff>114300</xdr:colOff>
      <xdr:row>57</xdr:row>
      <xdr:rowOff>83254</xdr:rowOff>
    </xdr:to>
    <xdr:sp macro="" textlink="">
      <xdr:nvSpPr>
        <xdr:cNvPr id="138" name="楕円 137"/>
        <xdr:cNvSpPr/>
      </xdr:nvSpPr>
      <xdr:spPr>
        <a:xfrm>
          <a:off x="45847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4531</xdr:rowOff>
    </xdr:from>
    <xdr:ext cx="534377" cy="259045"/>
    <xdr:sp macro="" textlink="">
      <xdr:nvSpPr>
        <xdr:cNvPr id="139" name="総務費該当値テキスト"/>
        <xdr:cNvSpPr txBox="1"/>
      </xdr:nvSpPr>
      <xdr:spPr>
        <a:xfrm>
          <a:off x="4686300" y="96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26329</xdr:rowOff>
    </xdr:from>
    <xdr:to>
      <xdr:col>20</xdr:col>
      <xdr:colOff>38100</xdr:colOff>
      <xdr:row>55</xdr:row>
      <xdr:rowOff>127929</xdr:rowOff>
    </xdr:to>
    <xdr:sp macro="" textlink="">
      <xdr:nvSpPr>
        <xdr:cNvPr id="140" name="楕円 139"/>
        <xdr:cNvSpPr/>
      </xdr:nvSpPr>
      <xdr:spPr>
        <a:xfrm>
          <a:off x="3746500" y="94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144456</xdr:rowOff>
    </xdr:from>
    <xdr:ext cx="534377" cy="259045"/>
    <xdr:sp macro="" textlink="">
      <xdr:nvSpPr>
        <xdr:cNvPr id="141" name="テキスト ボックス 140"/>
        <xdr:cNvSpPr txBox="1"/>
      </xdr:nvSpPr>
      <xdr:spPr>
        <a:xfrm>
          <a:off x="3517411" y="92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115875</xdr:rowOff>
    </xdr:from>
    <xdr:to>
      <xdr:col>15</xdr:col>
      <xdr:colOff>101600</xdr:colOff>
      <xdr:row>56</xdr:row>
      <xdr:rowOff>46025</xdr:rowOff>
    </xdr:to>
    <xdr:sp macro="" textlink="">
      <xdr:nvSpPr>
        <xdr:cNvPr id="142" name="楕円 141"/>
        <xdr:cNvSpPr/>
      </xdr:nvSpPr>
      <xdr:spPr>
        <a:xfrm>
          <a:off x="2857500" y="95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62552</xdr:rowOff>
    </xdr:from>
    <xdr:ext cx="534377" cy="259045"/>
    <xdr:sp macro="" textlink="">
      <xdr:nvSpPr>
        <xdr:cNvPr id="143" name="テキスト ボックス 142"/>
        <xdr:cNvSpPr txBox="1"/>
      </xdr:nvSpPr>
      <xdr:spPr>
        <a:xfrm>
          <a:off x="2641111" y="93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136089</xdr:rowOff>
    </xdr:from>
    <xdr:to>
      <xdr:col>10</xdr:col>
      <xdr:colOff>165100</xdr:colOff>
      <xdr:row>57</xdr:row>
      <xdr:rowOff>66239</xdr:rowOff>
    </xdr:to>
    <xdr:sp macro="" textlink="">
      <xdr:nvSpPr>
        <xdr:cNvPr id="144" name="楕円 143"/>
        <xdr:cNvSpPr/>
      </xdr:nvSpPr>
      <xdr:spPr>
        <a:xfrm>
          <a:off x="1968500" y="9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82766</xdr:rowOff>
    </xdr:from>
    <xdr:ext cx="534377" cy="259045"/>
    <xdr:sp macro="" textlink="">
      <xdr:nvSpPr>
        <xdr:cNvPr id="145" name="テキスト ボックス 144"/>
        <xdr:cNvSpPr txBox="1"/>
      </xdr:nvSpPr>
      <xdr:spPr>
        <a:xfrm>
          <a:off x="1752111" y="95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149937</xdr:rowOff>
    </xdr:from>
    <xdr:to>
      <xdr:col>6</xdr:col>
      <xdr:colOff>38100</xdr:colOff>
      <xdr:row>53</xdr:row>
      <xdr:rowOff>80087</xdr:rowOff>
    </xdr:to>
    <xdr:sp macro="" textlink="">
      <xdr:nvSpPr>
        <xdr:cNvPr id="146" name="楕円 145"/>
        <xdr:cNvSpPr/>
      </xdr:nvSpPr>
      <xdr:spPr>
        <a:xfrm>
          <a:off x="1079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71214</xdr:rowOff>
    </xdr:from>
    <xdr:ext cx="534377" cy="259045"/>
    <xdr:sp macro="" textlink="">
      <xdr:nvSpPr>
        <xdr:cNvPr id="147" name="テキスト ボックス 146"/>
        <xdr:cNvSpPr txBox="1"/>
      </xdr:nvSpPr>
      <xdr:spPr>
        <a:xfrm>
          <a:off x="863111" y="91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114764</xdr:rowOff>
    </xdr:from>
    <xdr:to>
      <xdr:col>24</xdr:col>
      <xdr:colOff>63500</xdr:colOff>
      <xdr:row>76</xdr:row>
      <xdr:rowOff>150464</xdr:rowOff>
    </xdr:to>
    <xdr:cxnSp macro="">
      <xdr:nvCxnSpPr>
        <xdr:cNvPr id="175" name="直線コネクタ 174"/>
        <xdr:cNvCxnSpPr/>
      </xdr:nvCxnSpPr>
      <xdr:spPr>
        <a:xfrm>
          <a:off x="3797300" y="13144964"/>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114764</xdr:rowOff>
    </xdr:from>
    <xdr:to>
      <xdr:col>19</xdr:col>
      <xdr:colOff>177800</xdr:colOff>
      <xdr:row>76</xdr:row>
      <xdr:rowOff>139528</xdr:rowOff>
    </xdr:to>
    <xdr:cxnSp macro="">
      <xdr:nvCxnSpPr>
        <xdr:cNvPr id="178" name="直線コネクタ 177"/>
        <xdr:cNvCxnSpPr/>
      </xdr:nvCxnSpPr>
      <xdr:spPr>
        <a:xfrm flipV="1">
          <a:off x="2908300" y="13144964"/>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139528</xdr:rowOff>
    </xdr:from>
    <xdr:to>
      <xdr:col>15</xdr:col>
      <xdr:colOff>50800</xdr:colOff>
      <xdr:row>76</xdr:row>
      <xdr:rowOff>155645</xdr:rowOff>
    </xdr:to>
    <xdr:cxnSp macro="">
      <xdr:nvCxnSpPr>
        <xdr:cNvPr id="181" name="直線コネクタ 180"/>
        <xdr:cNvCxnSpPr/>
      </xdr:nvCxnSpPr>
      <xdr:spPr>
        <a:xfrm flipV="1">
          <a:off x="2019300" y="1316972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77088</xdr:rowOff>
    </xdr:from>
    <xdr:to>
      <xdr:col>15</xdr:col>
      <xdr:colOff>101600</xdr:colOff>
      <xdr:row>77</xdr:row>
      <xdr:rowOff>7238</xdr:rowOff>
    </xdr:to>
    <xdr:sp macro="" textlink="">
      <xdr:nvSpPr>
        <xdr:cNvPr id="182" name="フローチャート: 判断 181"/>
        <xdr:cNvSpPr/>
      </xdr:nvSpPr>
      <xdr:spPr>
        <a:xfrm>
          <a:off x="2857500" y="131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23766</xdr:rowOff>
    </xdr:from>
    <xdr:ext cx="534377" cy="259045"/>
    <xdr:sp macro="" textlink="">
      <xdr:nvSpPr>
        <xdr:cNvPr id="183" name="テキスト ボックス 182"/>
        <xdr:cNvSpPr txBox="1"/>
      </xdr:nvSpPr>
      <xdr:spPr>
        <a:xfrm>
          <a:off x="2641111" y="128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155645</xdr:rowOff>
    </xdr:from>
    <xdr:to>
      <xdr:col>10</xdr:col>
      <xdr:colOff>114300</xdr:colOff>
      <xdr:row>77</xdr:row>
      <xdr:rowOff>29172</xdr:rowOff>
    </xdr:to>
    <xdr:cxnSp macro="">
      <xdr:nvCxnSpPr>
        <xdr:cNvPr id="184" name="直線コネクタ 183"/>
        <xdr:cNvCxnSpPr/>
      </xdr:nvCxnSpPr>
      <xdr:spPr>
        <a:xfrm flipV="1">
          <a:off x="1130300" y="13185845"/>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109741</xdr:rowOff>
    </xdr:from>
    <xdr:to>
      <xdr:col>10</xdr:col>
      <xdr:colOff>165100</xdr:colOff>
      <xdr:row>77</xdr:row>
      <xdr:rowOff>39891</xdr:rowOff>
    </xdr:to>
    <xdr:sp macro="" textlink="">
      <xdr:nvSpPr>
        <xdr:cNvPr id="185" name="フローチャート: 判断 184"/>
        <xdr:cNvSpPr/>
      </xdr:nvSpPr>
      <xdr:spPr>
        <a:xfrm>
          <a:off x="1968500" y="131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31018</xdr:rowOff>
    </xdr:from>
    <xdr:ext cx="534377" cy="259045"/>
    <xdr:sp macro="" textlink="">
      <xdr:nvSpPr>
        <xdr:cNvPr id="186" name="テキスト ボックス 185"/>
        <xdr:cNvSpPr txBox="1"/>
      </xdr:nvSpPr>
      <xdr:spPr>
        <a:xfrm>
          <a:off x="1752111" y="132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119075</xdr:rowOff>
    </xdr:from>
    <xdr:to>
      <xdr:col>6</xdr:col>
      <xdr:colOff>38100</xdr:colOff>
      <xdr:row>74</xdr:row>
      <xdr:rowOff>49225</xdr:rowOff>
    </xdr:to>
    <xdr:sp macro="" textlink="">
      <xdr:nvSpPr>
        <xdr:cNvPr id="187" name="フローチャート: 判断 186"/>
        <xdr:cNvSpPr/>
      </xdr:nvSpPr>
      <xdr:spPr>
        <a:xfrm>
          <a:off x="1079500" y="126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65752</xdr:rowOff>
    </xdr:from>
    <xdr:ext cx="534377" cy="259045"/>
    <xdr:sp macro="" textlink="">
      <xdr:nvSpPr>
        <xdr:cNvPr id="188" name="テキスト ボックス 187"/>
        <xdr:cNvSpPr txBox="1"/>
      </xdr:nvSpPr>
      <xdr:spPr>
        <a:xfrm>
          <a:off x="863111" y="124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99664</xdr:rowOff>
    </xdr:from>
    <xdr:to>
      <xdr:col>24</xdr:col>
      <xdr:colOff>114300</xdr:colOff>
      <xdr:row>77</xdr:row>
      <xdr:rowOff>29814</xdr:rowOff>
    </xdr:to>
    <xdr:sp macro="" textlink="">
      <xdr:nvSpPr>
        <xdr:cNvPr id="194" name="楕円 193"/>
        <xdr:cNvSpPr/>
      </xdr:nvSpPr>
      <xdr:spPr>
        <a:xfrm>
          <a:off x="4584700" y="131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122541</xdr:rowOff>
    </xdr:from>
    <xdr:ext cx="534377" cy="259045"/>
    <xdr:sp macro="" textlink="">
      <xdr:nvSpPr>
        <xdr:cNvPr id="195" name="民生費該当値テキスト"/>
        <xdr:cNvSpPr txBox="1"/>
      </xdr:nvSpPr>
      <xdr:spPr>
        <a:xfrm>
          <a:off x="4686300" y="129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63964</xdr:rowOff>
    </xdr:from>
    <xdr:to>
      <xdr:col>20</xdr:col>
      <xdr:colOff>38100</xdr:colOff>
      <xdr:row>76</xdr:row>
      <xdr:rowOff>165564</xdr:rowOff>
    </xdr:to>
    <xdr:sp macro="" textlink="">
      <xdr:nvSpPr>
        <xdr:cNvPr id="196" name="楕円 195"/>
        <xdr:cNvSpPr/>
      </xdr:nvSpPr>
      <xdr:spPr>
        <a:xfrm>
          <a:off x="3746500" y="130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10641</xdr:rowOff>
    </xdr:from>
    <xdr:ext cx="534377" cy="259045"/>
    <xdr:sp macro="" textlink="">
      <xdr:nvSpPr>
        <xdr:cNvPr id="197" name="テキスト ボックス 196"/>
        <xdr:cNvSpPr txBox="1"/>
      </xdr:nvSpPr>
      <xdr:spPr>
        <a:xfrm>
          <a:off x="3517411" y="128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88728</xdr:rowOff>
    </xdr:from>
    <xdr:to>
      <xdr:col>15</xdr:col>
      <xdr:colOff>101600</xdr:colOff>
      <xdr:row>77</xdr:row>
      <xdr:rowOff>18878</xdr:rowOff>
    </xdr:to>
    <xdr:sp macro="" textlink="">
      <xdr:nvSpPr>
        <xdr:cNvPr id="198" name="楕円 197"/>
        <xdr:cNvSpPr/>
      </xdr:nvSpPr>
      <xdr:spPr>
        <a:xfrm>
          <a:off x="2857500" y="131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10005</xdr:rowOff>
    </xdr:from>
    <xdr:ext cx="534377" cy="259045"/>
    <xdr:sp macro="" textlink="">
      <xdr:nvSpPr>
        <xdr:cNvPr id="199" name="テキスト ボックス 198"/>
        <xdr:cNvSpPr txBox="1"/>
      </xdr:nvSpPr>
      <xdr:spPr>
        <a:xfrm>
          <a:off x="2641111" y="132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104845</xdr:rowOff>
    </xdr:from>
    <xdr:to>
      <xdr:col>10</xdr:col>
      <xdr:colOff>165100</xdr:colOff>
      <xdr:row>77</xdr:row>
      <xdr:rowOff>34995</xdr:rowOff>
    </xdr:to>
    <xdr:sp macro="" textlink="">
      <xdr:nvSpPr>
        <xdr:cNvPr id="200" name="楕円 199"/>
        <xdr:cNvSpPr/>
      </xdr:nvSpPr>
      <xdr:spPr>
        <a:xfrm>
          <a:off x="1968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51522</xdr:rowOff>
    </xdr:from>
    <xdr:ext cx="534377" cy="259045"/>
    <xdr:sp macro="" textlink="">
      <xdr:nvSpPr>
        <xdr:cNvPr id="201" name="テキスト ボックス 200"/>
        <xdr:cNvSpPr txBox="1"/>
      </xdr:nvSpPr>
      <xdr:spPr>
        <a:xfrm>
          <a:off x="1752111" y="129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149822</xdr:rowOff>
    </xdr:from>
    <xdr:to>
      <xdr:col>6</xdr:col>
      <xdr:colOff>38100</xdr:colOff>
      <xdr:row>77</xdr:row>
      <xdr:rowOff>79972</xdr:rowOff>
    </xdr:to>
    <xdr:sp macro="" textlink="">
      <xdr:nvSpPr>
        <xdr:cNvPr id="202" name="楕円 201"/>
        <xdr:cNvSpPr/>
      </xdr:nvSpPr>
      <xdr:spPr>
        <a:xfrm>
          <a:off x="1079500" y="131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71099</xdr:rowOff>
    </xdr:from>
    <xdr:ext cx="534377" cy="259045"/>
    <xdr:sp macro="" textlink="">
      <xdr:nvSpPr>
        <xdr:cNvPr id="203" name="テキスト ボックス 202"/>
        <xdr:cNvSpPr txBox="1"/>
      </xdr:nvSpPr>
      <xdr:spPr>
        <a:xfrm>
          <a:off x="863111" y="132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111353</xdr:rowOff>
    </xdr:from>
    <xdr:to>
      <xdr:col>24</xdr:col>
      <xdr:colOff>63500</xdr:colOff>
      <xdr:row>95</xdr:row>
      <xdr:rowOff>134122</xdr:rowOff>
    </xdr:to>
    <xdr:cxnSp macro="">
      <xdr:nvCxnSpPr>
        <xdr:cNvPr id="228" name="直線コネクタ 227"/>
        <xdr:cNvCxnSpPr/>
      </xdr:nvCxnSpPr>
      <xdr:spPr>
        <a:xfrm flipV="1">
          <a:off x="3797300" y="16399103"/>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134122</xdr:rowOff>
    </xdr:from>
    <xdr:to>
      <xdr:col>19</xdr:col>
      <xdr:colOff>177800</xdr:colOff>
      <xdr:row>95</xdr:row>
      <xdr:rowOff>137779</xdr:rowOff>
    </xdr:to>
    <xdr:cxnSp macro="">
      <xdr:nvCxnSpPr>
        <xdr:cNvPr id="231" name="直線コネクタ 230"/>
        <xdr:cNvCxnSpPr/>
      </xdr:nvCxnSpPr>
      <xdr:spPr>
        <a:xfrm flipV="1">
          <a:off x="2908300" y="1642187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103947</xdr:rowOff>
    </xdr:from>
    <xdr:to>
      <xdr:col>15</xdr:col>
      <xdr:colOff>50800</xdr:colOff>
      <xdr:row>95</xdr:row>
      <xdr:rowOff>137779</xdr:rowOff>
    </xdr:to>
    <xdr:cxnSp macro="">
      <xdr:nvCxnSpPr>
        <xdr:cNvPr id="234" name="直線コネクタ 233"/>
        <xdr:cNvCxnSpPr/>
      </xdr:nvCxnSpPr>
      <xdr:spPr>
        <a:xfrm>
          <a:off x="2019300" y="16220247"/>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78521</xdr:rowOff>
    </xdr:from>
    <xdr:to>
      <xdr:col>15</xdr:col>
      <xdr:colOff>101600</xdr:colOff>
      <xdr:row>95</xdr:row>
      <xdr:rowOff>8671</xdr:rowOff>
    </xdr:to>
    <xdr:sp macro="" textlink="">
      <xdr:nvSpPr>
        <xdr:cNvPr id="235" name="フローチャート: 判断 234"/>
        <xdr:cNvSpPr/>
      </xdr:nvSpPr>
      <xdr:spPr>
        <a:xfrm>
          <a:off x="2857500" y="1619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25198</xdr:rowOff>
    </xdr:from>
    <xdr:ext cx="534377" cy="259045"/>
    <xdr:sp macro="" textlink="">
      <xdr:nvSpPr>
        <xdr:cNvPr id="236" name="テキスト ボックス 235"/>
        <xdr:cNvSpPr txBox="1"/>
      </xdr:nvSpPr>
      <xdr:spPr>
        <a:xfrm>
          <a:off x="2641111" y="159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103947</xdr:rowOff>
    </xdr:from>
    <xdr:to>
      <xdr:col>10</xdr:col>
      <xdr:colOff>114300</xdr:colOff>
      <xdr:row>95</xdr:row>
      <xdr:rowOff>106919</xdr:rowOff>
    </xdr:to>
    <xdr:cxnSp macro="">
      <xdr:nvCxnSpPr>
        <xdr:cNvPr id="237" name="直線コネクタ 236"/>
        <xdr:cNvCxnSpPr/>
      </xdr:nvCxnSpPr>
      <xdr:spPr>
        <a:xfrm flipV="1">
          <a:off x="1130300" y="16220247"/>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49535</xdr:rowOff>
    </xdr:from>
    <xdr:to>
      <xdr:col>10</xdr:col>
      <xdr:colOff>165100</xdr:colOff>
      <xdr:row>94</xdr:row>
      <xdr:rowOff>151135</xdr:rowOff>
    </xdr:to>
    <xdr:sp macro="" textlink="">
      <xdr:nvSpPr>
        <xdr:cNvPr id="238" name="フローチャート: 判断 237"/>
        <xdr:cNvSpPr/>
      </xdr:nvSpPr>
      <xdr:spPr>
        <a:xfrm>
          <a:off x="1968500" y="161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167662</xdr:rowOff>
    </xdr:from>
    <xdr:ext cx="534377" cy="259045"/>
    <xdr:sp macro="" textlink="">
      <xdr:nvSpPr>
        <xdr:cNvPr id="239" name="テキスト ボックス 238"/>
        <xdr:cNvSpPr txBox="1"/>
      </xdr:nvSpPr>
      <xdr:spPr>
        <a:xfrm>
          <a:off x="1752111" y="159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32435</xdr:rowOff>
    </xdr:from>
    <xdr:to>
      <xdr:col>6</xdr:col>
      <xdr:colOff>38100</xdr:colOff>
      <xdr:row>94</xdr:row>
      <xdr:rowOff>134035</xdr:rowOff>
    </xdr:to>
    <xdr:sp macro="" textlink="">
      <xdr:nvSpPr>
        <xdr:cNvPr id="240" name="フローチャート: 判断 239"/>
        <xdr:cNvSpPr/>
      </xdr:nvSpPr>
      <xdr:spPr>
        <a:xfrm>
          <a:off x="1079500" y="161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150562</xdr:rowOff>
    </xdr:from>
    <xdr:ext cx="534377" cy="259045"/>
    <xdr:sp macro="" textlink="">
      <xdr:nvSpPr>
        <xdr:cNvPr id="241" name="テキスト ボックス 240"/>
        <xdr:cNvSpPr txBox="1"/>
      </xdr:nvSpPr>
      <xdr:spPr>
        <a:xfrm>
          <a:off x="863111" y="15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60553</xdr:rowOff>
    </xdr:from>
    <xdr:to>
      <xdr:col>24</xdr:col>
      <xdr:colOff>114300</xdr:colOff>
      <xdr:row>95</xdr:row>
      <xdr:rowOff>162153</xdr:rowOff>
    </xdr:to>
    <xdr:sp macro="" textlink="">
      <xdr:nvSpPr>
        <xdr:cNvPr id="247" name="楕円 246"/>
        <xdr:cNvSpPr/>
      </xdr:nvSpPr>
      <xdr:spPr>
        <a:xfrm>
          <a:off x="45847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83430</xdr:rowOff>
    </xdr:from>
    <xdr:ext cx="534377" cy="259045"/>
    <xdr:sp macro="" textlink="">
      <xdr:nvSpPr>
        <xdr:cNvPr id="248" name="衛生費該当値テキスト"/>
        <xdr:cNvSpPr txBox="1"/>
      </xdr:nvSpPr>
      <xdr:spPr>
        <a:xfrm>
          <a:off x="4686300" y="161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83322</xdr:rowOff>
    </xdr:from>
    <xdr:to>
      <xdr:col>20</xdr:col>
      <xdr:colOff>38100</xdr:colOff>
      <xdr:row>96</xdr:row>
      <xdr:rowOff>13472</xdr:rowOff>
    </xdr:to>
    <xdr:sp macro="" textlink="">
      <xdr:nvSpPr>
        <xdr:cNvPr id="249" name="楕円 248"/>
        <xdr:cNvSpPr/>
      </xdr:nvSpPr>
      <xdr:spPr>
        <a:xfrm>
          <a:off x="3746500" y="163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29999</xdr:rowOff>
    </xdr:from>
    <xdr:ext cx="534377" cy="259045"/>
    <xdr:sp macro="" textlink="">
      <xdr:nvSpPr>
        <xdr:cNvPr id="250" name="テキスト ボックス 249"/>
        <xdr:cNvSpPr txBox="1"/>
      </xdr:nvSpPr>
      <xdr:spPr>
        <a:xfrm>
          <a:off x="3517411" y="161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86979</xdr:rowOff>
    </xdr:from>
    <xdr:to>
      <xdr:col>15</xdr:col>
      <xdr:colOff>101600</xdr:colOff>
      <xdr:row>96</xdr:row>
      <xdr:rowOff>17129</xdr:rowOff>
    </xdr:to>
    <xdr:sp macro="" textlink="">
      <xdr:nvSpPr>
        <xdr:cNvPr id="251" name="楕円 250"/>
        <xdr:cNvSpPr/>
      </xdr:nvSpPr>
      <xdr:spPr>
        <a:xfrm>
          <a:off x="2857500" y="163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8256</xdr:rowOff>
    </xdr:from>
    <xdr:ext cx="534377" cy="259045"/>
    <xdr:sp macro="" textlink="">
      <xdr:nvSpPr>
        <xdr:cNvPr id="252" name="テキスト ボックス 251"/>
        <xdr:cNvSpPr txBox="1"/>
      </xdr:nvSpPr>
      <xdr:spPr>
        <a:xfrm>
          <a:off x="2641111" y="164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53147</xdr:rowOff>
    </xdr:from>
    <xdr:to>
      <xdr:col>10</xdr:col>
      <xdr:colOff>165100</xdr:colOff>
      <xdr:row>94</xdr:row>
      <xdr:rowOff>154747</xdr:rowOff>
    </xdr:to>
    <xdr:sp macro="" textlink="">
      <xdr:nvSpPr>
        <xdr:cNvPr id="253" name="楕円 252"/>
        <xdr:cNvSpPr/>
      </xdr:nvSpPr>
      <xdr:spPr>
        <a:xfrm>
          <a:off x="1968500" y="16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145874</xdr:rowOff>
    </xdr:from>
    <xdr:ext cx="534377" cy="259045"/>
    <xdr:sp macro="" textlink="">
      <xdr:nvSpPr>
        <xdr:cNvPr id="254" name="テキスト ボックス 253"/>
        <xdr:cNvSpPr txBox="1"/>
      </xdr:nvSpPr>
      <xdr:spPr>
        <a:xfrm>
          <a:off x="1752111" y="162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56119</xdr:rowOff>
    </xdr:from>
    <xdr:to>
      <xdr:col>6</xdr:col>
      <xdr:colOff>38100</xdr:colOff>
      <xdr:row>95</xdr:row>
      <xdr:rowOff>157719</xdr:rowOff>
    </xdr:to>
    <xdr:sp macro="" textlink="">
      <xdr:nvSpPr>
        <xdr:cNvPr id="255" name="楕円 254"/>
        <xdr:cNvSpPr/>
      </xdr:nvSpPr>
      <xdr:spPr>
        <a:xfrm>
          <a:off x="1079500" y="163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148846</xdr:rowOff>
    </xdr:from>
    <xdr:ext cx="534377" cy="259045"/>
    <xdr:sp macro="" textlink="">
      <xdr:nvSpPr>
        <xdr:cNvPr id="256" name="テキスト ボックス 255"/>
        <xdr:cNvSpPr txBox="1"/>
      </xdr:nvSpPr>
      <xdr:spPr>
        <a:xfrm>
          <a:off x="863111" y="1643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69215</xdr:rowOff>
    </xdr:from>
    <xdr:to>
      <xdr:col>54</xdr:col>
      <xdr:colOff>189865</xdr:colOff>
      <xdr:row>38</xdr:row>
      <xdr:rowOff>48641</xdr:rowOff>
    </xdr:to>
    <xdr:cxnSp macro="">
      <xdr:nvCxnSpPr>
        <xdr:cNvPr id="278" name="直線コネクタ 277"/>
        <xdr:cNvCxnSpPr/>
      </xdr:nvCxnSpPr>
      <xdr:spPr>
        <a:xfrm flipV="1">
          <a:off x="10475595" y="5898515"/>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52468</xdr:rowOff>
    </xdr:from>
    <xdr:ext cx="378565" cy="259045"/>
    <xdr:sp macro="" textlink="">
      <xdr:nvSpPr>
        <xdr:cNvPr id="279" name="労働費最小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48641</xdr:rowOff>
    </xdr:from>
    <xdr:to>
      <xdr:col>55</xdr:col>
      <xdr:colOff>88900</xdr:colOff>
      <xdr:row>38</xdr:row>
      <xdr:rowOff>48641</xdr:rowOff>
    </xdr:to>
    <xdr:cxnSp macro="">
      <xdr:nvCxnSpPr>
        <xdr:cNvPr id="280" name="直線コネクタ 279"/>
        <xdr:cNvCxnSpPr/>
      </xdr:nvCxnSpPr>
      <xdr:spPr>
        <a:xfrm>
          <a:off x="10388600" y="656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15892</xdr:rowOff>
    </xdr:from>
    <xdr:ext cx="469744" cy="259045"/>
    <xdr:sp macro="" textlink="">
      <xdr:nvSpPr>
        <xdr:cNvPr id="281" name="労働費最大値テキスト"/>
        <xdr:cNvSpPr txBox="1"/>
      </xdr:nvSpPr>
      <xdr:spPr>
        <a:xfrm>
          <a:off x="10528300" y="56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69215</xdr:rowOff>
    </xdr:from>
    <xdr:to>
      <xdr:col>55</xdr:col>
      <xdr:colOff>88900</xdr:colOff>
      <xdr:row>34</xdr:row>
      <xdr:rowOff>69215</xdr:rowOff>
    </xdr:to>
    <xdr:cxnSp macro="">
      <xdr:nvCxnSpPr>
        <xdr:cNvPr id="282" name="直線コネクタ 281"/>
        <xdr:cNvCxnSpPr/>
      </xdr:nvCxnSpPr>
      <xdr:spPr>
        <a:xfrm>
          <a:off x="10388600" y="589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33401</xdr:rowOff>
    </xdr:from>
    <xdr:to>
      <xdr:col>55</xdr:col>
      <xdr:colOff>0</xdr:colOff>
      <xdr:row>35</xdr:row>
      <xdr:rowOff>119888</xdr:rowOff>
    </xdr:to>
    <xdr:cxnSp macro="">
      <xdr:nvCxnSpPr>
        <xdr:cNvPr id="283" name="直線コネクタ 282"/>
        <xdr:cNvCxnSpPr/>
      </xdr:nvCxnSpPr>
      <xdr:spPr>
        <a:xfrm flipV="1">
          <a:off x="9639300" y="6034151"/>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138574</xdr:rowOff>
    </xdr:from>
    <xdr:ext cx="378565" cy="259045"/>
    <xdr:sp macro="" textlink="">
      <xdr:nvSpPr>
        <xdr:cNvPr id="284" name="労働費平均値テキスト"/>
        <xdr:cNvSpPr txBox="1"/>
      </xdr:nvSpPr>
      <xdr:spPr>
        <a:xfrm>
          <a:off x="10528300" y="63107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160147</xdr:rowOff>
    </xdr:from>
    <xdr:to>
      <xdr:col>55</xdr:col>
      <xdr:colOff>50800</xdr:colOff>
      <xdr:row>37</xdr:row>
      <xdr:rowOff>90297</xdr:rowOff>
    </xdr:to>
    <xdr:sp macro="" textlink="">
      <xdr:nvSpPr>
        <xdr:cNvPr id="285" name="フローチャート: 判断 284"/>
        <xdr:cNvSpPr/>
      </xdr:nvSpPr>
      <xdr:spPr>
        <a:xfrm>
          <a:off x="104267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114935</xdr:rowOff>
    </xdr:from>
    <xdr:to>
      <xdr:col>50</xdr:col>
      <xdr:colOff>114300</xdr:colOff>
      <xdr:row>35</xdr:row>
      <xdr:rowOff>119888</xdr:rowOff>
    </xdr:to>
    <xdr:cxnSp macro="">
      <xdr:nvCxnSpPr>
        <xdr:cNvPr id="286" name="直線コネクタ 285"/>
        <xdr:cNvCxnSpPr/>
      </xdr:nvCxnSpPr>
      <xdr:spPr>
        <a:xfrm>
          <a:off x="8750300" y="5429885"/>
          <a:ext cx="889000" cy="6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127762</xdr:rowOff>
    </xdr:from>
    <xdr:to>
      <xdr:col>50</xdr:col>
      <xdr:colOff>165100</xdr:colOff>
      <xdr:row>37</xdr:row>
      <xdr:rowOff>57912</xdr:rowOff>
    </xdr:to>
    <xdr:sp macro="" textlink="">
      <xdr:nvSpPr>
        <xdr:cNvPr id="287" name="フローチャート: 判断 286"/>
        <xdr:cNvSpPr/>
      </xdr:nvSpPr>
      <xdr:spPr>
        <a:xfrm>
          <a:off x="9588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49039</xdr:rowOff>
    </xdr:from>
    <xdr:ext cx="378565" cy="259045"/>
    <xdr:sp macro="" textlink="">
      <xdr:nvSpPr>
        <xdr:cNvPr id="288" name="テキスト ボックス 287"/>
        <xdr:cNvSpPr txBox="1"/>
      </xdr:nvSpPr>
      <xdr:spPr>
        <a:xfrm>
          <a:off x="94373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114935</xdr:rowOff>
    </xdr:from>
    <xdr:to>
      <xdr:col>45</xdr:col>
      <xdr:colOff>177800</xdr:colOff>
      <xdr:row>34</xdr:row>
      <xdr:rowOff>135128</xdr:rowOff>
    </xdr:to>
    <xdr:cxnSp macro="">
      <xdr:nvCxnSpPr>
        <xdr:cNvPr id="289" name="直線コネクタ 288"/>
        <xdr:cNvCxnSpPr/>
      </xdr:nvCxnSpPr>
      <xdr:spPr>
        <a:xfrm flipV="1">
          <a:off x="7861300" y="5429885"/>
          <a:ext cx="889000" cy="5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90043</xdr:rowOff>
    </xdr:from>
    <xdr:to>
      <xdr:col>46</xdr:col>
      <xdr:colOff>38100</xdr:colOff>
      <xdr:row>36</xdr:row>
      <xdr:rowOff>20193</xdr:rowOff>
    </xdr:to>
    <xdr:sp macro="" textlink="">
      <xdr:nvSpPr>
        <xdr:cNvPr id="290" name="フローチャート: 判断 289"/>
        <xdr:cNvSpPr/>
      </xdr:nvSpPr>
      <xdr:spPr>
        <a:xfrm>
          <a:off x="8699500" y="609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11320</xdr:rowOff>
    </xdr:from>
    <xdr:ext cx="469744" cy="259045"/>
    <xdr:sp macro="" textlink="">
      <xdr:nvSpPr>
        <xdr:cNvPr id="291" name="テキスト ボックス 290"/>
        <xdr:cNvSpPr txBox="1"/>
      </xdr:nvSpPr>
      <xdr:spPr>
        <a:xfrm>
          <a:off x="8515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103505</xdr:rowOff>
    </xdr:from>
    <xdr:to>
      <xdr:col>41</xdr:col>
      <xdr:colOff>50800</xdr:colOff>
      <xdr:row>34</xdr:row>
      <xdr:rowOff>135128</xdr:rowOff>
    </xdr:to>
    <xdr:cxnSp macro="">
      <xdr:nvCxnSpPr>
        <xdr:cNvPr id="292" name="直線コネクタ 291"/>
        <xdr:cNvCxnSpPr/>
      </xdr:nvCxnSpPr>
      <xdr:spPr>
        <a:xfrm>
          <a:off x="6972300" y="5761355"/>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146050</xdr:rowOff>
    </xdr:from>
    <xdr:to>
      <xdr:col>41</xdr:col>
      <xdr:colOff>101600</xdr:colOff>
      <xdr:row>35</xdr:row>
      <xdr:rowOff>76200</xdr:rowOff>
    </xdr:to>
    <xdr:sp macro="" textlink="">
      <xdr:nvSpPr>
        <xdr:cNvPr id="293" name="フローチャート: 判断 292"/>
        <xdr:cNvSpPr/>
      </xdr:nvSpPr>
      <xdr:spPr>
        <a:xfrm>
          <a:off x="7810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67327</xdr:rowOff>
    </xdr:from>
    <xdr:ext cx="469744" cy="259045"/>
    <xdr:sp macro="" textlink="">
      <xdr:nvSpPr>
        <xdr:cNvPr id="294" name="テキスト ボックス 293"/>
        <xdr:cNvSpPr txBox="1"/>
      </xdr:nvSpPr>
      <xdr:spPr>
        <a:xfrm>
          <a:off x="7626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123571</xdr:rowOff>
    </xdr:from>
    <xdr:to>
      <xdr:col>36</xdr:col>
      <xdr:colOff>165100</xdr:colOff>
      <xdr:row>31</xdr:row>
      <xdr:rowOff>53721</xdr:rowOff>
    </xdr:to>
    <xdr:sp macro="" textlink="">
      <xdr:nvSpPr>
        <xdr:cNvPr id="295" name="フローチャート: 判断 294"/>
        <xdr:cNvSpPr/>
      </xdr:nvSpPr>
      <xdr:spPr>
        <a:xfrm>
          <a:off x="6921500" y="52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70248</xdr:rowOff>
    </xdr:from>
    <xdr:ext cx="469744" cy="259045"/>
    <xdr:sp macro="" textlink="">
      <xdr:nvSpPr>
        <xdr:cNvPr id="296" name="テキスト ボックス 295"/>
        <xdr:cNvSpPr txBox="1"/>
      </xdr:nvSpPr>
      <xdr:spPr>
        <a:xfrm>
          <a:off x="6737428" y="5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154051</xdr:rowOff>
    </xdr:from>
    <xdr:to>
      <xdr:col>55</xdr:col>
      <xdr:colOff>50800</xdr:colOff>
      <xdr:row>35</xdr:row>
      <xdr:rowOff>84201</xdr:rowOff>
    </xdr:to>
    <xdr:sp macro="" textlink="">
      <xdr:nvSpPr>
        <xdr:cNvPr id="302" name="楕円 301"/>
        <xdr:cNvSpPr/>
      </xdr:nvSpPr>
      <xdr:spPr>
        <a:xfrm>
          <a:off x="104267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5478</xdr:rowOff>
    </xdr:from>
    <xdr:ext cx="469744" cy="259045"/>
    <xdr:sp macro="" textlink="">
      <xdr:nvSpPr>
        <xdr:cNvPr id="303" name="労働費該当値テキスト"/>
        <xdr:cNvSpPr txBox="1"/>
      </xdr:nvSpPr>
      <xdr:spPr>
        <a:xfrm>
          <a:off x="10528300"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69088</xdr:rowOff>
    </xdr:from>
    <xdr:to>
      <xdr:col>50</xdr:col>
      <xdr:colOff>165100</xdr:colOff>
      <xdr:row>35</xdr:row>
      <xdr:rowOff>170688</xdr:rowOff>
    </xdr:to>
    <xdr:sp macro="" textlink="">
      <xdr:nvSpPr>
        <xdr:cNvPr id="304" name="楕円 303"/>
        <xdr:cNvSpPr/>
      </xdr:nvSpPr>
      <xdr:spPr>
        <a:xfrm>
          <a:off x="9588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15765</xdr:rowOff>
    </xdr:from>
    <xdr:ext cx="469744" cy="259045"/>
    <xdr:sp macro="" textlink="">
      <xdr:nvSpPr>
        <xdr:cNvPr id="305" name="テキスト ボックス 304"/>
        <xdr:cNvSpPr txBox="1"/>
      </xdr:nvSpPr>
      <xdr:spPr>
        <a:xfrm>
          <a:off x="93917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64135</xdr:rowOff>
    </xdr:from>
    <xdr:to>
      <xdr:col>46</xdr:col>
      <xdr:colOff>38100</xdr:colOff>
      <xdr:row>31</xdr:row>
      <xdr:rowOff>165735</xdr:rowOff>
    </xdr:to>
    <xdr:sp macro="" textlink="">
      <xdr:nvSpPr>
        <xdr:cNvPr id="306" name="楕円 305"/>
        <xdr:cNvSpPr/>
      </xdr:nvSpPr>
      <xdr:spPr>
        <a:xfrm>
          <a:off x="8699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10812</xdr:rowOff>
    </xdr:from>
    <xdr:ext cx="469744" cy="259045"/>
    <xdr:sp macro="" textlink="">
      <xdr:nvSpPr>
        <xdr:cNvPr id="307" name="テキスト ボックス 306"/>
        <xdr:cNvSpPr txBox="1"/>
      </xdr:nvSpPr>
      <xdr:spPr>
        <a:xfrm>
          <a:off x="8515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84328</xdr:rowOff>
    </xdr:from>
    <xdr:to>
      <xdr:col>41</xdr:col>
      <xdr:colOff>101600</xdr:colOff>
      <xdr:row>35</xdr:row>
      <xdr:rowOff>14478</xdr:rowOff>
    </xdr:to>
    <xdr:sp macro="" textlink="">
      <xdr:nvSpPr>
        <xdr:cNvPr id="308" name="楕円 307"/>
        <xdr:cNvSpPr/>
      </xdr:nvSpPr>
      <xdr:spPr>
        <a:xfrm>
          <a:off x="7810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31005</xdr:rowOff>
    </xdr:from>
    <xdr:ext cx="469744" cy="259045"/>
    <xdr:sp macro="" textlink="">
      <xdr:nvSpPr>
        <xdr:cNvPr id="309" name="テキスト ボックス 308"/>
        <xdr:cNvSpPr txBox="1"/>
      </xdr:nvSpPr>
      <xdr:spPr>
        <a:xfrm>
          <a:off x="7626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52705</xdr:rowOff>
    </xdr:from>
    <xdr:to>
      <xdr:col>36</xdr:col>
      <xdr:colOff>165100</xdr:colOff>
      <xdr:row>33</xdr:row>
      <xdr:rowOff>154305</xdr:rowOff>
    </xdr:to>
    <xdr:sp macro="" textlink="">
      <xdr:nvSpPr>
        <xdr:cNvPr id="310" name="楕円 309"/>
        <xdr:cNvSpPr/>
      </xdr:nvSpPr>
      <xdr:spPr>
        <a:xfrm>
          <a:off x="6921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145432</xdr:rowOff>
    </xdr:from>
    <xdr:ext cx="469744" cy="259045"/>
    <xdr:sp macro="" textlink="">
      <xdr:nvSpPr>
        <xdr:cNvPr id="311" name="テキスト ボックス 310"/>
        <xdr:cNvSpPr txBox="1"/>
      </xdr:nvSpPr>
      <xdr:spPr>
        <a:xfrm>
          <a:off x="6737428" y="58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1" name="直線コネクタ 330"/>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2"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3" name="直線コネクタ 332"/>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4"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5" name="直線コネクタ 334"/>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79007</xdr:rowOff>
    </xdr:from>
    <xdr:to>
      <xdr:col>55</xdr:col>
      <xdr:colOff>0</xdr:colOff>
      <xdr:row>54</xdr:row>
      <xdr:rowOff>99672</xdr:rowOff>
    </xdr:to>
    <xdr:cxnSp macro="">
      <xdr:nvCxnSpPr>
        <xdr:cNvPr id="336" name="直線コネクタ 335"/>
        <xdr:cNvCxnSpPr/>
      </xdr:nvCxnSpPr>
      <xdr:spPr>
        <a:xfrm>
          <a:off x="9639300" y="9337307"/>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7"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8" name="フローチャート: 判断 337"/>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79007</xdr:rowOff>
    </xdr:from>
    <xdr:to>
      <xdr:col>50</xdr:col>
      <xdr:colOff>114300</xdr:colOff>
      <xdr:row>55</xdr:row>
      <xdr:rowOff>13741</xdr:rowOff>
    </xdr:to>
    <xdr:cxnSp macro="">
      <xdr:nvCxnSpPr>
        <xdr:cNvPr id="339" name="直線コネクタ 338"/>
        <xdr:cNvCxnSpPr/>
      </xdr:nvCxnSpPr>
      <xdr:spPr>
        <a:xfrm flipV="1">
          <a:off x="8750300" y="9337307"/>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0" name="フローチャート: 判断 339"/>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1" name="テキスト ボックス 340"/>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13741</xdr:rowOff>
    </xdr:from>
    <xdr:to>
      <xdr:col>45</xdr:col>
      <xdr:colOff>177800</xdr:colOff>
      <xdr:row>55</xdr:row>
      <xdr:rowOff>17696</xdr:rowOff>
    </xdr:to>
    <xdr:cxnSp macro="">
      <xdr:nvCxnSpPr>
        <xdr:cNvPr id="342" name="直線コネクタ 341"/>
        <xdr:cNvCxnSpPr/>
      </xdr:nvCxnSpPr>
      <xdr:spPr>
        <a:xfrm flipV="1">
          <a:off x="7861300" y="9443491"/>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49604</xdr:rowOff>
    </xdr:from>
    <xdr:to>
      <xdr:col>46</xdr:col>
      <xdr:colOff>38100</xdr:colOff>
      <xdr:row>54</xdr:row>
      <xdr:rowOff>151204</xdr:rowOff>
    </xdr:to>
    <xdr:sp macro="" textlink="">
      <xdr:nvSpPr>
        <xdr:cNvPr id="343" name="フローチャート: 判断 342"/>
        <xdr:cNvSpPr/>
      </xdr:nvSpPr>
      <xdr:spPr>
        <a:xfrm>
          <a:off x="8699500" y="93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167731</xdr:rowOff>
    </xdr:from>
    <xdr:ext cx="534377" cy="259045"/>
    <xdr:sp macro="" textlink="">
      <xdr:nvSpPr>
        <xdr:cNvPr id="344" name="テキスト ボックス 343"/>
        <xdr:cNvSpPr txBox="1"/>
      </xdr:nvSpPr>
      <xdr:spPr>
        <a:xfrm>
          <a:off x="8483111" y="9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153942</xdr:rowOff>
    </xdr:from>
    <xdr:to>
      <xdr:col>41</xdr:col>
      <xdr:colOff>50800</xdr:colOff>
      <xdr:row>55</xdr:row>
      <xdr:rowOff>17696</xdr:rowOff>
    </xdr:to>
    <xdr:cxnSp macro="">
      <xdr:nvCxnSpPr>
        <xdr:cNvPr id="345" name="直線コネクタ 344"/>
        <xdr:cNvCxnSpPr/>
      </xdr:nvCxnSpPr>
      <xdr:spPr>
        <a:xfrm>
          <a:off x="6972300" y="941224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90523</xdr:rowOff>
    </xdr:from>
    <xdr:to>
      <xdr:col>41</xdr:col>
      <xdr:colOff>101600</xdr:colOff>
      <xdr:row>55</xdr:row>
      <xdr:rowOff>20673</xdr:rowOff>
    </xdr:to>
    <xdr:sp macro="" textlink="">
      <xdr:nvSpPr>
        <xdr:cNvPr id="346" name="フローチャート: 判断 345"/>
        <xdr:cNvSpPr/>
      </xdr:nvSpPr>
      <xdr:spPr>
        <a:xfrm>
          <a:off x="7810500" y="93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37200</xdr:rowOff>
    </xdr:from>
    <xdr:ext cx="534377" cy="259045"/>
    <xdr:sp macro="" textlink="">
      <xdr:nvSpPr>
        <xdr:cNvPr id="347" name="テキスト ボックス 346"/>
        <xdr:cNvSpPr txBox="1"/>
      </xdr:nvSpPr>
      <xdr:spPr>
        <a:xfrm>
          <a:off x="7594111" y="9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40048</xdr:rowOff>
    </xdr:from>
    <xdr:to>
      <xdr:col>36</xdr:col>
      <xdr:colOff>165100</xdr:colOff>
      <xdr:row>54</xdr:row>
      <xdr:rowOff>141648</xdr:rowOff>
    </xdr:to>
    <xdr:sp macro="" textlink="">
      <xdr:nvSpPr>
        <xdr:cNvPr id="348" name="フローチャート: 判断 347"/>
        <xdr:cNvSpPr/>
      </xdr:nvSpPr>
      <xdr:spPr>
        <a:xfrm>
          <a:off x="6921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158175</xdr:rowOff>
    </xdr:from>
    <xdr:ext cx="534377" cy="259045"/>
    <xdr:sp macro="" textlink="">
      <xdr:nvSpPr>
        <xdr:cNvPr id="349" name="テキスト ボックス 348"/>
        <xdr:cNvSpPr txBox="1"/>
      </xdr:nvSpPr>
      <xdr:spPr>
        <a:xfrm>
          <a:off x="6705111" y="90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48872</xdr:rowOff>
    </xdr:from>
    <xdr:to>
      <xdr:col>55</xdr:col>
      <xdr:colOff>50800</xdr:colOff>
      <xdr:row>54</xdr:row>
      <xdr:rowOff>150472</xdr:rowOff>
    </xdr:to>
    <xdr:sp macro="" textlink="">
      <xdr:nvSpPr>
        <xdr:cNvPr id="355" name="楕円 354"/>
        <xdr:cNvSpPr/>
      </xdr:nvSpPr>
      <xdr:spPr>
        <a:xfrm>
          <a:off x="10426700" y="93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71749</xdr:rowOff>
    </xdr:from>
    <xdr:ext cx="534377" cy="259045"/>
    <xdr:sp macro="" textlink="">
      <xdr:nvSpPr>
        <xdr:cNvPr id="356" name="農林水産業費該当値テキスト"/>
        <xdr:cNvSpPr txBox="1"/>
      </xdr:nvSpPr>
      <xdr:spPr>
        <a:xfrm>
          <a:off x="10528300" y="91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28207</xdr:rowOff>
    </xdr:from>
    <xdr:to>
      <xdr:col>50</xdr:col>
      <xdr:colOff>165100</xdr:colOff>
      <xdr:row>54</xdr:row>
      <xdr:rowOff>129807</xdr:rowOff>
    </xdr:to>
    <xdr:sp macro="" textlink="">
      <xdr:nvSpPr>
        <xdr:cNvPr id="357" name="楕円 356"/>
        <xdr:cNvSpPr/>
      </xdr:nvSpPr>
      <xdr:spPr>
        <a:xfrm>
          <a:off x="9588500" y="92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146334</xdr:rowOff>
    </xdr:from>
    <xdr:ext cx="534377" cy="259045"/>
    <xdr:sp macro="" textlink="">
      <xdr:nvSpPr>
        <xdr:cNvPr id="358" name="テキスト ボックス 357"/>
        <xdr:cNvSpPr txBox="1"/>
      </xdr:nvSpPr>
      <xdr:spPr>
        <a:xfrm>
          <a:off x="9359411" y="9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134391</xdr:rowOff>
    </xdr:from>
    <xdr:to>
      <xdr:col>46</xdr:col>
      <xdr:colOff>38100</xdr:colOff>
      <xdr:row>55</xdr:row>
      <xdr:rowOff>64541</xdr:rowOff>
    </xdr:to>
    <xdr:sp macro="" textlink="">
      <xdr:nvSpPr>
        <xdr:cNvPr id="359" name="楕円 358"/>
        <xdr:cNvSpPr/>
      </xdr:nvSpPr>
      <xdr:spPr>
        <a:xfrm>
          <a:off x="8699500" y="9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55668</xdr:rowOff>
    </xdr:from>
    <xdr:ext cx="534377" cy="259045"/>
    <xdr:sp macro="" textlink="">
      <xdr:nvSpPr>
        <xdr:cNvPr id="360" name="テキスト ボックス 359"/>
        <xdr:cNvSpPr txBox="1"/>
      </xdr:nvSpPr>
      <xdr:spPr>
        <a:xfrm>
          <a:off x="8483111" y="94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138346</xdr:rowOff>
    </xdr:from>
    <xdr:to>
      <xdr:col>41</xdr:col>
      <xdr:colOff>101600</xdr:colOff>
      <xdr:row>55</xdr:row>
      <xdr:rowOff>68496</xdr:rowOff>
    </xdr:to>
    <xdr:sp macro="" textlink="">
      <xdr:nvSpPr>
        <xdr:cNvPr id="361" name="楕円 360"/>
        <xdr:cNvSpPr/>
      </xdr:nvSpPr>
      <xdr:spPr>
        <a:xfrm>
          <a:off x="7810500" y="93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59623</xdr:rowOff>
    </xdr:from>
    <xdr:ext cx="534377" cy="259045"/>
    <xdr:sp macro="" textlink="">
      <xdr:nvSpPr>
        <xdr:cNvPr id="362" name="テキスト ボックス 361"/>
        <xdr:cNvSpPr txBox="1"/>
      </xdr:nvSpPr>
      <xdr:spPr>
        <a:xfrm>
          <a:off x="7594111" y="94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103142</xdr:rowOff>
    </xdr:from>
    <xdr:to>
      <xdr:col>36</xdr:col>
      <xdr:colOff>165100</xdr:colOff>
      <xdr:row>55</xdr:row>
      <xdr:rowOff>33292</xdr:rowOff>
    </xdr:to>
    <xdr:sp macro="" textlink="">
      <xdr:nvSpPr>
        <xdr:cNvPr id="363" name="楕円 362"/>
        <xdr:cNvSpPr/>
      </xdr:nvSpPr>
      <xdr:spPr>
        <a:xfrm>
          <a:off x="6921500" y="9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24419</xdr:rowOff>
    </xdr:from>
    <xdr:ext cx="534377" cy="259045"/>
    <xdr:sp macro="" textlink="">
      <xdr:nvSpPr>
        <xdr:cNvPr id="364" name="テキスト ボックス 363"/>
        <xdr:cNvSpPr txBox="1"/>
      </xdr:nvSpPr>
      <xdr:spPr>
        <a:xfrm>
          <a:off x="6705111"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4" name="直線コネクタ 383"/>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5"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6" name="直線コネクタ 385"/>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7"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8" name="直線コネクタ 387"/>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47072</xdr:rowOff>
    </xdr:from>
    <xdr:to>
      <xdr:col>55</xdr:col>
      <xdr:colOff>0</xdr:colOff>
      <xdr:row>74</xdr:row>
      <xdr:rowOff>136340</xdr:rowOff>
    </xdr:to>
    <xdr:cxnSp macro="">
      <xdr:nvCxnSpPr>
        <xdr:cNvPr id="389" name="直線コネクタ 388"/>
        <xdr:cNvCxnSpPr/>
      </xdr:nvCxnSpPr>
      <xdr:spPr>
        <a:xfrm flipV="1">
          <a:off x="9639300" y="12734372"/>
          <a:ext cx="8382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0"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1" name="フローチャート: 判断 390"/>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141918</xdr:rowOff>
    </xdr:from>
    <xdr:to>
      <xdr:col>50</xdr:col>
      <xdr:colOff>114300</xdr:colOff>
      <xdr:row>74</xdr:row>
      <xdr:rowOff>136340</xdr:rowOff>
    </xdr:to>
    <xdr:cxnSp macro="">
      <xdr:nvCxnSpPr>
        <xdr:cNvPr id="392" name="直線コネクタ 391"/>
        <xdr:cNvCxnSpPr/>
      </xdr:nvCxnSpPr>
      <xdr:spPr>
        <a:xfrm>
          <a:off x="8750300" y="12486318"/>
          <a:ext cx="8890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3" name="フローチャート: 判断 392"/>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4" name="テキスト ボックス 393"/>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141918</xdr:rowOff>
    </xdr:from>
    <xdr:to>
      <xdr:col>45</xdr:col>
      <xdr:colOff>177800</xdr:colOff>
      <xdr:row>74</xdr:row>
      <xdr:rowOff>143518</xdr:rowOff>
    </xdr:to>
    <xdr:cxnSp macro="">
      <xdr:nvCxnSpPr>
        <xdr:cNvPr id="395" name="直線コネクタ 394"/>
        <xdr:cNvCxnSpPr/>
      </xdr:nvCxnSpPr>
      <xdr:spPr>
        <a:xfrm flipV="1">
          <a:off x="7861300" y="12486318"/>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135854</xdr:rowOff>
    </xdr:from>
    <xdr:to>
      <xdr:col>46</xdr:col>
      <xdr:colOff>38100</xdr:colOff>
      <xdr:row>75</xdr:row>
      <xdr:rowOff>66004</xdr:rowOff>
    </xdr:to>
    <xdr:sp macro="" textlink="">
      <xdr:nvSpPr>
        <xdr:cNvPr id="396" name="フローチャート: 判断 395"/>
        <xdr:cNvSpPr/>
      </xdr:nvSpPr>
      <xdr:spPr>
        <a:xfrm>
          <a:off x="8699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57131</xdr:rowOff>
    </xdr:from>
    <xdr:ext cx="534377" cy="259045"/>
    <xdr:sp macro="" textlink="">
      <xdr:nvSpPr>
        <xdr:cNvPr id="397" name="テキスト ボックス 396"/>
        <xdr:cNvSpPr txBox="1"/>
      </xdr:nvSpPr>
      <xdr:spPr>
        <a:xfrm>
          <a:off x="84831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143518</xdr:rowOff>
    </xdr:from>
    <xdr:to>
      <xdr:col>41</xdr:col>
      <xdr:colOff>50800</xdr:colOff>
      <xdr:row>74</xdr:row>
      <xdr:rowOff>165989</xdr:rowOff>
    </xdr:to>
    <xdr:cxnSp macro="">
      <xdr:nvCxnSpPr>
        <xdr:cNvPr id="398" name="直線コネクタ 397"/>
        <xdr:cNvCxnSpPr/>
      </xdr:nvCxnSpPr>
      <xdr:spPr>
        <a:xfrm flipV="1">
          <a:off x="6972300" y="12830818"/>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102342</xdr:rowOff>
    </xdr:from>
    <xdr:to>
      <xdr:col>41</xdr:col>
      <xdr:colOff>101600</xdr:colOff>
      <xdr:row>75</xdr:row>
      <xdr:rowOff>32492</xdr:rowOff>
    </xdr:to>
    <xdr:sp macro="" textlink="">
      <xdr:nvSpPr>
        <xdr:cNvPr id="399" name="フローチャート: 判断 398"/>
        <xdr:cNvSpPr/>
      </xdr:nvSpPr>
      <xdr:spPr>
        <a:xfrm>
          <a:off x="7810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23619</xdr:rowOff>
    </xdr:from>
    <xdr:ext cx="534377" cy="259045"/>
    <xdr:sp macro="" textlink="">
      <xdr:nvSpPr>
        <xdr:cNvPr id="400" name="テキスト ボックス 399"/>
        <xdr:cNvSpPr txBox="1"/>
      </xdr:nvSpPr>
      <xdr:spPr>
        <a:xfrm>
          <a:off x="7594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119098</xdr:rowOff>
    </xdr:from>
    <xdr:to>
      <xdr:col>36</xdr:col>
      <xdr:colOff>165100</xdr:colOff>
      <xdr:row>74</xdr:row>
      <xdr:rowOff>49248</xdr:rowOff>
    </xdr:to>
    <xdr:sp macro="" textlink="">
      <xdr:nvSpPr>
        <xdr:cNvPr id="401" name="フローチャート: 判断 400"/>
        <xdr:cNvSpPr/>
      </xdr:nvSpPr>
      <xdr:spPr>
        <a:xfrm>
          <a:off x="6921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65775</xdr:rowOff>
    </xdr:from>
    <xdr:ext cx="534377" cy="259045"/>
    <xdr:sp macro="" textlink="">
      <xdr:nvSpPr>
        <xdr:cNvPr id="402" name="テキスト ボックス 401"/>
        <xdr:cNvSpPr txBox="1"/>
      </xdr:nvSpPr>
      <xdr:spPr>
        <a:xfrm>
          <a:off x="6705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167722</xdr:rowOff>
    </xdr:from>
    <xdr:to>
      <xdr:col>55</xdr:col>
      <xdr:colOff>50800</xdr:colOff>
      <xdr:row>74</xdr:row>
      <xdr:rowOff>97872</xdr:rowOff>
    </xdr:to>
    <xdr:sp macro="" textlink="">
      <xdr:nvSpPr>
        <xdr:cNvPr id="408" name="楕円 407"/>
        <xdr:cNvSpPr/>
      </xdr:nvSpPr>
      <xdr:spPr>
        <a:xfrm>
          <a:off x="10426700" y="12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19149</xdr:rowOff>
    </xdr:from>
    <xdr:ext cx="534377" cy="259045"/>
    <xdr:sp macro="" textlink="">
      <xdr:nvSpPr>
        <xdr:cNvPr id="409" name="商工費該当値テキスト"/>
        <xdr:cNvSpPr txBox="1"/>
      </xdr:nvSpPr>
      <xdr:spPr>
        <a:xfrm>
          <a:off x="10528300" y="125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85540</xdr:rowOff>
    </xdr:from>
    <xdr:to>
      <xdr:col>50</xdr:col>
      <xdr:colOff>165100</xdr:colOff>
      <xdr:row>75</xdr:row>
      <xdr:rowOff>15690</xdr:rowOff>
    </xdr:to>
    <xdr:sp macro="" textlink="">
      <xdr:nvSpPr>
        <xdr:cNvPr id="410" name="楕円 409"/>
        <xdr:cNvSpPr/>
      </xdr:nvSpPr>
      <xdr:spPr>
        <a:xfrm>
          <a:off x="9588500" y="127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32217</xdr:rowOff>
    </xdr:from>
    <xdr:ext cx="534377" cy="259045"/>
    <xdr:sp macro="" textlink="">
      <xdr:nvSpPr>
        <xdr:cNvPr id="411" name="テキスト ボックス 410"/>
        <xdr:cNvSpPr txBox="1"/>
      </xdr:nvSpPr>
      <xdr:spPr>
        <a:xfrm>
          <a:off x="9359411" y="125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91118</xdr:rowOff>
    </xdr:from>
    <xdr:to>
      <xdr:col>46</xdr:col>
      <xdr:colOff>38100</xdr:colOff>
      <xdr:row>73</xdr:row>
      <xdr:rowOff>21268</xdr:rowOff>
    </xdr:to>
    <xdr:sp macro="" textlink="">
      <xdr:nvSpPr>
        <xdr:cNvPr id="412" name="楕円 411"/>
        <xdr:cNvSpPr/>
      </xdr:nvSpPr>
      <xdr:spPr>
        <a:xfrm>
          <a:off x="8699500" y="124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37795</xdr:rowOff>
    </xdr:from>
    <xdr:ext cx="534377" cy="259045"/>
    <xdr:sp macro="" textlink="">
      <xdr:nvSpPr>
        <xdr:cNvPr id="413" name="テキスト ボックス 412"/>
        <xdr:cNvSpPr txBox="1"/>
      </xdr:nvSpPr>
      <xdr:spPr>
        <a:xfrm>
          <a:off x="8483111" y="122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92718</xdr:rowOff>
    </xdr:from>
    <xdr:to>
      <xdr:col>41</xdr:col>
      <xdr:colOff>101600</xdr:colOff>
      <xdr:row>75</xdr:row>
      <xdr:rowOff>22868</xdr:rowOff>
    </xdr:to>
    <xdr:sp macro="" textlink="">
      <xdr:nvSpPr>
        <xdr:cNvPr id="414" name="楕円 413"/>
        <xdr:cNvSpPr/>
      </xdr:nvSpPr>
      <xdr:spPr>
        <a:xfrm>
          <a:off x="7810500" y="127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39395</xdr:rowOff>
    </xdr:from>
    <xdr:ext cx="534377" cy="259045"/>
    <xdr:sp macro="" textlink="">
      <xdr:nvSpPr>
        <xdr:cNvPr id="415" name="テキスト ボックス 414"/>
        <xdr:cNvSpPr txBox="1"/>
      </xdr:nvSpPr>
      <xdr:spPr>
        <a:xfrm>
          <a:off x="7594111" y="125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115189</xdr:rowOff>
    </xdr:from>
    <xdr:to>
      <xdr:col>36</xdr:col>
      <xdr:colOff>165100</xdr:colOff>
      <xdr:row>75</xdr:row>
      <xdr:rowOff>45339</xdr:rowOff>
    </xdr:to>
    <xdr:sp macro="" textlink="">
      <xdr:nvSpPr>
        <xdr:cNvPr id="416" name="楕円 415"/>
        <xdr:cNvSpPr/>
      </xdr:nvSpPr>
      <xdr:spPr>
        <a:xfrm>
          <a:off x="6921500" y="128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36466</xdr:rowOff>
    </xdr:from>
    <xdr:ext cx="534377" cy="259045"/>
    <xdr:sp macro="" textlink="">
      <xdr:nvSpPr>
        <xdr:cNvPr id="417" name="テキスト ボックス 416"/>
        <xdr:cNvSpPr txBox="1"/>
      </xdr:nvSpPr>
      <xdr:spPr>
        <a:xfrm>
          <a:off x="6705111" y="128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1" name="直線コネクタ 440"/>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2"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3" name="直線コネクタ 442"/>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4"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5" name="直線コネクタ 444"/>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171410</xdr:rowOff>
    </xdr:from>
    <xdr:to>
      <xdr:col>55</xdr:col>
      <xdr:colOff>0</xdr:colOff>
      <xdr:row>93</xdr:row>
      <xdr:rowOff>77881</xdr:rowOff>
    </xdr:to>
    <xdr:cxnSp macro="">
      <xdr:nvCxnSpPr>
        <xdr:cNvPr id="446" name="直線コネクタ 445"/>
        <xdr:cNvCxnSpPr/>
      </xdr:nvCxnSpPr>
      <xdr:spPr>
        <a:xfrm flipV="1">
          <a:off x="9639300" y="15944810"/>
          <a:ext cx="838200" cy="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7"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8" name="フローチャート: 判断 447"/>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77881</xdr:rowOff>
    </xdr:from>
    <xdr:to>
      <xdr:col>50</xdr:col>
      <xdr:colOff>114300</xdr:colOff>
      <xdr:row>93</xdr:row>
      <xdr:rowOff>111500</xdr:rowOff>
    </xdr:to>
    <xdr:cxnSp macro="">
      <xdr:nvCxnSpPr>
        <xdr:cNvPr id="449" name="直線コネクタ 448"/>
        <xdr:cNvCxnSpPr/>
      </xdr:nvCxnSpPr>
      <xdr:spPr>
        <a:xfrm flipV="1">
          <a:off x="8750300" y="16022731"/>
          <a:ext cx="889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0" name="フローチャート: 判断 449"/>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1" name="テキスト ボックス 450"/>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111500</xdr:rowOff>
    </xdr:from>
    <xdr:to>
      <xdr:col>45</xdr:col>
      <xdr:colOff>177800</xdr:colOff>
      <xdr:row>94</xdr:row>
      <xdr:rowOff>47704</xdr:rowOff>
    </xdr:to>
    <xdr:cxnSp macro="">
      <xdr:nvCxnSpPr>
        <xdr:cNvPr id="452" name="直線コネクタ 451"/>
        <xdr:cNvCxnSpPr/>
      </xdr:nvCxnSpPr>
      <xdr:spPr>
        <a:xfrm flipV="1">
          <a:off x="7861300" y="16056350"/>
          <a:ext cx="889000" cy="10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15128</xdr:rowOff>
    </xdr:from>
    <xdr:to>
      <xdr:col>46</xdr:col>
      <xdr:colOff>38100</xdr:colOff>
      <xdr:row>94</xdr:row>
      <xdr:rowOff>116728</xdr:rowOff>
    </xdr:to>
    <xdr:sp macro="" textlink="">
      <xdr:nvSpPr>
        <xdr:cNvPr id="453" name="フローチャート: 判断 452"/>
        <xdr:cNvSpPr/>
      </xdr:nvSpPr>
      <xdr:spPr>
        <a:xfrm>
          <a:off x="8699500" y="161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107855</xdr:rowOff>
    </xdr:from>
    <xdr:ext cx="534377" cy="259045"/>
    <xdr:sp macro="" textlink="">
      <xdr:nvSpPr>
        <xdr:cNvPr id="454" name="テキスト ボックス 453"/>
        <xdr:cNvSpPr txBox="1"/>
      </xdr:nvSpPr>
      <xdr:spPr>
        <a:xfrm>
          <a:off x="8483111" y="162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38512</xdr:rowOff>
    </xdr:from>
    <xdr:to>
      <xdr:col>41</xdr:col>
      <xdr:colOff>50800</xdr:colOff>
      <xdr:row>94</xdr:row>
      <xdr:rowOff>47704</xdr:rowOff>
    </xdr:to>
    <xdr:cxnSp macro="">
      <xdr:nvCxnSpPr>
        <xdr:cNvPr id="455" name="直線コネクタ 454"/>
        <xdr:cNvCxnSpPr/>
      </xdr:nvCxnSpPr>
      <xdr:spPr>
        <a:xfrm>
          <a:off x="6972300" y="15983362"/>
          <a:ext cx="889000" cy="18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35179</xdr:rowOff>
    </xdr:from>
    <xdr:to>
      <xdr:col>41</xdr:col>
      <xdr:colOff>101600</xdr:colOff>
      <xdr:row>94</xdr:row>
      <xdr:rowOff>136779</xdr:rowOff>
    </xdr:to>
    <xdr:sp macro="" textlink="">
      <xdr:nvSpPr>
        <xdr:cNvPr id="456" name="フローチャート: 判断 455"/>
        <xdr:cNvSpPr/>
      </xdr:nvSpPr>
      <xdr:spPr>
        <a:xfrm>
          <a:off x="7810500" y="1615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127906</xdr:rowOff>
    </xdr:from>
    <xdr:ext cx="534377" cy="259045"/>
    <xdr:sp macro="" textlink="">
      <xdr:nvSpPr>
        <xdr:cNvPr id="457" name="テキスト ボックス 456"/>
        <xdr:cNvSpPr txBox="1"/>
      </xdr:nvSpPr>
      <xdr:spPr>
        <a:xfrm>
          <a:off x="7594111" y="162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114453</xdr:rowOff>
    </xdr:from>
    <xdr:to>
      <xdr:col>36</xdr:col>
      <xdr:colOff>165100</xdr:colOff>
      <xdr:row>94</xdr:row>
      <xdr:rowOff>44603</xdr:rowOff>
    </xdr:to>
    <xdr:sp macro="" textlink="">
      <xdr:nvSpPr>
        <xdr:cNvPr id="458" name="フローチャート: 判断 457"/>
        <xdr:cNvSpPr/>
      </xdr:nvSpPr>
      <xdr:spPr>
        <a:xfrm>
          <a:off x="6921500" y="160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35730</xdr:rowOff>
    </xdr:from>
    <xdr:ext cx="534377" cy="259045"/>
    <xdr:sp macro="" textlink="">
      <xdr:nvSpPr>
        <xdr:cNvPr id="459" name="テキスト ボックス 458"/>
        <xdr:cNvSpPr txBox="1"/>
      </xdr:nvSpPr>
      <xdr:spPr>
        <a:xfrm>
          <a:off x="6705111" y="161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120610</xdr:rowOff>
    </xdr:from>
    <xdr:to>
      <xdr:col>55</xdr:col>
      <xdr:colOff>50800</xdr:colOff>
      <xdr:row>93</xdr:row>
      <xdr:rowOff>50760</xdr:rowOff>
    </xdr:to>
    <xdr:sp macro="" textlink="">
      <xdr:nvSpPr>
        <xdr:cNvPr id="465" name="楕円 464"/>
        <xdr:cNvSpPr/>
      </xdr:nvSpPr>
      <xdr:spPr>
        <a:xfrm>
          <a:off x="10426700" y="158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143487</xdr:rowOff>
    </xdr:from>
    <xdr:ext cx="534377" cy="259045"/>
    <xdr:sp macro="" textlink="">
      <xdr:nvSpPr>
        <xdr:cNvPr id="466" name="土木費該当値テキスト"/>
        <xdr:cNvSpPr txBox="1"/>
      </xdr:nvSpPr>
      <xdr:spPr>
        <a:xfrm>
          <a:off x="10528300" y="1574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27081</xdr:rowOff>
    </xdr:from>
    <xdr:to>
      <xdr:col>50</xdr:col>
      <xdr:colOff>165100</xdr:colOff>
      <xdr:row>93</xdr:row>
      <xdr:rowOff>128681</xdr:rowOff>
    </xdr:to>
    <xdr:sp macro="" textlink="">
      <xdr:nvSpPr>
        <xdr:cNvPr id="467" name="楕円 466"/>
        <xdr:cNvSpPr/>
      </xdr:nvSpPr>
      <xdr:spPr>
        <a:xfrm>
          <a:off x="9588500" y="159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145208</xdr:rowOff>
    </xdr:from>
    <xdr:ext cx="534377" cy="259045"/>
    <xdr:sp macro="" textlink="">
      <xdr:nvSpPr>
        <xdr:cNvPr id="468" name="テキスト ボックス 467"/>
        <xdr:cNvSpPr txBox="1"/>
      </xdr:nvSpPr>
      <xdr:spPr>
        <a:xfrm>
          <a:off x="9359411" y="157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60700</xdr:rowOff>
    </xdr:from>
    <xdr:to>
      <xdr:col>46</xdr:col>
      <xdr:colOff>38100</xdr:colOff>
      <xdr:row>93</xdr:row>
      <xdr:rowOff>162300</xdr:rowOff>
    </xdr:to>
    <xdr:sp macro="" textlink="">
      <xdr:nvSpPr>
        <xdr:cNvPr id="469" name="楕円 468"/>
        <xdr:cNvSpPr/>
      </xdr:nvSpPr>
      <xdr:spPr>
        <a:xfrm>
          <a:off x="8699500" y="160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7377</xdr:rowOff>
    </xdr:from>
    <xdr:ext cx="534377" cy="259045"/>
    <xdr:sp macro="" textlink="">
      <xdr:nvSpPr>
        <xdr:cNvPr id="470" name="テキスト ボックス 469"/>
        <xdr:cNvSpPr txBox="1"/>
      </xdr:nvSpPr>
      <xdr:spPr>
        <a:xfrm>
          <a:off x="8483111" y="157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168354</xdr:rowOff>
    </xdr:from>
    <xdr:to>
      <xdr:col>41</xdr:col>
      <xdr:colOff>101600</xdr:colOff>
      <xdr:row>94</xdr:row>
      <xdr:rowOff>98504</xdr:rowOff>
    </xdr:to>
    <xdr:sp macro="" textlink="">
      <xdr:nvSpPr>
        <xdr:cNvPr id="471" name="楕円 470"/>
        <xdr:cNvSpPr/>
      </xdr:nvSpPr>
      <xdr:spPr>
        <a:xfrm>
          <a:off x="7810500" y="161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115031</xdr:rowOff>
    </xdr:from>
    <xdr:ext cx="534377" cy="259045"/>
    <xdr:sp macro="" textlink="">
      <xdr:nvSpPr>
        <xdr:cNvPr id="472" name="テキスト ボックス 471"/>
        <xdr:cNvSpPr txBox="1"/>
      </xdr:nvSpPr>
      <xdr:spPr>
        <a:xfrm>
          <a:off x="7594111" y="1588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159162</xdr:rowOff>
    </xdr:from>
    <xdr:to>
      <xdr:col>36</xdr:col>
      <xdr:colOff>165100</xdr:colOff>
      <xdr:row>93</xdr:row>
      <xdr:rowOff>89312</xdr:rowOff>
    </xdr:to>
    <xdr:sp macro="" textlink="">
      <xdr:nvSpPr>
        <xdr:cNvPr id="473" name="楕円 472"/>
        <xdr:cNvSpPr/>
      </xdr:nvSpPr>
      <xdr:spPr>
        <a:xfrm>
          <a:off x="6921500" y="159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105839</xdr:rowOff>
    </xdr:from>
    <xdr:ext cx="534377" cy="259045"/>
    <xdr:sp macro="" textlink="">
      <xdr:nvSpPr>
        <xdr:cNvPr id="474" name="テキスト ボックス 473"/>
        <xdr:cNvSpPr txBox="1"/>
      </xdr:nvSpPr>
      <xdr:spPr>
        <a:xfrm>
          <a:off x="6705111" y="157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9" name="直線コネクタ 498"/>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0"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1" name="直線コネクタ 500"/>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2"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3" name="直線コネクタ 502"/>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74821</xdr:rowOff>
    </xdr:from>
    <xdr:to>
      <xdr:col>85</xdr:col>
      <xdr:colOff>127000</xdr:colOff>
      <xdr:row>37</xdr:row>
      <xdr:rowOff>155266</xdr:rowOff>
    </xdr:to>
    <xdr:cxnSp macro="">
      <xdr:nvCxnSpPr>
        <xdr:cNvPr id="504" name="直線コネクタ 503"/>
        <xdr:cNvCxnSpPr/>
      </xdr:nvCxnSpPr>
      <xdr:spPr>
        <a:xfrm flipV="1">
          <a:off x="15481300" y="6418471"/>
          <a:ext cx="8382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5"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6" name="フローチャート: 判断 505"/>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127617</xdr:rowOff>
    </xdr:from>
    <xdr:to>
      <xdr:col>81</xdr:col>
      <xdr:colOff>50800</xdr:colOff>
      <xdr:row>37</xdr:row>
      <xdr:rowOff>155266</xdr:rowOff>
    </xdr:to>
    <xdr:cxnSp macro="">
      <xdr:nvCxnSpPr>
        <xdr:cNvPr id="507" name="直線コネクタ 506"/>
        <xdr:cNvCxnSpPr/>
      </xdr:nvCxnSpPr>
      <xdr:spPr>
        <a:xfrm>
          <a:off x="14592300" y="6471267"/>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8" name="フローチャート: 判断 507"/>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9" name="テキスト ボックス 508"/>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66113</xdr:rowOff>
    </xdr:from>
    <xdr:to>
      <xdr:col>76</xdr:col>
      <xdr:colOff>114300</xdr:colOff>
      <xdr:row>37</xdr:row>
      <xdr:rowOff>127617</xdr:rowOff>
    </xdr:to>
    <xdr:cxnSp macro="">
      <xdr:nvCxnSpPr>
        <xdr:cNvPr id="510" name="直線コネクタ 509"/>
        <xdr:cNvCxnSpPr/>
      </xdr:nvCxnSpPr>
      <xdr:spPr>
        <a:xfrm>
          <a:off x="13703300" y="6409763"/>
          <a:ext cx="889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42962</xdr:rowOff>
    </xdr:from>
    <xdr:to>
      <xdr:col>76</xdr:col>
      <xdr:colOff>165100</xdr:colOff>
      <xdr:row>36</xdr:row>
      <xdr:rowOff>144562</xdr:rowOff>
    </xdr:to>
    <xdr:sp macro="" textlink="">
      <xdr:nvSpPr>
        <xdr:cNvPr id="511" name="フローチャート: 判断 510"/>
        <xdr:cNvSpPr/>
      </xdr:nvSpPr>
      <xdr:spPr>
        <a:xfrm>
          <a:off x="14541500" y="621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161089</xdr:rowOff>
    </xdr:from>
    <xdr:ext cx="534377" cy="259045"/>
    <xdr:sp macro="" textlink="">
      <xdr:nvSpPr>
        <xdr:cNvPr id="512" name="テキスト ボックス 511"/>
        <xdr:cNvSpPr txBox="1"/>
      </xdr:nvSpPr>
      <xdr:spPr>
        <a:xfrm>
          <a:off x="14325111" y="59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66113</xdr:rowOff>
    </xdr:from>
    <xdr:to>
      <xdr:col>71</xdr:col>
      <xdr:colOff>177800</xdr:colOff>
      <xdr:row>37</xdr:row>
      <xdr:rowOff>109438</xdr:rowOff>
    </xdr:to>
    <xdr:cxnSp macro="">
      <xdr:nvCxnSpPr>
        <xdr:cNvPr id="513" name="直線コネクタ 512"/>
        <xdr:cNvCxnSpPr/>
      </xdr:nvCxnSpPr>
      <xdr:spPr>
        <a:xfrm flipV="1">
          <a:off x="12814300" y="6409763"/>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103922</xdr:rowOff>
    </xdr:from>
    <xdr:to>
      <xdr:col>72</xdr:col>
      <xdr:colOff>38100</xdr:colOff>
      <xdr:row>37</xdr:row>
      <xdr:rowOff>34072</xdr:rowOff>
    </xdr:to>
    <xdr:sp macro="" textlink="">
      <xdr:nvSpPr>
        <xdr:cNvPr id="514" name="フローチャート: 判断 513"/>
        <xdr:cNvSpPr/>
      </xdr:nvSpPr>
      <xdr:spPr>
        <a:xfrm>
          <a:off x="13652500" y="627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50599</xdr:rowOff>
    </xdr:from>
    <xdr:ext cx="534377" cy="259045"/>
    <xdr:sp macro="" textlink="">
      <xdr:nvSpPr>
        <xdr:cNvPr id="515" name="テキスト ボックス 514"/>
        <xdr:cNvSpPr txBox="1"/>
      </xdr:nvSpPr>
      <xdr:spPr>
        <a:xfrm>
          <a:off x="13436111" y="60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113719</xdr:rowOff>
    </xdr:from>
    <xdr:to>
      <xdr:col>67</xdr:col>
      <xdr:colOff>101600</xdr:colOff>
      <xdr:row>37</xdr:row>
      <xdr:rowOff>43869</xdr:rowOff>
    </xdr:to>
    <xdr:sp macro="" textlink="">
      <xdr:nvSpPr>
        <xdr:cNvPr id="516" name="フローチャート: 判断 515"/>
        <xdr:cNvSpPr/>
      </xdr:nvSpPr>
      <xdr:spPr>
        <a:xfrm>
          <a:off x="12763500" y="628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60396</xdr:rowOff>
    </xdr:from>
    <xdr:ext cx="534377" cy="259045"/>
    <xdr:sp macro="" textlink="">
      <xdr:nvSpPr>
        <xdr:cNvPr id="517" name="テキスト ボックス 516"/>
        <xdr:cNvSpPr txBox="1"/>
      </xdr:nvSpPr>
      <xdr:spPr>
        <a:xfrm>
          <a:off x="12547111" y="60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24021</xdr:rowOff>
    </xdr:from>
    <xdr:to>
      <xdr:col>85</xdr:col>
      <xdr:colOff>177800</xdr:colOff>
      <xdr:row>37</xdr:row>
      <xdr:rowOff>125621</xdr:rowOff>
    </xdr:to>
    <xdr:sp macro="" textlink="">
      <xdr:nvSpPr>
        <xdr:cNvPr id="523" name="楕円 522"/>
        <xdr:cNvSpPr/>
      </xdr:nvSpPr>
      <xdr:spPr>
        <a:xfrm>
          <a:off x="16268700" y="63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2448</xdr:rowOff>
    </xdr:from>
    <xdr:ext cx="534377" cy="259045"/>
    <xdr:sp macro="" textlink="">
      <xdr:nvSpPr>
        <xdr:cNvPr id="524" name="警察費該当値テキスト"/>
        <xdr:cNvSpPr txBox="1"/>
      </xdr:nvSpPr>
      <xdr:spPr>
        <a:xfrm>
          <a:off x="16370300" y="63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104466</xdr:rowOff>
    </xdr:from>
    <xdr:to>
      <xdr:col>81</xdr:col>
      <xdr:colOff>101600</xdr:colOff>
      <xdr:row>38</xdr:row>
      <xdr:rowOff>34616</xdr:rowOff>
    </xdr:to>
    <xdr:sp macro="" textlink="">
      <xdr:nvSpPr>
        <xdr:cNvPr id="525" name="楕円 524"/>
        <xdr:cNvSpPr/>
      </xdr:nvSpPr>
      <xdr:spPr>
        <a:xfrm>
          <a:off x="15430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25743</xdr:rowOff>
    </xdr:from>
    <xdr:ext cx="534377" cy="259045"/>
    <xdr:sp macro="" textlink="">
      <xdr:nvSpPr>
        <xdr:cNvPr id="526" name="テキスト ボックス 525"/>
        <xdr:cNvSpPr txBox="1"/>
      </xdr:nvSpPr>
      <xdr:spPr>
        <a:xfrm>
          <a:off x="152014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76817</xdr:rowOff>
    </xdr:from>
    <xdr:to>
      <xdr:col>76</xdr:col>
      <xdr:colOff>165100</xdr:colOff>
      <xdr:row>38</xdr:row>
      <xdr:rowOff>6967</xdr:rowOff>
    </xdr:to>
    <xdr:sp macro="" textlink="">
      <xdr:nvSpPr>
        <xdr:cNvPr id="527" name="楕円 526"/>
        <xdr:cNvSpPr/>
      </xdr:nvSpPr>
      <xdr:spPr>
        <a:xfrm>
          <a:off x="14541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169544</xdr:rowOff>
    </xdr:from>
    <xdr:ext cx="534377" cy="259045"/>
    <xdr:sp macro="" textlink="">
      <xdr:nvSpPr>
        <xdr:cNvPr id="528" name="テキスト ボックス 527"/>
        <xdr:cNvSpPr txBox="1"/>
      </xdr:nvSpPr>
      <xdr:spPr>
        <a:xfrm>
          <a:off x="14325111" y="65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15313</xdr:rowOff>
    </xdr:from>
    <xdr:to>
      <xdr:col>72</xdr:col>
      <xdr:colOff>38100</xdr:colOff>
      <xdr:row>37</xdr:row>
      <xdr:rowOff>116913</xdr:rowOff>
    </xdr:to>
    <xdr:sp macro="" textlink="">
      <xdr:nvSpPr>
        <xdr:cNvPr id="529" name="楕円 528"/>
        <xdr:cNvSpPr/>
      </xdr:nvSpPr>
      <xdr:spPr>
        <a:xfrm>
          <a:off x="13652500" y="63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108040</xdr:rowOff>
    </xdr:from>
    <xdr:ext cx="534377" cy="259045"/>
    <xdr:sp macro="" textlink="">
      <xdr:nvSpPr>
        <xdr:cNvPr id="530" name="テキスト ボックス 529"/>
        <xdr:cNvSpPr txBox="1"/>
      </xdr:nvSpPr>
      <xdr:spPr>
        <a:xfrm>
          <a:off x="13436111" y="64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58638</xdr:rowOff>
    </xdr:from>
    <xdr:to>
      <xdr:col>67</xdr:col>
      <xdr:colOff>101600</xdr:colOff>
      <xdr:row>37</xdr:row>
      <xdr:rowOff>160238</xdr:rowOff>
    </xdr:to>
    <xdr:sp macro="" textlink="">
      <xdr:nvSpPr>
        <xdr:cNvPr id="531" name="楕円 530"/>
        <xdr:cNvSpPr/>
      </xdr:nvSpPr>
      <xdr:spPr>
        <a:xfrm>
          <a:off x="12763500" y="64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151365</xdr:rowOff>
    </xdr:from>
    <xdr:ext cx="534377" cy="259045"/>
    <xdr:sp macro="" textlink="">
      <xdr:nvSpPr>
        <xdr:cNvPr id="532" name="テキスト ボックス 531"/>
        <xdr:cNvSpPr txBox="1"/>
      </xdr:nvSpPr>
      <xdr:spPr>
        <a:xfrm>
          <a:off x="12547111" y="649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5" name="直線コネクタ 554"/>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6"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7" name="直線コネクタ 556"/>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8"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9" name="直線コネクタ 558"/>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39554</xdr:rowOff>
    </xdr:from>
    <xdr:to>
      <xdr:col>85</xdr:col>
      <xdr:colOff>127000</xdr:colOff>
      <xdr:row>53</xdr:row>
      <xdr:rowOff>41211</xdr:rowOff>
    </xdr:to>
    <xdr:cxnSp macro="">
      <xdr:nvCxnSpPr>
        <xdr:cNvPr id="560" name="直線コネクタ 559"/>
        <xdr:cNvCxnSpPr/>
      </xdr:nvCxnSpPr>
      <xdr:spPr>
        <a:xfrm>
          <a:off x="15481300" y="9126404"/>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1"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2" name="フローチャート: 判断 561"/>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39554</xdr:rowOff>
    </xdr:from>
    <xdr:to>
      <xdr:col>81</xdr:col>
      <xdr:colOff>50800</xdr:colOff>
      <xdr:row>53</xdr:row>
      <xdr:rowOff>45288</xdr:rowOff>
    </xdr:to>
    <xdr:cxnSp macro="">
      <xdr:nvCxnSpPr>
        <xdr:cNvPr id="563" name="直線コネクタ 562"/>
        <xdr:cNvCxnSpPr/>
      </xdr:nvCxnSpPr>
      <xdr:spPr>
        <a:xfrm flipV="1">
          <a:off x="14592300" y="9126404"/>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4" name="フローチャート: 判断 563"/>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5" name="テキスト ボックス 564"/>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75464</xdr:rowOff>
    </xdr:from>
    <xdr:to>
      <xdr:col>76</xdr:col>
      <xdr:colOff>114300</xdr:colOff>
      <xdr:row>53</xdr:row>
      <xdr:rowOff>45288</xdr:rowOff>
    </xdr:to>
    <xdr:cxnSp macro="">
      <xdr:nvCxnSpPr>
        <xdr:cNvPr id="566" name="直線コネクタ 565"/>
        <xdr:cNvCxnSpPr/>
      </xdr:nvCxnSpPr>
      <xdr:spPr>
        <a:xfrm>
          <a:off x="13703300" y="8990864"/>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102368</xdr:rowOff>
    </xdr:from>
    <xdr:to>
      <xdr:col>76</xdr:col>
      <xdr:colOff>165100</xdr:colOff>
      <xdr:row>53</xdr:row>
      <xdr:rowOff>32518</xdr:rowOff>
    </xdr:to>
    <xdr:sp macro="" textlink="">
      <xdr:nvSpPr>
        <xdr:cNvPr id="567" name="フローチャート: 判断 566"/>
        <xdr:cNvSpPr/>
      </xdr:nvSpPr>
      <xdr:spPr>
        <a:xfrm>
          <a:off x="14541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49045</xdr:rowOff>
    </xdr:from>
    <xdr:ext cx="534377" cy="259045"/>
    <xdr:sp macro="" textlink="">
      <xdr:nvSpPr>
        <xdr:cNvPr id="568" name="テキスト ボックス 567"/>
        <xdr:cNvSpPr txBox="1"/>
      </xdr:nvSpPr>
      <xdr:spPr>
        <a:xfrm>
          <a:off x="143251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75464</xdr:rowOff>
    </xdr:from>
    <xdr:to>
      <xdr:col>71</xdr:col>
      <xdr:colOff>177800</xdr:colOff>
      <xdr:row>53</xdr:row>
      <xdr:rowOff>50736</xdr:rowOff>
    </xdr:to>
    <xdr:cxnSp macro="">
      <xdr:nvCxnSpPr>
        <xdr:cNvPr id="569" name="直線コネクタ 568"/>
        <xdr:cNvCxnSpPr/>
      </xdr:nvCxnSpPr>
      <xdr:spPr>
        <a:xfrm flipV="1">
          <a:off x="12814300" y="8990864"/>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131420</xdr:rowOff>
    </xdr:from>
    <xdr:to>
      <xdr:col>72</xdr:col>
      <xdr:colOff>38100</xdr:colOff>
      <xdr:row>53</xdr:row>
      <xdr:rowOff>61570</xdr:rowOff>
    </xdr:to>
    <xdr:sp macro="" textlink="">
      <xdr:nvSpPr>
        <xdr:cNvPr id="570" name="フローチャート: 判断 569"/>
        <xdr:cNvSpPr/>
      </xdr:nvSpPr>
      <xdr:spPr>
        <a:xfrm>
          <a:off x="13652500" y="904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52697</xdr:rowOff>
    </xdr:from>
    <xdr:ext cx="534377" cy="259045"/>
    <xdr:sp macro="" textlink="">
      <xdr:nvSpPr>
        <xdr:cNvPr id="571" name="テキスト ボックス 570"/>
        <xdr:cNvSpPr txBox="1"/>
      </xdr:nvSpPr>
      <xdr:spPr>
        <a:xfrm>
          <a:off x="13436111" y="91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126276</xdr:rowOff>
    </xdr:from>
    <xdr:to>
      <xdr:col>67</xdr:col>
      <xdr:colOff>101600</xdr:colOff>
      <xdr:row>53</xdr:row>
      <xdr:rowOff>56426</xdr:rowOff>
    </xdr:to>
    <xdr:sp macro="" textlink="">
      <xdr:nvSpPr>
        <xdr:cNvPr id="572" name="フローチャート: 判断 571"/>
        <xdr:cNvSpPr/>
      </xdr:nvSpPr>
      <xdr:spPr>
        <a:xfrm>
          <a:off x="12763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72953</xdr:rowOff>
    </xdr:from>
    <xdr:ext cx="534377" cy="259045"/>
    <xdr:sp macro="" textlink="">
      <xdr:nvSpPr>
        <xdr:cNvPr id="573" name="テキスト ボックス 572"/>
        <xdr:cNvSpPr txBox="1"/>
      </xdr:nvSpPr>
      <xdr:spPr>
        <a:xfrm>
          <a:off x="12547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161861</xdr:rowOff>
    </xdr:from>
    <xdr:to>
      <xdr:col>85</xdr:col>
      <xdr:colOff>177800</xdr:colOff>
      <xdr:row>53</xdr:row>
      <xdr:rowOff>92011</xdr:rowOff>
    </xdr:to>
    <xdr:sp macro="" textlink="">
      <xdr:nvSpPr>
        <xdr:cNvPr id="579" name="楕円 578"/>
        <xdr:cNvSpPr/>
      </xdr:nvSpPr>
      <xdr:spPr>
        <a:xfrm>
          <a:off x="16268700" y="90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13288</xdr:rowOff>
    </xdr:from>
    <xdr:ext cx="534377" cy="259045"/>
    <xdr:sp macro="" textlink="">
      <xdr:nvSpPr>
        <xdr:cNvPr id="580" name="教育費該当値テキスト"/>
        <xdr:cNvSpPr txBox="1"/>
      </xdr:nvSpPr>
      <xdr:spPr>
        <a:xfrm>
          <a:off x="16370300" y="89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160204</xdr:rowOff>
    </xdr:from>
    <xdr:to>
      <xdr:col>81</xdr:col>
      <xdr:colOff>101600</xdr:colOff>
      <xdr:row>53</xdr:row>
      <xdr:rowOff>90354</xdr:rowOff>
    </xdr:to>
    <xdr:sp macro="" textlink="">
      <xdr:nvSpPr>
        <xdr:cNvPr id="581" name="楕円 580"/>
        <xdr:cNvSpPr/>
      </xdr:nvSpPr>
      <xdr:spPr>
        <a:xfrm>
          <a:off x="15430500" y="90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106881</xdr:rowOff>
    </xdr:from>
    <xdr:ext cx="534377" cy="259045"/>
    <xdr:sp macro="" textlink="">
      <xdr:nvSpPr>
        <xdr:cNvPr id="582" name="テキスト ボックス 581"/>
        <xdr:cNvSpPr txBox="1"/>
      </xdr:nvSpPr>
      <xdr:spPr>
        <a:xfrm>
          <a:off x="15201411" y="88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165938</xdr:rowOff>
    </xdr:from>
    <xdr:to>
      <xdr:col>76</xdr:col>
      <xdr:colOff>165100</xdr:colOff>
      <xdr:row>53</xdr:row>
      <xdr:rowOff>96088</xdr:rowOff>
    </xdr:to>
    <xdr:sp macro="" textlink="">
      <xdr:nvSpPr>
        <xdr:cNvPr id="583" name="楕円 582"/>
        <xdr:cNvSpPr/>
      </xdr:nvSpPr>
      <xdr:spPr>
        <a:xfrm>
          <a:off x="14541500" y="90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87215</xdr:rowOff>
    </xdr:from>
    <xdr:ext cx="534377" cy="259045"/>
    <xdr:sp macro="" textlink="">
      <xdr:nvSpPr>
        <xdr:cNvPr id="584" name="テキスト ボックス 583"/>
        <xdr:cNvSpPr txBox="1"/>
      </xdr:nvSpPr>
      <xdr:spPr>
        <a:xfrm>
          <a:off x="14325111" y="91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24664</xdr:rowOff>
    </xdr:from>
    <xdr:to>
      <xdr:col>72</xdr:col>
      <xdr:colOff>38100</xdr:colOff>
      <xdr:row>52</xdr:row>
      <xdr:rowOff>126264</xdr:rowOff>
    </xdr:to>
    <xdr:sp macro="" textlink="">
      <xdr:nvSpPr>
        <xdr:cNvPr id="585" name="楕円 584"/>
        <xdr:cNvSpPr/>
      </xdr:nvSpPr>
      <xdr:spPr>
        <a:xfrm>
          <a:off x="13652500" y="8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142791</xdr:rowOff>
    </xdr:from>
    <xdr:ext cx="599010" cy="259045"/>
    <xdr:sp macro="" textlink="">
      <xdr:nvSpPr>
        <xdr:cNvPr id="586" name="テキスト ボックス 585"/>
        <xdr:cNvSpPr txBox="1"/>
      </xdr:nvSpPr>
      <xdr:spPr>
        <a:xfrm>
          <a:off x="13403795" y="871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171386</xdr:rowOff>
    </xdr:from>
    <xdr:to>
      <xdr:col>67</xdr:col>
      <xdr:colOff>101600</xdr:colOff>
      <xdr:row>53</xdr:row>
      <xdr:rowOff>101536</xdr:rowOff>
    </xdr:to>
    <xdr:sp macro="" textlink="">
      <xdr:nvSpPr>
        <xdr:cNvPr id="587" name="楕円 586"/>
        <xdr:cNvSpPr/>
      </xdr:nvSpPr>
      <xdr:spPr>
        <a:xfrm>
          <a:off x="12763500" y="90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92663</xdr:rowOff>
    </xdr:from>
    <xdr:ext cx="534377" cy="259045"/>
    <xdr:sp macro="" textlink="">
      <xdr:nvSpPr>
        <xdr:cNvPr id="588" name="テキスト ボックス 587"/>
        <xdr:cNvSpPr txBox="1"/>
      </xdr:nvSpPr>
      <xdr:spPr>
        <a:xfrm>
          <a:off x="12547111" y="91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8" name="直線コネクタ 607"/>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9"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0" name="直線コネクタ 609"/>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1"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2" name="直線コネクタ 611"/>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76378</xdr:rowOff>
    </xdr:from>
    <xdr:to>
      <xdr:col>85</xdr:col>
      <xdr:colOff>127000</xdr:colOff>
      <xdr:row>78</xdr:row>
      <xdr:rowOff>83944</xdr:rowOff>
    </xdr:to>
    <xdr:cxnSp macro="">
      <xdr:nvCxnSpPr>
        <xdr:cNvPr id="613" name="直線コネクタ 612"/>
        <xdr:cNvCxnSpPr/>
      </xdr:nvCxnSpPr>
      <xdr:spPr>
        <a:xfrm flipV="1">
          <a:off x="15481300" y="13449478"/>
          <a:ext cx="8382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4"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5" name="フローチャート: 判断 614"/>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83944</xdr:rowOff>
    </xdr:from>
    <xdr:to>
      <xdr:col>81</xdr:col>
      <xdr:colOff>50800</xdr:colOff>
      <xdr:row>78</xdr:row>
      <xdr:rowOff>94712</xdr:rowOff>
    </xdr:to>
    <xdr:cxnSp macro="">
      <xdr:nvCxnSpPr>
        <xdr:cNvPr id="616" name="直線コネクタ 615"/>
        <xdr:cNvCxnSpPr/>
      </xdr:nvCxnSpPr>
      <xdr:spPr>
        <a:xfrm flipV="1">
          <a:off x="14592300" y="13457044"/>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7" name="フローチャート: 判断 616"/>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8" name="テキスト ボックス 617"/>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92859</xdr:rowOff>
    </xdr:from>
    <xdr:to>
      <xdr:col>76</xdr:col>
      <xdr:colOff>114300</xdr:colOff>
      <xdr:row>78</xdr:row>
      <xdr:rowOff>94712</xdr:rowOff>
    </xdr:to>
    <xdr:cxnSp macro="">
      <xdr:nvCxnSpPr>
        <xdr:cNvPr id="619" name="直線コネクタ 618"/>
        <xdr:cNvCxnSpPr/>
      </xdr:nvCxnSpPr>
      <xdr:spPr>
        <a:xfrm>
          <a:off x="13703300" y="13465959"/>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0" name="フローチャート: 判断 619"/>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1" name="テキスト ボックス 620"/>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92859</xdr:rowOff>
    </xdr:from>
    <xdr:to>
      <xdr:col>71</xdr:col>
      <xdr:colOff>177800</xdr:colOff>
      <xdr:row>78</xdr:row>
      <xdr:rowOff>103330</xdr:rowOff>
    </xdr:to>
    <xdr:cxnSp macro="">
      <xdr:nvCxnSpPr>
        <xdr:cNvPr id="622" name="直線コネクタ 621"/>
        <xdr:cNvCxnSpPr/>
      </xdr:nvCxnSpPr>
      <xdr:spPr>
        <a:xfrm flipV="1">
          <a:off x="12814300" y="13465959"/>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3" name="フローチャート: 判断 622"/>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140045</xdr:rowOff>
    </xdr:from>
    <xdr:ext cx="469744" cy="259045"/>
    <xdr:sp macro="" textlink="">
      <xdr:nvSpPr>
        <xdr:cNvPr id="624" name="テキスト ボックス 623"/>
        <xdr:cNvSpPr txBox="1"/>
      </xdr:nvSpPr>
      <xdr:spPr>
        <a:xfrm>
          <a:off x="13468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5" name="フローチャート: 判断 624"/>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26" name="テキスト ボックス 625"/>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25578</xdr:rowOff>
    </xdr:from>
    <xdr:to>
      <xdr:col>85</xdr:col>
      <xdr:colOff>177800</xdr:colOff>
      <xdr:row>78</xdr:row>
      <xdr:rowOff>127178</xdr:rowOff>
    </xdr:to>
    <xdr:sp macro="" textlink="">
      <xdr:nvSpPr>
        <xdr:cNvPr id="632" name="楕円 631"/>
        <xdr:cNvSpPr/>
      </xdr:nvSpPr>
      <xdr:spPr>
        <a:xfrm>
          <a:off x="162687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156390</xdr:rowOff>
    </xdr:from>
    <xdr:ext cx="469744" cy="259045"/>
    <xdr:sp macro="" textlink="">
      <xdr:nvSpPr>
        <xdr:cNvPr id="633" name="災害復旧費該当値テキスト"/>
        <xdr:cNvSpPr txBox="1"/>
      </xdr:nvSpPr>
      <xdr:spPr>
        <a:xfrm>
          <a:off x="16370300" y="1335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33144</xdr:rowOff>
    </xdr:from>
    <xdr:to>
      <xdr:col>81</xdr:col>
      <xdr:colOff>101600</xdr:colOff>
      <xdr:row>78</xdr:row>
      <xdr:rowOff>134744</xdr:rowOff>
    </xdr:to>
    <xdr:sp macro="" textlink="">
      <xdr:nvSpPr>
        <xdr:cNvPr id="634" name="楕円 633"/>
        <xdr:cNvSpPr/>
      </xdr:nvSpPr>
      <xdr:spPr>
        <a:xfrm>
          <a:off x="15430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125871</xdr:rowOff>
    </xdr:from>
    <xdr:ext cx="469744" cy="259045"/>
    <xdr:sp macro="" textlink="">
      <xdr:nvSpPr>
        <xdr:cNvPr id="635" name="テキスト ボックス 634"/>
        <xdr:cNvSpPr txBox="1"/>
      </xdr:nvSpPr>
      <xdr:spPr>
        <a:xfrm>
          <a:off x="15233728" y="1349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43912</xdr:rowOff>
    </xdr:from>
    <xdr:to>
      <xdr:col>76</xdr:col>
      <xdr:colOff>165100</xdr:colOff>
      <xdr:row>78</xdr:row>
      <xdr:rowOff>145512</xdr:rowOff>
    </xdr:to>
    <xdr:sp macro="" textlink="">
      <xdr:nvSpPr>
        <xdr:cNvPr id="636" name="楕円 635"/>
        <xdr:cNvSpPr/>
      </xdr:nvSpPr>
      <xdr:spPr>
        <a:xfrm>
          <a:off x="14541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136639</xdr:rowOff>
    </xdr:from>
    <xdr:ext cx="469744" cy="259045"/>
    <xdr:sp macro="" textlink="">
      <xdr:nvSpPr>
        <xdr:cNvPr id="637" name="テキスト ボックス 636"/>
        <xdr:cNvSpPr txBox="1"/>
      </xdr:nvSpPr>
      <xdr:spPr>
        <a:xfrm>
          <a:off x="14357428" y="135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42059</xdr:rowOff>
    </xdr:from>
    <xdr:to>
      <xdr:col>72</xdr:col>
      <xdr:colOff>38100</xdr:colOff>
      <xdr:row>78</xdr:row>
      <xdr:rowOff>143659</xdr:rowOff>
    </xdr:to>
    <xdr:sp macro="" textlink="">
      <xdr:nvSpPr>
        <xdr:cNvPr id="638" name="楕円 637"/>
        <xdr:cNvSpPr/>
      </xdr:nvSpPr>
      <xdr:spPr>
        <a:xfrm>
          <a:off x="13652500" y="134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160186</xdr:rowOff>
    </xdr:from>
    <xdr:ext cx="469744" cy="259045"/>
    <xdr:sp macro="" textlink="">
      <xdr:nvSpPr>
        <xdr:cNvPr id="639" name="テキスト ボックス 638"/>
        <xdr:cNvSpPr txBox="1"/>
      </xdr:nvSpPr>
      <xdr:spPr>
        <a:xfrm>
          <a:off x="13468428" y="1319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52530</xdr:rowOff>
    </xdr:from>
    <xdr:to>
      <xdr:col>67</xdr:col>
      <xdr:colOff>101600</xdr:colOff>
      <xdr:row>78</xdr:row>
      <xdr:rowOff>154130</xdr:rowOff>
    </xdr:to>
    <xdr:sp macro="" textlink="">
      <xdr:nvSpPr>
        <xdr:cNvPr id="640" name="楕円 639"/>
        <xdr:cNvSpPr/>
      </xdr:nvSpPr>
      <xdr:spPr>
        <a:xfrm>
          <a:off x="12763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145257</xdr:rowOff>
    </xdr:from>
    <xdr:ext cx="469744" cy="259045"/>
    <xdr:sp macro="" textlink="">
      <xdr:nvSpPr>
        <xdr:cNvPr id="641" name="テキスト ボックス 640"/>
        <xdr:cNvSpPr txBox="1"/>
      </xdr:nvSpPr>
      <xdr:spPr>
        <a:xfrm>
          <a:off x="12579428"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85274</xdr:rowOff>
    </xdr:from>
    <xdr:to>
      <xdr:col>85</xdr:col>
      <xdr:colOff>126364</xdr:colOff>
      <xdr:row>97</xdr:row>
      <xdr:rowOff>131051</xdr:rowOff>
    </xdr:to>
    <xdr:cxnSp macro="">
      <xdr:nvCxnSpPr>
        <xdr:cNvPr id="664" name="直線コネクタ 663"/>
        <xdr:cNvCxnSpPr/>
      </xdr:nvCxnSpPr>
      <xdr:spPr>
        <a:xfrm flipV="1">
          <a:off x="16317595" y="15858674"/>
          <a:ext cx="1269" cy="90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134878</xdr:rowOff>
    </xdr:from>
    <xdr:ext cx="534377" cy="259045"/>
    <xdr:sp macro="" textlink="">
      <xdr:nvSpPr>
        <xdr:cNvPr id="665" name="公債費最小値テキスト"/>
        <xdr:cNvSpPr txBox="1"/>
      </xdr:nvSpPr>
      <xdr:spPr>
        <a:xfrm>
          <a:off x="16370300"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131051</xdr:rowOff>
    </xdr:from>
    <xdr:to>
      <xdr:col>86</xdr:col>
      <xdr:colOff>25400</xdr:colOff>
      <xdr:row>97</xdr:row>
      <xdr:rowOff>131051</xdr:rowOff>
    </xdr:to>
    <xdr:cxnSp macro="">
      <xdr:nvCxnSpPr>
        <xdr:cNvPr id="666" name="直線コネクタ 665"/>
        <xdr:cNvCxnSpPr/>
      </xdr:nvCxnSpPr>
      <xdr:spPr>
        <a:xfrm>
          <a:off x="16230600" y="1676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31951</xdr:rowOff>
    </xdr:from>
    <xdr:ext cx="534377" cy="259045"/>
    <xdr:sp macro="" textlink="">
      <xdr:nvSpPr>
        <xdr:cNvPr id="667" name="公債費最大値テキスト"/>
        <xdr:cNvSpPr txBox="1"/>
      </xdr:nvSpPr>
      <xdr:spPr>
        <a:xfrm>
          <a:off x="16370300" y="156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85274</xdr:rowOff>
    </xdr:from>
    <xdr:to>
      <xdr:col>86</xdr:col>
      <xdr:colOff>25400</xdr:colOff>
      <xdr:row>92</xdr:row>
      <xdr:rowOff>85274</xdr:rowOff>
    </xdr:to>
    <xdr:cxnSp macro="">
      <xdr:nvCxnSpPr>
        <xdr:cNvPr id="668" name="直線コネクタ 667"/>
        <xdr:cNvCxnSpPr/>
      </xdr:nvCxnSpPr>
      <xdr:spPr>
        <a:xfrm>
          <a:off x="16230600" y="1585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48165</xdr:rowOff>
    </xdr:from>
    <xdr:to>
      <xdr:col>85</xdr:col>
      <xdr:colOff>127000</xdr:colOff>
      <xdr:row>92</xdr:row>
      <xdr:rowOff>85274</xdr:rowOff>
    </xdr:to>
    <xdr:cxnSp macro="">
      <xdr:nvCxnSpPr>
        <xdr:cNvPr id="669" name="直線コネクタ 668"/>
        <xdr:cNvCxnSpPr/>
      </xdr:nvCxnSpPr>
      <xdr:spPr>
        <a:xfrm>
          <a:off x="15481300" y="15821565"/>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150880</xdr:rowOff>
    </xdr:from>
    <xdr:ext cx="534377" cy="259045"/>
    <xdr:sp macro="" textlink="">
      <xdr:nvSpPr>
        <xdr:cNvPr id="670" name="公債費平均値テキスト"/>
        <xdr:cNvSpPr txBox="1"/>
      </xdr:nvSpPr>
      <xdr:spPr>
        <a:xfrm>
          <a:off x="16370300" y="1643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xdr:rowOff>
    </xdr:from>
    <xdr:to>
      <xdr:col>85</xdr:col>
      <xdr:colOff>177800</xdr:colOff>
      <xdr:row>96</xdr:row>
      <xdr:rowOff>102603</xdr:rowOff>
    </xdr:to>
    <xdr:sp macro="" textlink="">
      <xdr:nvSpPr>
        <xdr:cNvPr id="671" name="フローチャート: 判断 670"/>
        <xdr:cNvSpPr/>
      </xdr:nvSpPr>
      <xdr:spPr>
        <a:xfrm>
          <a:off x="162687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125661</xdr:rowOff>
    </xdr:from>
    <xdr:to>
      <xdr:col>81</xdr:col>
      <xdr:colOff>50800</xdr:colOff>
      <xdr:row>92</xdr:row>
      <xdr:rowOff>48165</xdr:rowOff>
    </xdr:to>
    <xdr:cxnSp macro="">
      <xdr:nvCxnSpPr>
        <xdr:cNvPr id="672" name="直線コネクタ 671"/>
        <xdr:cNvCxnSpPr/>
      </xdr:nvCxnSpPr>
      <xdr:spPr>
        <a:xfrm>
          <a:off x="14592300" y="15384711"/>
          <a:ext cx="8890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154375</xdr:rowOff>
    </xdr:from>
    <xdr:to>
      <xdr:col>81</xdr:col>
      <xdr:colOff>101600</xdr:colOff>
      <xdr:row>96</xdr:row>
      <xdr:rowOff>84525</xdr:rowOff>
    </xdr:to>
    <xdr:sp macro="" textlink="">
      <xdr:nvSpPr>
        <xdr:cNvPr id="673" name="フローチャート: 判断 672"/>
        <xdr:cNvSpPr/>
      </xdr:nvSpPr>
      <xdr:spPr>
        <a:xfrm>
          <a:off x="15430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75652</xdr:rowOff>
    </xdr:from>
    <xdr:ext cx="534377" cy="259045"/>
    <xdr:sp macro="" textlink="">
      <xdr:nvSpPr>
        <xdr:cNvPr id="674" name="テキスト ボックス 673"/>
        <xdr:cNvSpPr txBox="1"/>
      </xdr:nvSpPr>
      <xdr:spPr>
        <a:xfrm>
          <a:off x="152014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125661</xdr:rowOff>
    </xdr:from>
    <xdr:to>
      <xdr:col>76</xdr:col>
      <xdr:colOff>114300</xdr:colOff>
      <xdr:row>91</xdr:row>
      <xdr:rowOff>166179</xdr:rowOff>
    </xdr:to>
    <xdr:cxnSp macro="">
      <xdr:nvCxnSpPr>
        <xdr:cNvPr id="675" name="直線コネクタ 674"/>
        <xdr:cNvCxnSpPr/>
      </xdr:nvCxnSpPr>
      <xdr:spPr>
        <a:xfrm flipV="1">
          <a:off x="13703300" y="15384711"/>
          <a:ext cx="889000" cy="3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153860</xdr:rowOff>
    </xdr:from>
    <xdr:to>
      <xdr:col>76</xdr:col>
      <xdr:colOff>165100</xdr:colOff>
      <xdr:row>93</xdr:row>
      <xdr:rowOff>84010</xdr:rowOff>
    </xdr:to>
    <xdr:sp macro="" textlink="">
      <xdr:nvSpPr>
        <xdr:cNvPr id="676" name="フローチャート: 判断 675"/>
        <xdr:cNvSpPr/>
      </xdr:nvSpPr>
      <xdr:spPr>
        <a:xfrm>
          <a:off x="14541500" y="159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75137</xdr:rowOff>
    </xdr:from>
    <xdr:ext cx="534377" cy="259045"/>
    <xdr:sp macro="" textlink="">
      <xdr:nvSpPr>
        <xdr:cNvPr id="677" name="テキスト ボックス 676"/>
        <xdr:cNvSpPr txBox="1"/>
      </xdr:nvSpPr>
      <xdr:spPr>
        <a:xfrm>
          <a:off x="14325111" y="160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166179</xdr:rowOff>
    </xdr:from>
    <xdr:to>
      <xdr:col>71</xdr:col>
      <xdr:colOff>177800</xdr:colOff>
      <xdr:row>92</xdr:row>
      <xdr:rowOff>67690</xdr:rowOff>
    </xdr:to>
    <xdr:cxnSp macro="">
      <xdr:nvCxnSpPr>
        <xdr:cNvPr id="678" name="直線コネクタ 677"/>
        <xdr:cNvCxnSpPr/>
      </xdr:nvCxnSpPr>
      <xdr:spPr>
        <a:xfrm flipV="1">
          <a:off x="12814300" y="15768129"/>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153746</xdr:rowOff>
    </xdr:from>
    <xdr:to>
      <xdr:col>72</xdr:col>
      <xdr:colOff>38100</xdr:colOff>
      <xdr:row>93</xdr:row>
      <xdr:rowOff>83896</xdr:rowOff>
    </xdr:to>
    <xdr:sp macro="" textlink="">
      <xdr:nvSpPr>
        <xdr:cNvPr id="679" name="フローチャート: 判断 678"/>
        <xdr:cNvSpPr/>
      </xdr:nvSpPr>
      <xdr:spPr>
        <a:xfrm>
          <a:off x="13652500" y="1592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75023</xdr:rowOff>
    </xdr:from>
    <xdr:ext cx="534377" cy="259045"/>
    <xdr:sp macro="" textlink="">
      <xdr:nvSpPr>
        <xdr:cNvPr id="680" name="テキスト ボックス 679"/>
        <xdr:cNvSpPr txBox="1"/>
      </xdr:nvSpPr>
      <xdr:spPr>
        <a:xfrm>
          <a:off x="13436111" y="160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31445</xdr:rowOff>
    </xdr:from>
    <xdr:to>
      <xdr:col>67</xdr:col>
      <xdr:colOff>101600</xdr:colOff>
      <xdr:row>91</xdr:row>
      <xdr:rowOff>133045</xdr:rowOff>
    </xdr:to>
    <xdr:sp macro="" textlink="">
      <xdr:nvSpPr>
        <xdr:cNvPr id="681" name="フローチャート: 判断 680"/>
        <xdr:cNvSpPr/>
      </xdr:nvSpPr>
      <xdr:spPr>
        <a:xfrm>
          <a:off x="12763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149572</xdr:rowOff>
    </xdr:from>
    <xdr:ext cx="534377" cy="259045"/>
    <xdr:sp macro="" textlink="">
      <xdr:nvSpPr>
        <xdr:cNvPr id="682" name="テキスト ボックス 681"/>
        <xdr:cNvSpPr txBox="1"/>
      </xdr:nvSpPr>
      <xdr:spPr>
        <a:xfrm>
          <a:off x="12547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34474</xdr:rowOff>
    </xdr:from>
    <xdr:to>
      <xdr:col>85</xdr:col>
      <xdr:colOff>177800</xdr:colOff>
      <xdr:row>92</xdr:row>
      <xdr:rowOff>136074</xdr:rowOff>
    </xdr:to>
    <xdr:sp macro="" textlink="">
      <xdr:nvSpPr>
        <xdr:cNvPr id="688" name="楕円 687"/>
        <xdr:cNvSpPr/>
      </xdr:nvSpPr>
      <xdr:spPr>
        <a:xfrm>
          <a:off x="16268700" y="158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158951</xdr:rowOff>
    </xdr:from>
    <xdr:ext cx="534377" cy="259045"/>
    <xdr:sp macro="" textlink="">
      <xdr:nvSpPr>
        <xdr:cNvPr id="689" name="公債費該当値テキスト"/>
        <xdr:cNvSpPr txBox="1"/>
      </xdr:nvSpPr>
      <xdr:spPr>
        <a:xfrm>
          <a:off x="16370300" y="157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168815</xdr:rowOff>
    </xdr:from>
    <xdr:to>
      <xdr:col>81</xdr:col>
      <xdr:colOff>101600</xdr:colOff>
      <xdr:row>92</xdr:row>
      <xdr:rowOff>98965</xdr:rowOff>
    </xdr:to>
    <xdr:sp macro="" textlink="">
      <xdr:nvSpPr>
        <xdr:cNvPr id="690" name="楕円 689"/>
        <xdr:cNvSpPr/>
      </xdr:nvSpPr>
      <xdr:spPr>
        <a:xfrm>
          <a:off x="15430500" y="15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115492</xdr:rowOff>
    </xdr:from>
    <xdr:ext cx="534377" cy="259045"/>
    <xdr:sp macro="" textlink="">
      <xdr:nvSpPr>
        <xdr:cNvPr id="691" name="テキスト ボックス 690"/>
        <xdr:cNvSpPr txBox="1"/>
      </xdr:nvSpPr>
      <xdr:spPr>
        <a:xfrm>
          <a:off x="15201411" y="155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74861</xdr:rowOff>
    </xdr:from>
    <xdr:to>
      <xdr:col>76</xdr:col>
      <xdr:colOff>165100</xdr:colOff>
      <xdr:row>90</xdr:row>
      <xdr:rowOff>5011</xdr:rowOff>
    </xdr:to>
    <xdr:sp macro="" textlink="">
      <xdr:nvSpPr>
        <xdr:cNvPr id="692" name="楕円 691"/>
        <xdr:cNvSpPr/>
      </xdr:nvSpPr>
      <xdr:spPr>
        <a:xfrm>
          <a:off x="14541500" y="153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21538</xdr:rowOff>
    </xdr:from>
    <xdr:ext cx="599010" cy="259045"/>
    <xdr:sp macro="" textlink="">
      <xdr:nvSpPr>
        <xdr:cNvPr id="693" name="テキスト ボックス 692"/>
        <xdr:cNvSpPr txBox="1"/>
      </xdr:nvSpPr>
      <xdr:spPr>
        <a:xfrm>
          <a:off x="14292795" y="1510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115379</xdr:rowOff>
    </xdr:from>
    <xdr:to>
      <xdr:col>72</xdr:col>
      <xdr:colOff>38100</xdr:colOff>
      <xdr:row>92</xdr:row>
      <xdr:rowOff>45529</xdr:rowOff>
    </xdr:to>
    <xdr:sp macro="" textlink="">
      <xdr:nvSpPr>
        <xdr:cNvPr id="694" name="楕円 693"/>
        <xdr:cNvSpPr/>
      </xdr:nvSpPr>
      <xdr:spPr>
        <a:xfrm>
          <a:off x="13652500" y="157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62056</xdr:rowOff>
    </xdr:from>
    <xdr:ext cx="534377" cy="259045"/>
    <xdr:sp macro="" textlink="">
      <xdr:nvSpPr>
        <xdr:cNvPr id="695" name="テキスト ボックス 694"/>
        <xdr:cNvSpPr txBox="1"/>
      </xdr:nvSpPr>
      <xdr:spPr>
        <a:xfrm>
          <a:off x="13436111" y="154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16890</xdr:rowOff>
    </xdr:from>
    <xdr:to>
      <xdr:col>67</xdr:col>
      <xdr:colOff>101600</xdr:colOff>
      <xdr:row>92</xdr:row>
      <xdr:rowOff>118490</xdr:rowOff>
    </xdr:to>
    <xdr:sp macro="" textlink="">
      <xdr:nvSpPr>
        <xdr:cNvPr id="696" name="楕円 695"/>
        <xdr:cNvSpPr/>
      </xdr:nvSpPr>
      <xdr:spPr>
        <a:xfrm>
          <a:off x="12763500" y="157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109617</xdr:rowOff>
    </xdr:from>
    <xdr:ext cx="534377" cy="259045"/>
    <xdr:sp macro="" textlink="">
      <xdr:nvSpPr>
        <xdr:cNvPr id="697" name="テキスト ボックス 696"/>
        <xdr:cNvSpPr txBox="1"/>
      </xdr:nvSpPr>
      <xdr:spPr>
        <a:xfrm>
          <a:off x="12547111" y="158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09" name="テキスト ボックス 70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3" name="テキスト ボックス 71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107950</xdr:rowOff>
    </xdr:from>
    <xdr:to>
      <xdr:col>116</xdr:col>
      <xdr:colOff>62864</xdr:colOff>
      <xdr:row>39</xdr:row>
      <xdr:rowOff>44450</xdr:rowOff>
    </xdr:to>
    <xdr:cxnSp macro="">
      <xdr:nvCxnSpPr>
        <xdr:cNvPr id="719" name="直線コネクタ 718"/>
        <xdr:cNvCxnSpPr/>
      </xdr:nvCxnSpPr>
      <xdr:spPr>
        <a:xfrm flipV="1">
          <a:off x="22159595" y="6451600"/>
          <a:ext cx="1269" cy="27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20"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313932" cy="259045"/>
    <xdr:sp macro="" textlink="">
      <xdr:nvSpPr>
        <xdr:cNvPr id="722" name="諸支出金最大値テキスト"/>
        <xdr:cNvSpPr txBox="1"/>
      </xdr:nvSpPr>
      <xdr:spPr>
        <a:xfrm>
          <a:off x="22212300" y="622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107950</xdr:rowOff>
    </xdr:from>
    <xdr:to>
      <xdr:col>116</xdr:col>
      <xdr:colOff>152400</xdr:colOff>
      <xdr:row>37</xdr:row>
      <xdr:rowOff>107950</xdr:rowOff>
    </xdr:to>
    <xdr:cxnSp macro="">
      <xdr:nvCxnSpPr>
        <xdr:cNvPr id="723" name="直線コネクタ 722"/>
        <xdr:cNvCxnSpPr/>
      </xdr:nvCxnSpPr>
      <xdr:spPr>
        <a:xfrm>
          <a:off x="22072600" y="645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3827</xdr:rowOff>
    </xdr:from>
    <xdr:ext cx="249299" cy="259045"/>
    <xdr:sp macro="" textlink="">
      <xdr:nvSpPr>
        <xdr:cNvPr id="725" name="諸支出金平均値テキスト"/>
        <xdr:cNvSpPr txBox="1"/>
      </xdr:nvSpPr>
      <xdr:spPr>
        <a:xfrm>
          <a:off x="22212300" y="6518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26" name="フローチャート: 判断 725"/>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28" name="フローチャート: 判断 727"/>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22877</xdr:rowOff>
    </xdr:from>
    <xdr:ext cx="249299" cy="259045"/>
    <xdr:sp macro="" textlink="">
      <xdr:nvSpPr>
        <xdr:cNvPr id="729" name="テキスト ボックス 728"/>
        <xdr:cNvSpPr txBox="1"/>
      </xdr:nvSpPr>
      <xdr:spPr>
        <a:xfrm>
          <a:off x="2118595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44450</xdr:rowOff>
    </xdr:from>
    <xdr:to>
      <xdr:col>107</xdr:col>
      <xdr:colOff>101600</xdr:colOff>
      <xdr:row>31</xdr:row>
      <xdr:rowOff>146050</xdr:rowOff>
    </xdr:to>
    <xdr:sp macro="" textlink="">
      <xdr:nvSpPr>
        <xdr:cNvPr id="731" name="フローチャート: 判断 730"/>
        <xdr:cNvSpPr/>
      </xdr:nvSpPr>
      <xdr:spPr>
        <a:xfrm>
          <a:off x="20383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162577</xdr:rowOff>
    </xdr:from>
    <xdr:ext cx="378565" cy="259045"/>
    <xdr:sp macro="" textlink="">
      <xdr:nvSpPr>
        <xdr:cNvPr id="732" name="テキスト ボックス 731"/>
        <xdr:cNvSpPr txBox="1"/>
      </xdr:nvSpPr>
      <xdr:spPr>
        <a:xfrm>
          <a:off x="202450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734" name="フローチャート: 判断 733"/>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143527</xdr:rowOff>
    </xdr:from>
    <xdr:ext cx="313932" cy="259045"/>
    <xdr:sp macro="" textlink="">
      <xdr:nvSpPr>
        <xdr:cNvPr id="735" name="テキスト ボックス 734"/>
        <xdr:cNvSpPr txBox="1"/>
      </xdr:nvSpPr>
      <xdr:spPr>
        <a:xfrm>
          <a:off x="19388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120650</xdr:rowOff>
    </xdr:from>
    <xdr:to>
      <xdr:col>98</xdr:col>
      <xdr:colOff>38100</xdr:colOff>
      <xdr:row>30</xdr:row>
      <xdr:rowOff>50800</xdr:rowOff>
    </xdr:to>
    <xdr:sp macro="" textlink="">
      <xdr:nvSpPr>
        <xdr:cNvPr id="736" name="フローチャート: 判断 735"/>
        <xdr:cNvSpPr/>
      </xdr:nvSpPr>
      <xdr:spPr>
        <a:xfrm>
          <a:off x="18605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67327</xdr:rowOff>
    </xdr:from>
    <xdr:ext cx="378565" cy="259045"/>
    <xdr:sp macro="" textlink="">
      <xdr:nvSpPr>
        <xdr:cNvPr id="737" name="テキスト ボックス 736"/>
        <xdr:cNvSpPr txBox="1"/>
      </xdr:nvSpPr>
      <xdr:spPr>
        <a:xfrm>
          <a:off x="18467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130827</xdr:rowOff>
    </xdr:from>
    <xdr:ext cx="249299" cy="259045"/>
    <xdr:sp macro="" textlink="">
      <xdr:nvSpPr>
        <xdr:cNvPr id="744" name="諸支出金該当値テキスト"/>
        <xdr:cNvSpPr txBox="1"/>
      </xdr:nvSpPr>
      <xdr:spPr>
        <a:xfrm>
          <a:off x="22212300" y="664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総務費：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年度は、国の経済対策に伴う交付金を翌年度事業に充当するための基金積立（</a:t>
          </a:r>
          <a:r>
            <a:rPr kumimoji="1" lang="en-US" altLang="ja-JP" sz="1000">
              <a:solidFill>
                <a:schemeClr val="tx1"/>
              </a:solidFill>
              <a:latin typeface="ＭＳ Ｐゴシック" panose="020B0600070205080204" pitchFamily="50" charset="-128"/>
              <a:ea typeface="ＭＳ Ｐゴシック" panose="020B0600070205080204" pitchFamily="50" charset="-128"/>
            </a:rPr>
            <a:t>150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億円）や、並行在来線開業に伴う運行会社の鉄道資産取得に対する支援（</a:t>
          </a:r>
          <a:r>
            <a:rPr kumimoji="1" lang="en-US" altLang="ja-JP" sz="1000">
              <a:solidFill>
                <a:schemeClr val="tx1"/>
              </a:solidFill>
              <a:latin typeface="ＭＳ Ｐゴシック" panose="020B0600070205080204" pitchFamily="50" charset="-128"/>
              <a:ea typeface="ＭＳ Ｐゴシック" panose="020B0600070205080204" pitchFamily="50" charset="-128"/>
            </a:rPr>
            <a:t>62</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億円）など、臨時的な経費により一時的に大幅に増加した。平成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年度は、北陸新幹線建設費負担金の減（▲</a:t>
          </a:r>
          <a:r>
            <a:rPr kumimoji="1" lang="en-US" altLang="ja-JP" sz="1000">
              <a:solidFill>
                <a:schemeClr val="tx1"/>
              </a:solidFill>
              <a:latin typeface="ＭＳ Ｐゴシック" panose="020B0600070205080204" pitchFamily="50" charset="-128"/>
              <a:ea typeface="ＭＳ Ｐゴシック" panose="020B0600070205080204" pitchFamily="50" charset="-128"/>
            </a:rPr>
            <a:t>54</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億円）により減少している。　</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労働費： リーマンショック以降、雇用対策に積極的に取り組んできたが、景気の回復や雇用情勢の改善を受けて、年々事業費が減少している。平成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年度は、人材確保・定住促進基金の創設（</a:t>
          </a:r>
          <a:r>
            <a:rPr kumimoji="1" lang="en-US" altLang="ja-JP" sz="1000">
              <a:solidFill>
                <a:schemeClr val="tx1"/>
              </a:solidFill>
              <a:latin typeface="ＭＳ Ｐゴシック" panose="020B0600070205080204" pitchFamily="50" charset="-128"/>
              <a:ea typeface="ＭＳ Ｐゴシック" panose="020B0600070205080204" pitchFamily="50" charset="-128"/>
            </a:rPr>
            <a:t>22</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商工費： 近年横ばいで推移している。平成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年度は、ほっと石川観光プラン推進ファンド創設にかかる貸付（</a:t>
          </a:r>
          <a:r>
            <a:rPr kumimoji="1" lang="en-US" altLang="ja-JP" sz="1000">
              <a:solidFill>
                <a:schemeClr val="tx1"/>
              </a:solidFill>
              <a:latin typeface="ＭＳ Ｐゴシック" panose="020B0600070205080204" pitchFamily="50" charset="-128"/>
              <a:ea typeface="ＭＳ Ｐゴシック" panose="020B0600070205080204" pitchFamily="50" charset="-128"/>
            </a:rPr>
            <a:t>150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億円）により、一時的に大幅に増加した。平成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年度は、中小企業チャレンジ支援ファンド拡充にかかる貸付（</a:t>
          </a:r>
          <a:r>
            <a:rPr kumimoji="1" lang="en-US" altLang="ja-JP" sz="1000">
              <a:solidFill>
                <a:schemeClr val="tx1"/>
              </a:solidFill>
              <a:latin typeface="ＭＳ Ｐゴシック" panose="020B0600070205080204" pitchFamily="50" charset="-128"/>
              <a:ea typeface="ＭＳ Ｐゴシック" panose="020B0600070205080204" pitchFamily="50" charset="-128"/>
            </a:rPr>
            <a:t>50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億円）により増加した。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土木費： 国の経済対策に呼応し、積極的な公共投資を行ったことにより、近年、高い水準で推移している。平成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年度においても、国の補正予算に呼応した防災・減災対策国土強靭化を柱とした社会資本整備の促進により大幅に増加した。</a:t>
          </a:r>
        </a:p>
        <a:p>
          <a:r>
            <a:rPr kumimoji="1" lang="ja-JP" altLang="en-US" sz="1000">
              <a:latin typeface="ＭＳ Ｐゴシック" panose="020B0600070205080204" pitchFamily="50" charset="-128"/>
              <a:ea typeface="ＭＳ Ｐゴシック" panose="020B0600070205080204" pitchFamily="50" charset="-128"/>
            </a:rPr>
            <a:t>　教育費：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000">
              <a:latin typeface="ＭＳ Ｐゴシック" panose="020B0600070205080204" pitchFamily="50" charset="-128"/>
              <a:ea typeface="ＭＳ Ｐゴシック" panose="020B0600070205080204" pitchFamily="50" charset="-128"/>
            </a:rPr>
            <a:t>　公債費： バブル経済崩壊以降、国の経済対策に呼応し、他県に比して積極的に公共投資を実施した結果、社会資本の整備は進んだものの、県債残高が増嵩しており、公債費はグループ平均より高い水準にある。平成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000">
              <a:latin typeface="ＭＳ Ｐゴシック" panose="020B0600070205080204" pitchFamily="50" charset="-128"/>
              <a:ea typeface="ＭＳ Ｐゴシック" panose="020B0600070205080204" pitchFamily="50" charset="-128"/>
            </a:rPr>
            <a:t>250</a:t>
          </a:r>
          <a:r>
            <a:rPr kumimoji="1" lang="ja-JP" altLang="en-US" sz="10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000">
              <a:latin typeface="ＭＳ Ｐゴシック" panose="020B0600070205080204" pitchFamily="50" charset="-128"/>
              <a:ea typeface="ＭＳ Ｐゴシック" panose="020B0600070205080204" pitchFamily="50" charset="-128"/>
            </a:rPr>
            <a:t>　その他の経費： 概ねグループ平均と同程度となっている。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財政調整基金残高は歳計剰余金の積立</a:t>
          </a:r>
          <a:r>
            <a:rPr kumimoji="1" lang="en-US" altLang="ja-JP" sz="1300">
              <a:solidFill>
                <a:schemeClr val="tx1"/>
              </a:solidFill>
              <a:latin typeface="ＭＳ ゴシック" pitchFamily="49" charset="-128"/>
              <a:ea typeface="ＭＳ ゴシック" pitchFamily="49" charset="-128"/>
            </a:rPr>
            <a:t>(</a:t>
          </a:r>
          <a:r>
            <a:rPr kumimoji="1" lang="ja-JP" altLang="en-US" sz="1300">
              <a:solidFill>
                <a:schemeClr val="tx1"/>
              </a:solidFill>
              <a:latin typeface="ＭＳ ゴシック" pitchFamily="49" charset="-128"/>
              <a:ea typeface="ＭＳ ゴシック" pitchFamily="49" charset="-128"/>
            </a:rPr>
            <a:t>約</a:t>
          </a:r>
          <a:r>
            <a:rPr kumimoji="1" lang="en-US" altLang="ja-JP" sz="1300">
              <a:solidFill>
                <a:schemeClr val="tx1"/>
              </a:solidFill>
              <a:latin typeface="ＭＳ ゴシック" pitchFamily="49" charset="-128"/>
              <a:ea typeface="ＭＳ ゴシック" pitchFamily="49" charset="-128"/>
            </a:rPr>
            <a:t>3.9</a:t>
          </a:r>
          <a:r>
            <a:rPr kumimoji="1" lang="ja-JP" altLang="en-US" sz="1300">
              <a:solidFill>
                <a:schemeClr val="tx1"/>
              </a:solidFill>
              <a:latin typeface="ＭＳ ゴシック" pitchFamily="49" charset="-128"/>
              <a:ea typeface="ＭＳ ゴシック" pitchFamily="49" charset="-128"/>
            </a:rPr>
            <a:t>億円</a:t>
          </a:r>
          <a:r>
            <a:rPr kumimoji="1" lang="en-US" altLang="ja-JP" sz="1300">
              <a:solidFill>
                <a:schemeClr val="tx1"/>
              </a:solidFill>
              <a:latin typeface="ＭＳ ゴシック" pitchFamily="49" charset="-128"/>
              <a:ea typeface="ＭＳ ゴシック" pitchFamily="49" charset="-128"/>
            </a:rPr>
            <a:t>)</a:t>
          </a:r>
          <a:r>
            <a:rPr kumimoji="1" lang="ja-JP" altLang="en-US" sz="1300">
              <a:solidFill>
                <a:schemeClr val="tx1"/>
              </a:solidFill>
              <a:latin typeface="ＭＳ ゴシック" pitchFamily="49" charset="-128"/>
              <a:ea typeface="ＭＳ ゴシック" pitchFamily="49" charset="-128"/>
            </a:rPr>
            <a:t>により増加。実質収支は近年ほほ横ばいで推移。実質単年度収支は、平成</a:t>
          </a:r>
          <a:r>
            <a:rPr kumimoji="1" lang="en-US" altLang="ja-JP" sz="1300">
              <a:solidFill>
                <a:schemeClr val="tx1"/>
              </a:solidFill>
              <a:latin typeface="ＭＳ ゴシック" pitchFamily="49" charset="-128"/>
              <a:ea typeface="ＭＳ ゴシック" pitchFamily="49" charset="-128"/>
            </a:rPr>
            <a:t>27</a:t>
          </a:r>
          <a:r>
            <a:rPr kumimoji="1" lang="ja-JP" altLang="en-US" sz="1300">
              <a:solidFill>
                <a:schemeClr val="tx1"/>
              </a:solidFill>
              <a:latin typeface="ＭＳ ゴシック" pitchFamily="49" charset="-128"/>
              <a:ea typeface="ＭＳ ゴシック" pitchFamily="49" charset="-128"/>
            </a:rPr>
            <a:t>年度以降、北陸新幹線金沢・敦賀間の整備に伴う公債費負担の増加を見据えた繰上償還を実施している影響で、高い水準で推移している。</a:t>
          </a:r>
        </a:p>
        <a:p>
          <a:r>
            <a:rPr kumimoji="1" lang="ja-JP" altLang="en-US" sz="1300">
              <a:solidFill>
                <a:schemeClr val="tx1"/>
              </a:solidFill>
              <a:latin typeface="ＭＳ ゴシック" pitchFamily="49" charset="-128"/>
              <a:ea typeface="ＭＳ ゴシック" pitchFamily="49" charset="-128"/>
            </a:rPr>
            <a:t>　今後も県政の重要課題に積極的に取り組んでいくためには、持続可能な行財政基盤の確立が不可欠であり、引き続き、行財政改革に取り組んでいく。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全会計で赤字は発生しておらず、健全な段階にある。 </a:t>
          </a:r>
        </a:p>
        <a:p>
          <a:r>
            <a:rPr kumimoji="1" lang="ja-JP" altLang="en-US" sz="1300">
              <a:solidFill>
                <a:schemeClr val="tx1"/>
              </a:solidFill>
              <a:latin typeface="ＭＳ ゴシック" pitchFamily="49" charset="-128"/>
              <a:ea typeface="ＭＳ ゴシック" pitchFamily="49" charset="-128"/>
            </a:rPr>
            <a:t>　一般会計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p>
        <a:p>
          <a:r>
            <a:rPr kumimoji="1" lang="ja-JP" altLang="en-US" sz="1300">
              <a:solidFill>
                <a:schemeClr val="tx1"/>
              </a:solidFill>
              <a:latin typeface="ＭＳ ゴシック" pitchFamily="49" charset="-128"/>
              <a:ea typeface="ＭＳ ゴシック" pitchFamily="49" charset="-128"/>
            </a:rPr>
            <a:t>　病院事業会計（中央病院、高松病院）は、新規入院患者の確保等による診療報酬の増収に努めており、黒字基調で推移している。</a:t>
          </a:r>
        </a:p>
        <a:p>
          <a:r>
            <a:rPr kumimoji="1" lang="ja-JP" altLang="en-US" sz="1300">
              <a:solidFill>
                <a:schemeClr val="tx1"/>
              </a:solidFill>
              <a:latin typeface="ＭＳ ゴシック" pitchFamily="49" charset="-128"/>
              <a:ea typeface="ＭＳ ゴシック" pitchFamily="49" charset="-128"/>
            </a:rPr>
            <a:t>　こうした厳しい財政状況の下で財政健全性を維持していくため、引き続き、歳入の確保、適正な定員管理、投資的経費の抑制といった歳出全般の見直しを行い、持続可能な財政基盤の確立を図っていく。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バブル経済崩壊以降、国の経済対策に呼応し、他県に比して積極的に公共投資を実施した結果、公債費負担は平成</a:t>
          </a:r>
          <a:r>
            <a:rPr kumimoji="1" lang="en-US" altLang="ja-JP" sz="1400">
              <a:solidFill>
                <a:schemeClr val="tx1"/>
              </a:solidFill>
              <a:latin typeface="ＭＳ ゴシック" pitchFamily="49" charset="-128"/>
              <a:ea typeface="ＭＳ ゴシック" pitchFamily="49" charset="-128"/>
            </a:rPr>
            <a:t>22</a:t>
          </a:r>
          <a:r>
            <a:rPr kumimoji="1" lang="ja-JP" altLang="en-US" sz="1400">
              <a:solidFill>
                <a:schemeClr val="tx1"/>
              </a:solidFill>
              <a:latin typeface="ＭＳ ゴシック" pitchFamily="49" charset="-128"/>
              <a:ea typeface="ＭＳ ゴシック" pitchFamily="49" charset="-128"/>
            </a:rPr>
            <a:t>年度にピークとなったが、県債の新規発行の抑制、償還期間の延長による平準化対策、繰上償還などにより、年々減少している。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北陸新幹線金沢・敦賀間の建設費の公債費が今後本格化することに備えて資金を基金に積み立てていく。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臨時財政対策債を除く通常債の残高は、平成</a:t>
          </a:r>
          <a:r>
            <a:rPr kumimoji="1" lang="en-US" altLang="ja-JP" sz="1400">
              <a:solidFill>
                <a:schemeClr val="tx1"/>
              </a:solidFill>
              <a:latin typeface="ＭＳ ゴシック" pitchFamily="49" charset="-128"/>
              <a:ea typeface="ＭＳ ゴシック" pitchFamily="49" charset="-128"/>
            </a:rPr>
            <a:t>15</a:t>
          </a:r>
          <a:r>
            <a:rPr kumimoji="1" lang="ja-JP" altLang="en-US" sz="1400">
              <a:solidFill>
                <a:schemeClr val="tx1"/>
              </a:solidFill>
              <a:latin typeface="ＭＳ ゴシック" pitchFamily="49" charset="-128"/>
              <a:ea typeface="ＭＳ ゴシック" pitchFamily="49" charset="-128"/>
            </a:rPr>
            <a:t>年度以降、前年度以下の水準に抑制している。</a:t>
          </a:r>
        </a:p>
        <a:p>
          <a:r>
            <a:rPr kumimoji="1" lang="ja-JP" altLang="en-US" sz="1400">
              <a:solidFill>
                <a:schemeClr val="tx1"/>
              </a:solidFill>
              <a:latin typeface="ＭＳ ゴシック" pitchFamily="49" charset="-128"/>
              <a:ea typeface="ＭＳ ゴシック" pitchFamily="49" charset="-128"/>
            </a:rPr>
            <a:t>　充当可能基金は、財政調整基金への歳計剰余金の積立等により増加傾向にある。</a:t>
          </a:r>
        </a:p>
        <a:p>
          <a:r>
            <a:rPr kumimoji="1" lang="ja-JP" altLang="en-US" sz="1400">
              <a:solidFill>
                <a:schemeClr val="tx1"/>
              </a:solidFill>
              <a:latin typeface="ＭＳ ゴシック" pitchFamily="49" charset="-128"/>
              <a:ea typeface="ＭＳ ゴシック" pitchFamily="49" charset="-128"/>
            </a:rPr>
            <a:t>　退職手当負担見込額は、行財政改革による職員数の削減により減少している。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億円取り崩したが、新たに金沢港機能強化整備基金を造成し、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億円の取崩を余儀なくされ、未だ取崩前の水準に回復していない状況である。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北陸新幹線金沢・敦賀間の整備の本格化など様々な財政需要が見込まれているため、引き続き、将来への備えとして必要な資金を基金に積み立てるとともに、現在保有している基金は、県民生活の向上や本県のさらなる発展につながるよう、その時々の財政状況も踏まえながら有効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・金沢港機能強化整備基金の新規造成による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（金沢港機能強化整備基金：金沢港のクルーズターミナル建設や上屋集積などの整備財源として活用）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・引き続き、それぞれの基金の設置目的に照らし、県民生活の向上や本県のさらなる発展につながるよう、その時々の財政状況も踏まえながら、有効に活用していく。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・災害への備えなど、長期的視野に立った健全な財政運営を図るため、引き続き、基金の確保に努めていく。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・公債費の償還財源として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億円を取り崩したが、今後の公債費の増加に備えて約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という短期間で、北陸新幹線金沢・敦賀間の整備に伴う建設費負担が本格化し、これに伴う公債費負担も増加することが見込まれるため、こうした状況に備え、必要な資金を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本県では、これまでも道路や河川施設等のインフラ資産の整備を積極的に進めてきており、資産全体に占める割合は高い。既存のインフラ資産の維持管理は、更新ではなく修繕等によるものが大きく 、新たな資産形成を伴わないことから、有形固定資産減価償却額は高い状況にある。引き続き、「石川県公共施設等総合管理計画」に基づき、施設の特性や利用状況に応じた予防保全型修繕を行うなど、長寿命化や経費削減につながる取り組みを実施し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69" name="フローチャート: 判断 68"/>
        <xdr:cNvSpPr/>
      </xdr:nvSpPr>
      <xdr:spPr>
        <a:xfrm>
          <a:off x="29305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122047</xdr:rowOff>
    </xdr:from>
    <xdr:to>
      <xdr:col>23</xdr:col>
      <xdr:colOff>136525</xdr:colOff>
      <xdr:row>27</xdr:row>
      <xdr:rowOff>52197</xdr:rowOff>
    </xdr:to>
    <xdr:sp macro="" textlink="">
      <xdr:nvSpPr>
        <xdr:cNvPr id="75" name="楕円 74"/>
        <xdr:cNvSpPr/>
      </xdr:nvSpPr>
      <xdr:spPr>
        <a:xfrm>
          <a:off x="4251325" y="51956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36974</xdr:rowOff>
    </xdr:from>
    <xdr:ext cx="405111" cy="259045"/>
    <xdr:sp macro="" textlink="">
      <xdr:nvSpPr>
        <xdr:cNvPr id="76" name="有形固定資産減価償却率該当値テキスト"/>
        <xdr:cNvSpPr txBox="1"/>
      </xdr:nvSpPr>
      <xdr:spPr>
        <a:xfrm>
          <a:off x="4352925" y="511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77" name="楕円 76"/>
        <xdr:cNvSpPr/>
      </xdr:nvSpPr>
      <xdr:spPr>
        <a:xfrm>
          <a:off x="3616325" y="5221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1397</xdr:rowOff>
    </xdr:from>
    <xdr:to>
      <xdr:col>23</xdr:col>
      <xdr:colOff>85725</xdr:colOff>
      <xdr:row>27</xdr:row>
      <xdr:rowOff>27305</xdr:rowOff>
    </xdr:to>
    <xdr:cxnSp macro="">
      <xdr:nvCxnSpPr>
        <xdr:cNvPr id="78" name="直線コネクタ 77"/>
        <xdr:cNvCxnSpPr/>
      </xdr:nvCxnSpPr>
      <xdr:spPr>
        <a:xfrm flipV="1">
          <a:off x="3667125" y="5240147"/>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24003</xdr:rowOff>
    </xdr:from>
    <xdr:to>
      <xdr:col>15</xdr:col>
      <xdr:colOff>187325</xdr:colOff>
      <xdr:row>27</xdr:row>
      <xdr:rowOff>125603</xdr:rowOff>
    </xdr:to>
    <xdr:sp macro="" textlink="">
      <xdr:nvSpPr>
        <xdr:cNvPr id="79" name="楕円 78"/>
        <xdr:cNvSpPr/>
      </xdr:nvSpPr>
      <xdr:spPr>
        <a:xfrm>
          <a:off x="2930525" y="52627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27</xdr:row>
      <xdr:rowOff>74803</xdr:rowOff>
    </xdr:to>
    <xdr:cxnSp macro="">
      <xdr:nvCxnSpPr>
        <xdr:cNvPr id="80" name="直線コネクタ 79"/>
        <xdr:cNvCxnSpPr/>
      </xdr:nvCxnSpPr>
      <xdr:spPr>
        <a:xfrm flipV="1">
          <a:off x="2981325" y="5266055"/>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1"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2" name="n_2aveValue有形固定資産減価償却率"/>
        <xdr:cNvSpPr txBox="1"/>
      </xdr:nvSpPr>
      <xdr:spPr>
        <a:xfrm>
          <a:off x="279781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83" name="n_1mainValue有形固定資産減価償却率"/>
        <xdr:cNvSpPr txBox="1"/>
      </xdr:nvSpPr>
      <xdr:spPr>
        <a:xfrm>
          <a:off x="3470919" y="50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142130</xdr:rowOff>
    </xdr:from>
    <xdr:ext cx="405111" cy="259045"/>
    <xdr:sp macro="" textlink="">
      <xdr:nvSpPr>
        <xdr:cNvPr id="84" name="n_2mainValue有形固定資産減価償却率"/>
        <xdr:cNvSpPr txBox="1"/>
      </xdr:nvSpPr>
      <xdr:spPr>
        <a:xfrm>
          <a:off x="2797819" y="505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7" name="正方形/長方形 8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本県では、累次の行革大綱に基づき、平成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億円の繰上償還を実施するなど県債残高の管理に努めてきたほか、職員数を平成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するなど財政収支の均衡・改善を図ってきた。加えて、償還に充当できる基金の積立てを行ってきた結果、全国平均並みの償還能力となっている。一方、社会保障関係経費の増加や、北陸新幹線金沢・敦賀間の建設負担など、将来コストの増に備える必要があることから、引き続き、歳入確保や歳出の見直しなどを進め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8" name="テキスト ボックス 97"/>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0" name="テキスト ボックス 99"/>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2" name="テキスト ボックス 101"/>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4" name="テキスト ボックス 103"/>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6" name="テキスト ボックス 105"/>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4" name="直線コネクタ 113"/>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5"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6" name="直線コネクタ 115"/>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7"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8" name="直線コネクタ 117"/>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9"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0" name="フローチャート: 判断 119"/>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1" name="フローチャート: 判断 120"/>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75728</xdr:rowOff>
    </xdr:from>
    <xdr:to>
      <xdr:col>76</xdr:col>
      <xdr:colOff>73025</xdr:colOff>
      <xdr:row>34</xdr:row>
      <xdr:rowOff>5878</xdr:rowOff>
    </xdr:to>
    <xdr:sp macro="" textlink="">
      <xdr:nvSpPr>
        <xdr:cNvPr id="127" name="楕円 126"/>
        <xdr:cNvSpPr/>
      </xdr:nvSpPr>
      <xdr:spPr>
        <a:xfrm>
          <a:off x="13293725" y="6305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54155</xdr:rowOff>
    </xdr:from>
    <xdr:ext cx="560923" cy="259045"/>
    <xdr:sp macro="" textlink="">
      <xdr:nvSpPr>
        <xdr:cNvPr id="128" name="債務償還比率該当値テキスト"/>
        <xdr:cNvSpPr txBox="1"/>
      </xdr:nvSpPr>
      <xdr:spPr>
        <a:xfrm>
          <a:off x="13376275" y="62835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44114</xdr:rowOff>
    </xdr:from>
    <xdr:to>
      <xdr:col>72</xdr:col>
      <xdr:colOff>123825</xdr:colOff>
      <xdr:row>33</xdr:row>
      <xdr:rowOff>145714</xdr:rowOff>
    </xdr:to>
    <xdr:sp macro="" textlink="">
      <xdr:nvSpPr>
        <xdr:cNvPr id="129" name="楕円 128"/>
        <xdr:cNvSpPr/>
      </xdr:nvSpPr>
      <xdr:spPr>
        <a:xfrm>
          <a:off x="12639675" y="62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94914</xdr:rowOff>
    </xdr:from>
    <xdr:to>
      <xdr:col>76</xdr:col>
      <xdr:colOff>22225</xdr:colOff>
      <xdr:row>33</xdr:row>
      <xdr:rowOff>126528</xdr:rowOff>
    </xdr:to>
    <xdr:cxnSp macro="">
      <xdr:nvCxnSpPr>
        <xdr:cNvPr id="130" name="直線コネクタ 129"/>
        <xdr:cNvCxnSpPr/>
      </xdr:nvCxnSpPr>
      <xdr:spPr>
        <a:xfrm>
          <a:off x="12690475" y="6324264"/>
          <a:ext cx="6350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1"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136841</xdr:rowOff>
    </xdr:from>
    <xdr:ext cx="560923" cy="259045"/>
    <xdr:sp macro="" textlink="">
      <xdr:nvSpPr>
        <xdr:cNvPr id="132" name="n_1mainValue債務償還比率"/>
        <xdr:cNvSpPr txBox="1"/>
      </xdr:nvSpPr>
      <xdr:spPr>
        <a:xfrm>
          <a:off x="12435413" y="6366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149497</xdr:rowOff>
    </xdr:from>
    <xdr:to>
      <xdr:col>15</xdr:col>
      <xdr:colOff>101600</xdr:colOff>
      <xdr:row>39</xdr:row>
      <xdr:rowOff>79647</xdr:rowOff>
    </xdr:to>
    <xdr:sp macro="" textlink="">
      <xdr:nvSpPr>
        <xdr:cNvPr id="66" name="フローチャート: 判断 65"/>
        <xdr:cNvSpPr/>
      </xdr:nvSpPr>
      <xdr:spPr>
        <a:xfrm>
          <a:off x="2571750" y="6429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100511</xdr:rowOff>
    </xdr:from>
    <xdr:to>
      <xdr:col>24</xdr:col>
      <xdr:colOff>114300</xdr:colOff>
      <xdr:row>35</xdr:row>
      <xdr:rowOff>30661</xdr:rowOff>
    </xdr:to>
    <xdr:sp macro="" textlink="">
      <xdr:nvSpPr>
        <xdr:cNvPr id="72" name="楕円 71"/>
        <xdr:cNvSpPr/>
      </xdr:nvSpPr>
      <xdr:spPr>
        <a:xfrm>
          <a:off x="4127500" y="5720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123388</xdr:rowOff>
    </xdr:from>
    <xdr:ext cx="405111" cy="259045"/>
    <xdr:sp macro="" textlink="">
      <xdr:nvSpPr>
        <xdr:cNvPr id="73" name="【道路】&#10;有形固定資産減価償却率該当値テキスト"/>
        <xdr:cNvSpPr txBox="1"/>
      </xdr:nvSpPr>
      <xdr:spPr>
        <a:xfrm>
          <a:off x="4229100"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110308</xdr:rowOff>
    </xdr:from>
    <xdr:to>
      <xdr:col>20</xdr:col>
      <xdr:colOff>38100</xdr:colOff>
      <xdr:row>35</xdr:row>
      <xdr:rowOff>40458</xdr:rowOff>
    </xdr:to>
    <xdr:sp macro="" textlink="">
      <xdr:nvSpPr>
        <xdr:cNvPr id="74" name="楕円 73"/>
        <xdr:cNvSpPr/>
      </xdr:nvSpPr>
      <xdr:spPr>
        <a:xfrm>
          <a:off x="3384550" y="5730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151311</xdr:rowOff>
    </xdr:from>
    <xdr:to>
      <xdr:col>24</xdr:col>
      <xdr:colOff>63500</xdr:colOff>
      <xdr:row>34</xdr:row>
      <xdr:rowOff>161108</xdr:rowOff>
    </xdr:to>
    <xdr:cxnSp macro="">
      <xdr:nvCxnSpPr>
        <xdr:cNvPr id="75" name="直線コネクタ 74"/>
        <xdr:cNvCxnSpPr/>
      </xdr:nvCxnSpPr>
      <xdr:spPr>
        <a:xfrm flipV="1">
          <a:off x="3429000" y="5771061"/>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136434</xdr:rowOff>
    </xdr:from>
    <xdr:to>
      <xdr:col>15</xdr:col>
      <xdr:colOff>101600</xdr:colOff>
      <xdr:row>35</xdr:row>
      <xdr:rowOff>66584</xdr:rowOff>
    </xdr:to>
    <xdr:sp macro="" textlink="">
      <xdr:nvSpPr>
        <xdr:cNvPr id="76" name="楕円 75"/>
        <xdr:cNvSpPr/>
      </xdr:nvSpPr>
      <xdr:spPr>
        <a:xfrm>
          <a:off x="2571750" y="5756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161108</xdr:rowOff>
    </xdr:from>
    <xdr:to>
      <xdr:col>19</xdr:col>
      <xdr:colOff>177800</xdr:colOff>
      <xdr:row>35</xdr:row>
      <xdr:rowOff>15784</xdr:rowOff>
    </xdr:to>
    <xdr:cxnSp macro="">
      <xdr:nvCxnSpPr>
        <xdr:cNvPr id="77" name="直線コネクタ 76"/>
        <xdr:cNvCxnSpPr/>
      </xdr:nvCxnSpPr>
      <xdr:spPr>
        <a:xfrm flipV="1">
          <a:off x="2622550" y="5780858"/>
          <a:ext cx="80645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8" name="n_1aveValue【道路】&#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79" name="n_2aveValue【道路】&#10;有形固定資産減価償却率"/>
        <xdr:cNvSpPr txBox="1"/>
      </xdr:nvSpPr>
      <xdr:spPr>
        <a:xfrm>
          <a:off x="24390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56985</xdr:rowOff>
    </xdr:from>
    <xdr:ext cx="405111" cy="259045"/>
    <xdr:sp macro="" textlink="">
      <xdr:nvSpPr>
        <xdr:cNvPr id="80" name="n_1mainValue【道路】&#10;有形固定資産減価償却率"/>
        <xdr:cNvSpPr txBox="1"/>
      </xdr:nvSpPr>
      <xdr:spPr>
        <a:xfrm>
          <a:off x="3239144" y="551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83111</xdr:rowOff>
    </xdr:from>
    <xdr:ext cx="405111" cy="259045"/>
    <xdr:sp macro="" textlink="">
      <xdr:nvSpPr>
        <xdr:cNvPr id="81" name="n_2mainValue【道路】&#10;有形固定資産減価償却率"/>
        <xdr:cNvSpPr txBox="1"/>
      </xdr:nvSpPr>
      <xdr:spPr>
        <a:xfrm>
          <a:off x="2439044" y="553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150723</xdr:rowOff>
    </xdr:from>
    <xdr:to>
      <xdr:col>54</xdr:col>
      <xdr:colOff>189865</xdr:colOff>
      <xdr:row>41</xdr:row>
      <xdr:rowOff>102946</xdr:rowOff>
    </xdr:to>
    <xdr:cxnSp macro="">
      <xdr:nvCxnSpPr>
        <xdr:cNvPr id="101" name="直線コネクタ 100"/>
        <xdr:cNvCxnSpPr/>
      </xdr:nvCxnSpPr>
      <xdr:spPr>
        <a:xfrm flipV="1">
          <a:off x="9427845" y="6430873"/>
          <a:ext cx="1270" cy="44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106773</xdr:rowOff>
    </xdr:from>
    <xdr:ext cx="469744" cy="259045"/>
    <xdr:sp macro="" textlink="">
      <xdr:nvSpPr>
        <xdr:cNvPr id="102" name="【道路】&#10;一人当たり延長最小値テキスト"/>
        <xdr:cNvSpPr txBox="1"/>
      </xdr:nvSpPr>
      <xdr:spPr>
        <a:xfrm>
          <a:off x="9480550" y="68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102946</xdr:rowOff>
    </xdr:from>
    <xdr:to>
      <xdr:col>55</xdr:col>
      <xdr:colOff>88900</xdr:colOff>
      <xdr:row>41</xdr:row>
      <xdr:rowOff>102946</xdr:rowOff>
    </xdr:to>
    <xdr:cxnSp macro="">
      <xdr:nvCxnSpPr>
        <xdr:cNvPr id="103" name="直線コネクタ 102"/>
        <xdr:cNvCxnSpPr/>
      </xdr:nvCxnSpPr>
      <xdr:spPr>
        <a:xfrm>
          <a:off x="9359900" y="6878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97401</xdr:rowOff>
    </xdr:from>
    <xdr:ext cx="469744" cy="259045"/>
    <xdr:sp macro="" textlink="">
      <xdr:nvSpPr>
        <xdr:cNvPr id="104" name="【道路】&#10;一人当たり延長最大値テキスト"/>
        <xdr:cNvSpPr txBox="1"/>
      </xdr:nvSpPr>
      <xdr:spPr>
        <a:xfrm>
          <a:off x="9480550" y="62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150723</xdr:rowOff>
    </xdr:from>
    <xdr:to>
      <xdr:col>55</xdr:col>
      <xdr:colOff>88900</xdr:colOff>
      <xdr:row>38</xdr:row>
      <xdr:rowOff>150723</xdr:rowOff>
    </xdr:to>
    <xdr:cxnSp macro="">
      <xdr:nvCxnSpPr>
        <xdr:cNvPr id="105" name="直線コネクタ 104"/>
        <xdr:cNvCxnSpPr/>
      </xdr:nvCxnSpPr>
      <xdr:spPr>
        <a:xfrm>
          <a:off x="9359900" y="6430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79722</xdr:rowOff>
    </xdr:from>
    <xdr:ext cx="469744" cy="259045"/>
    <xdr:sp macro="" textlink="">
      <xdr:nvSpPr>
        <xdr:cNvPr id="106" name="【道路】&#10;一人当たり延長平均値テキスト"/>
        <xdr:cNvSpPr txBox="1"/>
      </xdr:nvSpPr>
      <xdr:spPr>
        <a:xfrm>
          <a:off x="9480550" y="6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101295</xdr:rowOff>
    </xdr:from>
    <xdr:to>
      <xdr:col>55</xdr:col>
      <xdr:colOff>50800</xdr:colOff>
      <xdr:row>41</xdr:row>
      <xdr:rowOff>31445</xdr:rowOff>
    </xdr:to>
    <xdr:sp macro="" textlink="">
      <xdr:nvSpPr>
        <xdr:cNvPr id="107" name="フローチャート: 判断 106"/>
        <xdr:cNvSpPr/>
      </xdr:nvSpPr>
      <xdr:spPr>
        <a:xfrm>
          <a:off x="9398000" y="671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105639</xdr:rowOff>
    </xdr:from>
    <xdr:to>
      <xdr:col>50</xdr:col>
      <xdr:colOff>165100</xdr:colOff>
      <xdr:row>41</xdr:row>
      <xdr:rowOff>35789</xdr:rowOff>
    </xdr:to>
    <xdr:sp macro="" textlink="">
      <xdr:nvSpPr>
        <xdr:cNvPr id="108" name="フローチャート: 判断 107"/>
        <xdr:cNvSpPr/>
      </xdr:nvSpPr>
      <xdr:spPr>
        <a:xfrm>
          <a:off x="8636000" y="6715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17628</xdr:rowOff>
    </xdr:from>
    <xdr:to>
      <xdr:col>46</xdr:col>
      <xdr:colOff>38100</xdr:colOff>
      <xdr:row>33</xdr:row>
      <xdr:rowOff>119228</xdr:rowOff>
    </xdr:to>
    <xdr:sp macro="" textlink="">
      <xdr:nvSpPr>
        <xdr:cNvPr id="109" name="フローチャート: 判断 108"/>
        <xdr:cNvSpPr/>
      </xdr:nvSpPr>
      <xdr:spPr>
        <a:xfrm>
          <a:off x="7842250" y="5472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45059</xdr:rowOff>
    </xdr:from>
    <xdr:to>
      <xdr:col>55</xdr:col>
      <xdr:colOff>50800</xdr:colOff>
      <xdr:row>39</xdr:row>
      <xdr:rowOff>146659</xdr:rowOff>
    </xdr:to>
    <xdr:sp macro="" textlink="">
      <xdr:nvSpPr>
        <xdr:cNvPr id="115" name="楕円 114"/>
        <xdr:cNvSpPr/>
      </xdr:nvSpPr>
      <xdr:spPr>
        <a:xfrm>
          <a:off x="9398000" y="6490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131436</xdr:rowOff>
    </xdr:from>
    <xdr:ext cx="469744" cy="259045"/>
    <xdr:sp macro="" textlink="">
      <xdr:nvSpPr>
        <xdr:cNvPr id="116" name="【道路】&#10;一人当たり延長該当値テキスト"/>
        <xdr:cNvSpPr txBox="1"/>
      </xdr:nvSpPr>
      <xdr:spPr>
        <a:xfrm>
          <a:off x="9480550" y="64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48031</xdr:rowOff>
    </xdr:from>
    <xdr:to>
      <xdr:col>50</xdr:col>
      <xdr:colOff>165100</xdr:colOff>
      <xdr:row>39</xdr:row>
      <xdr:rowOff>149631</xdr:rowOff>
    </xdr:to>
    <xdr:sp macro="" textlink="">
      <xdr:nvSpPr>
        <xdr:cNvPr id="117" name="楕円 116"/>
        <xdr:cNvSpPr/>
      </xdr:nvSpPr>
      <xdr:spPr>
        <a:xfrm>
          <a:off x="8636000" y="64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95859</xdr:rowOff>
    </xdr:from>
    <xdr:to>
      <xdr:col>55</xdr:col>
      <xdr:colOff>0</xdr:colOff>
      <xdr:row>39</xdr:row>
      <xdr:rowOff>98831</xdr:rowOff>
    </xdr:to>
    <xdr:cxnSp macro="">
      <xdr:nvCxnSpPr>
        <xdr:cNvPr id="118" name="直線コネクタ 117"/>
        <xdr:cNvCxnSpPr/>
      </xdr:nvCxnSpPr>
      <xdr:spPr>
        <a:xfrm flipV="1">
          <a:off x="8686800" y="6541109"/>
          <a:ext cx="74295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48717</xdr:rowOff>
    </xdr:from>
    <xdr:to>
      <xdr:col>46</xdr:col>
      <xdr:colOff>38100</xdr:colOff>
      <xdr:row>39</xdr:row>
      <xdr:rowOff>150317</xdr:rowOff>
    </xdr:to>
    <xdr:sp macro="" textlink="">
      <xdr:nvSpPr>
        <xdr:cNvPr id="119" name="楕円 118"/>
        <xdr:cNvSpPr/>
      </xdr:nvSpPr>
      <xdr:spPr>
        <a:xfrm>
          <a:off x="7842250" y="6493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98831</xdr:rowOff>
    </xdr:from>
    <xdr:to>
      <xdr:col>50</xdr:col>
      <xdr:colOff>114300</xdr:colOff>
      <xdr:row>39</xdr:row>
      <xdr:rowOff>99517</xdr:rowOff>
    </xdr:to>
    <xdr:cxnSp macro="">
      <xdr:nvCxnSpPr>
        <xdr:cNvPr id="120" name="直線コネクタ 119"/>
        <xdr:cNvCxnSpPr/>
      </xdr:nvCxnSpPr>
      <xdr:spPr>
        <a:xfrm flipV="1">
          <a:off x="7886700" y="6544081"/>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26916</xdr:rowOff>
    </xdr:from>
    <xdr:ext cx="469744" cy="259045"/>
    <xdr:sp macro="" textlink="">
      <xdr:nvSpPr>
        <xdr:cNvPr id="121" name="n_1aveValue【道路】&#10;一人当たり延長"/>
        <xdr:cNvSpPr txBox="1"/>
      </xdr:nvSpPr>
      <xdr:spPr>
        <a:xfrm>
          <a:off x="8458277" y="68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135755</xdr:rowOff>
    </xdr:from>
    <xdr:ext cx="469744" cy="259045"/>
    <xdr:sp macro="" textlink="">
      <xdr:nvSpPr>
        <xdr:cNvPr id="122" name="n_2aveValue【道路】&#10;一人当たり延長"/>
        <xdr:cNvSpPr txBox="1"/>
      </xdr:nvSpPr>
      <xdr:spPr>
        <a:xfrm>
          <a:off x="7677227" y="52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166158</xdr:rowOff>
    </xdr:from>
    <xdr:ext cx="469744" cy="259045"/>
    <xdr:sp macro="" textlink="">
      <xdr:nvSpPr>
        <xdr:cNvPr id="123" name="n_1mainValue【道路】&#10;一人当たり延長"/>
        <xdr:cNvSpPr txBox="1"/>
      </xdr:nvSpPr>
      <xdr:spPr>
        <a:xfrm>
          <a:off x="8458277" y="62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141444</xdr:rowOff>
    </xdr:from>
    <xdr:ext cx="469744" cy="259045"/>
    <xdr:sp macro="" textlink="">
      <xdr:nvSpPr>
        <xdr:cNvPr id="124" name="n_2mainValue【道路】&#10;一人当たり延長"/>
        <xdr:cNvSpPr txBox="1"/>
      </xdr:nvSpPr>
      <xdr:spPr>
        <a:xfrm>
          <a:off x="7677227" y="658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5" name="直線コネクタ 144"/>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6"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7" name="直線コネクタ 146"/>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48"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49" name="直線コネクタ 148"/>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0"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1" name="フローチャート: 判断 150"/>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2" name="フローチャート: 判断 151"/>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56642</xdr:rowOff>
    </xdr:from>
    <xdr:to>
      <xdr:col>15</xdr:col>
      <xdr:colOff>101600</xdr:colOff>
      <xdr:row>61</xdr:row>
      <xdr:rowOff>158242</xdr:rowOff>
    </xdr:to>
    <xdr:sp macro="" textlink="">
      <xdr:nvSpPr>
        <xdr:cNvPr id="153" name="フローチャート: 判断 152"/>
        <xdr:cNvSpPr/>
      </xdr:nvSpPr>
      <xdr:spPr>
        <a:xfrm>
          <a:off x="2571750" y="101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59" name="楕円 158"/>
        <xdr:cNvSpPr/>
      </xdr:nvSpPr>
      <xdr:spPr>
        <a:xfrm>
          <a:off x="4127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127017</xdr:rowOff>
    </xdr:from>
    <xdr:ext cx="405111" cy="259045"/>
    <xdr:sp macro="" textlink="">
      <xdr:nvSpPr>
        <xdr:cNvPr id="160" name="【橋りょう・トンネル】&#10;有形固定資産減価償却率該当値テキスト"/>
        <xdr:cNvSpPr txBox="1"/>
      </xdr:nvSpPr>
      <xdr:spPr>
        <a:xfrm>
          <a:off x="4229100" y="1020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61" name="楕円 160"/>
        <xdr:cNvSpPr/>
      </xdr:nvSpPr>
      <xdr:spPr>
        <a:xfrm>
          <a:off x="3384550" y="1035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160020</xdr:rowOff>
    </xdr:to>
    <xdr:cxnSp macro="">
      <xdr:nvCxnSpPr>
        <xdr:cNvPr id="162" name="直線コネクタ 161"/>
        <xdr:cNvCxnSpPr/>
      </xdr:nvCxnSpPr>
      <xdr:spPr>
        <a:xfrm flipV="1">
          <a:off x="3429000" y="10333990"/>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63" name="楕円 162"/>
        <xdr:cNvSpPr/>
      </xdr:nvSpPr>
      <xdr:spPr>
        <a:xfrm>
          <a:off x="2571750" y="104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61722</xdr:rowOff>
    </xdr:to>
    <xdr:cxnSp macro="">
      <xdr:nvCxnSpPr>
        <xdr:cNvPr id="164" name="直線コネクタ 163"/>
        <xdr:cNvCxnSpPr/>
      </xdr:nvCxnSpPr>
      <xdr:spPr>
        <a:xfrm flipV="1">
          <a:off x="2622550" y="10402570"/>
          <a:ext cx="80645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5"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3319</xdr:rowOff>
    </xdr:from>
    <xdr:ext cx="405111" cy="259045"/>
    <xdr:sp macro="" textlink="">
      <xdr:nvSpPr>
        <xdr:cNvPr id="166" name="n_2aveValue【橋りょう・トンネル】&#10;有形固定資産減価償却率"/>
        <xdr:cNvSpPr txBox="1"/>
      </xdr:nvSpPr>
      <xdr:spPr>
        <a:xfrm>
          <a:off x="2439044" y="991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67" name="n_1mainValue【橋りょう・トンネル】&#10;有形固定資産減価償却率"/>
        <xdr:cNvSpPr txBox="1"/>
      </xdr:nvSpPr>
      <xdr:spPr>
        <a:xfrm>
          <a:off x="323914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168" name="n_2mainValue【橋りょう・トンネル】&#10;有形固定資産減価償却率"/>
        <xdr:cNvSpPr txBox="1"/>
      </xdr:nvSpPr>
      <xdr:spPr>
        <a:xfrm>
          <a:off x="2439044" y="1051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0" name="正方形/長方形 169"/>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1" name="正方形/長方形 170"/>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2" name="正方形/長方形 171"/>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3" name="正方形/長方形 172"/>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88" name="直線コネクタ 187"/>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89"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0" name="直線コネクタ 189"/>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1"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2" name="直線コネクタ 191"/>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3"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4" name="フローチャート: 判断 193"/>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5" name="フローチャート: 判断 194"/>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125684</xdr:rowOff>
    </xdr:from>
    <xdr:to>
      <xdr:col>46</xdr:col>
      <xdr:colOff>38100</xdr:colOff>
      <xdr:row>57</xdr:row>
      <xdr:rowOff>55834</xdr:rowOff>
    </xdr:to>
    <xdr:sp macro="" textlink="">
      <xdr:nvSpPr>
        <xdr:cNvPr id="196" name="フローチャート: 判断 195"/>
        <xdr:cNvSpPr/>
      </xdr:nvSpPr>
      <xdr:spPr>
        <a:xfrm>
          <a:off x="7842250" y="93776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58265</xdr:rowOff>
    </xdr:from>
    <xdr:to>
      <xdr:col>55</xdr:col>
      <xdr:colOff>50800</xdr:colOff>
      <xdr:row>56</xdr:row>
      <xdr:rowOff>159865</xdr:rowOff>
    </xdr:to>
    <xdr:sp macro="" textlink="">
      <xdr:nvSpPr>
        <xdr:cNvPr id="202" name="楕円 201"/>
        <xdr:cNvSpPr/>
      </xdr:nvSpPr>
      <xdr:spPr>
        <a:xfrm>
          <a:off x="9398000" y="9310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144642</xdr:rowOff>
    </xdr:from>
    <xdr:ext cx="599010" cy="259045"/>
    <xdr:sp macro="" textlink="">
      <xdr:nvSpPr>
        <xdr:cNvPr id="203" name="【橋りょう・トンネル】&#10;一人当たり有形固定資産（償却資産）額該当値テキスト"/>
        <xdr:cNvSpPr txBox="1"/>
      </xdr:nvSpPr>
      <xdr:spPr>
        <a:xfrm>
          <a:off x="9480550" y="923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65287</xdr:rowOff>
    </xdr:from>
    <xdr:to>
      <xdr:col>50</xdr:col>
      <xdr:colOff>165100</xdr:colOff>
      <xdr:row>56</xdr:row>
      <xdr:rowOff>166887</xdr:rowOff>
    </xdr:to>
    <xdr:sp macro="" textlink="">
      <xdr:nvSpPr>
        <xdr:cNvPr id="204" name="楕円 203"/>
        <xdr:cNvSpPr/>
      </xdr:nvSpPr>
      <xdr:spPr>
        <a:xfrm>
          <a:off x="8636000" y="93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109065</xdr:rowOff>
    </xdr:from>
    <xdr:to>
      <xdr:col>55</xdr:col>
      <xdr:colOff>0</xdr:colOff>
      <xdr:row>56</xdr:row>
      <xdr:rowOff>116087</xdr:rowOff>
    </xdr:to>
    <xdr:cxnSp macro="">
      <xdr:nvCxnSpPr>
        <xdr:cNvPr id="205" name="直線コネクタ 204"/>
        <xdr:cNvCxnSpPr/>
      </xdr:nvCxnSpPr>
      <xdr:spPr>
        <a:xfrm flipV="1">
          <a:off x="8686800" y="9361015"/>
          <a:ext cx="74295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68804</xdr:rowOff>
    </xdr:from>
    <xdr:to>
      <xdr:col>46</xdr:col>
      <xdr:colOff>38100</xdr:colOff>
      <xdr:row>56</xdr:row>
      <xdr:rowOff>170404</xdr:rowOff>
    </xdr:to>
    <xdr:sp macro="" textlink="">
      <xdr:nvSpPr>
        <xdr:cNvPr id="206" name="楕円 205"/>
        <xdr:cNvSpPr/>
      </xdr:nvSpPr>
      <xdr:spPr>
        <a:xfrm>
          <a:off x="7842250" y="9320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116087</xdr:rowOff>
    </xdr:from>
    <xdr:to>
      <xdr:col>50</xdr:col>
      <xdr:colOff>114300</xdr:colOff>
      <xdr:row>56</xdr:row>
      <xdr:rowOff>119604</xdr:rowOff>
    </xdr:to>
    <xdr:cxnSp macro="">
      <xdr:nvCxnSpPr>
        <xdr:cNvPr id="207" name="直線コネクタ 206"/>
        <xdr:cNvCxnSpPr/>
      </xdr:nvCxnSpPr>
      <xdr:spPr>
        <a:xfrm flipV="1">
          <a:off x="7886700" y="9368037"/>
          <a:ext cx="8001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08"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46961</xdr:rowOff>
    </xdr:from>
    <xdr:ext cx="599010" cy="259045"/>
    <xdr:sp macro="" textlink="">
      <xdr:nvSpPr>
        <xdr:cNvPr id="209" name="n_2aveValue【橋りょう・トンネル】&#10;一人当たり有形固定資産（償却資産）額"/>
        <xdr:cNvSpPr txBox="1"/>
      </xdr:nvSpPr>
      <xdr:spPr>
        <a:xfrm>
          <a:off x="7612595" y="946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11964</xdr:rowOff>
    </xdr:from>
    <xdr:ext cx="599010" cy="259045"/>
    <xdr:sp macro="" textlink="">
      <xdr:nvSpPr>
        <xdr:cNvPr id="210" name="n_1mainValue【橋りょう・トンネル】&#10;一人当たり有形固定資産（償却資産）額"/>
        <xdr:cNvSpPr txBox="1"/>
      </xdr:nvSpPr>
      <xdr:spPr>
        <a:xfrm>
          <a:off x="8399995" y="909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15481</xdr:rowOff>
    </xdr:from>
    <xdr:ext cx="599010" cy="259045"/>
    <xdr:sp macro="" textlink="">
      <xdr:nvSpPr>
        <xdr:cNvPr id="211" name="n_2mainValue【橋りょう・トンネル】&#10;一人当たり有形固定資産（償却資産）額"/>
        <xdr:cNvSpPr txBox="1"/>
      </xdr:nvSpPr>
      <xdr:spPr>
        <a:xfrm>
          <a:off x="7612595" y="910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3" name="正方形/長方形 21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4" name="正方形/長方形 21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5" name="正方形/長方形 21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6" name="正方形/長方形 21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36" name="直線コネクタ 235"/>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37"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38" name="直線コネクタ 237"/>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39"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0" name="直線コネクタ 239"/>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1"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2" name="フローチャート: 判断 241"/>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3" name="フローチャート: 判断 242"/>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150586</xdr:rowOff>
    </xdr:from>
    <xdr:to>
      <xdr:col>15</xdr:col>
      <xdr:colOff>101600</xdr:colOff>
      <xdr:row>81</xdr:row>
      <xdr:rowOff>80736</xdr:rowOff>
    </xdr:to>
    <xdr:sp macro="" textlink="">
      <xdr:nvSpPr>
        <xdr:cNvPr id="244" name="フローチャート: 判断 243"/>
        <xdr:cNvSpPr/>
      </xdr:nvSpPr>
      <xdr:spPr>
        <a:xfrm>
          <a:off x="2571750" y="13364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xdr:rowOff>
    </xdr:from>
    <xdr:to>
      <xdr:col>24</xdr:col>
      <xdr:colOff>114300</xdr:colOff>
      <xdr:row>80</xdr:row>
      <xdr:rowOff>108494</xdr:rowOff>
    </xdr:to>
    <xdr:sp macro="" textlink="">
      <xdr:nvSpPr>
        <xdr:cNvPr id="250" name="楕円 249"/>
        <xdr:cNvSpPr/>
      </xdr:nvSpPr>
      <xdr:spPr>
        <a:xfrm>
          <a:off x="4127500" y="132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29771</xdr:rowOff>
    </xdr:from>
    <xdr:ext cx="405111" cy="259045"/>
    <xdr:sp macro="" textlink="">
      <xdr:nvSpPr>
        <xdr:cNvPr id="251" name="【公営住宅】&#10;有形固定資産減価償却率該当値テキスト"/>
        <xdr:cNvSpPr txBox="1"/>
      </xdr:nvSpPr>
      <xdr:spPr>
        <a:xfrm>
          <a:off x="4229100" y="130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46082</xdr:rowOff>
    </xdr:from>
    <xdr:to>
      <xdr:col>20</xdr:col>
      <xdr:colOff>38100</xdr:colOff>
      <xdr:row>80</xdr:row>
      <xdr:rowOff>147682</xdr:rowOff>
    </xdr:to>
    <xdr:sp macro="" textlink="">
      <xdr:nvSpPr>
        <xdr:cNvPr id="252" name="楕円 251"/>
        <xdr:cNvSpPr/>
      </xdr:nvSpPr>
      <xdr:spPr>
        <a:xfrm>
          <a:off x="3384550" y="13260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96882</xdr:rowOff>
    </xdr:to>
    <xdr:cxnSp macro="">
      <xdr:nvCxnSpPr>
        <xdr:cNvPr id="253" name="直線コネクタ 252"/>
        <xdr:cNvCxnSpPr/>
      </xdr:nvCxnSpPr>
      <xdr:spPr>
        <a:xfrm flipV="1">
          <a:off x="3429000" y="13272044"/>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254" name="楕円 253"/>
        <xdr:cNvSpPr/>
      </xdr:nvSpPr>
      <xdr:spPr>
        <a:xfrm>
          <a:off x="2571750" y="13309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96882</xdr:rowOff>
    </xdr:from>
    <xdr:to>
      <xdr:col>19</xdr:col>
      <xdr:colOff>177800</xdr:colOff>
      <xdr:row>80</xdr:row>
      <xdr:rowOff>145869</xdr:rowOff>
    </xdr:to>
    <xdr:cxnSp macro="">
      <xdr:nvCxnSpPr>
        <xdr:cNvPr id="255" name="直線コネクタ 254"/>
        <xdr:cNvCxnSpPr/>
      </xdr:nvCxnSpPr>
      <xdr:spPr>
        <a:xfrm flipV="1">
          <a:off x="2622550" y="13311232"/>
          <a:ext cx="8064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56"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71863</xdr:rowOff>
    </xdr:from>
    <xdr:ext cx="405111" cy="259045"/>
    <xdr:sp macro="" textlink="">
      <xdr:nvSpPr>
        <xdr:cNvPr id="257" name="n_2aveValue【公営住宅】&#10;有形固定資産減価償却率"/>
        <xdr:cNvSpPr txBox="1"/>
      </xdr:nvSpPr>
      <xdr:spPr>
        <a:xfrm>
          <a:off x="24390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164209</xdr:rowOff>
    </xdr:from>
    <xdr:ext cx="405111" cy="259045"/>
    <xdr:sp macro="" textlink="">
      <xdr:nvSpPr>
        <xdr:cNvPr id="258" name="n_1mainValue【公営住宅】&#10;有形固定資産減価償却率"/>
        <xdr:cNvSpPr txBox="1"/>
      </xdr:nvSpPr>
      <xdr:spPr>
        <a:xfrm>
          <a:off x="3239144" y="1304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259" name="n_2mainValue【公営住宅】&#10;有形固定資産減価償却率"/>
        <xdr:cNvSpPr txBox="1"/>
      </xdr:nvSpPr>
      <xdr:spPr>
        <a:xfrm>
          <a:off x="2439044" y="1309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1" name="正方形/長方形 26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2" name="正方形/長方形 26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3" name="正方形/長方形 26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4" name="正方形/長方形 26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83" name="直線コネクタ 282"/>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84"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85" name="直線コネクタ 284"/>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86"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87" name="直線コネクタ 286"/>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88"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89" name="フローチャート: 判断 288"/>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0" name="フローチャート: 判断 289"/>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15058</xdr:rowOff>
    </xdr:from>
    <xdr:to>
      <xdr:col>46</xdr:col>
      <xdr:colOff>38100</xdr:colOff>
      <xdr:row>83</xdr:row>
      <xdr:rowOff>116658</xdr:rowOff>
    </xdr:to>
    <xdr:sp macro="" textlink="">
      <xdr:nvSpPr>
        <xdr:cNvPr id="291" name="フローチャート: 判断 290"/>
        <xdr:cNvSpPr/>
      </xdr:nvSpPr>
      <xdr:spPr>
        <a:xfrm>
          <a:off x="7842250" y="13724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108131</xdr:rowOff>
    </xdr:from>
    <xdr:to>
      <xdr:col>55</xdr:col>
      <xdr:colOff>50800</xdr:colOff>
      <xdr:row>84</xdr:row>
      <xdr:rowOff>38281</xdr:rowOff>
    </xdr:to>
    <xdr:sp macro="" textlink="">
      <xdr:nvSpPr>
        <xdr:cNvPr id="297" name="楕円 296"/>
        <xdr:cNvSpPr/>
      </xdr:nvSpPr>
      <xdr:spPr>
        <a:xfrm>
          <a:off x="9398000" y="138177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86558</xdr:rowOff>
    </xdr:from>
    <xdr:ext cx="469744" cy="259045"/>
    <xdr:sp macro="" textlink="">
      <xdr:nvSpPr>
        <xdr:cNvPr id="298" name="【公営住宅】&#10;一人当たり面積該当値テキスト"/>
        <xdr:cNvSpPr txBox="1"/>
      </xdr:nvSpPr>
      <xdr:spPr>
        <a:xfrm>
          <a:off x="9480550" y="1379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108131</xdr:rowOff>
    </xdr:from>
    <xdr:to>
      <xdr:col>50</xdr:col>
      <xdr:colOff>165100</xdr:colOff>
      <xdr:row>84</xdr:row>
      <xdr:rowOff>38281</xdr:rowOff>
    </xdr:to>
    <xdr:sp macro="" textlink="">
      <xdr:nvSpPr>
        <xdr:cNvPr id="299" name="楕円 298"/>
        <xdr:cNvSpPr/>
      </xdr:nvSpPr>
      <xdr:spPr>
        <a:xfrm>
          <a:off x="8636000" y="13817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158931</xdr:rowOff>
    </xdr:from>
    <xdr:to>
      <xdr:col>55</xdr:col>
      <xdr:colOff>0</xdr:colOff>
      <xdr:row>83</xdr:row>
      <xdr:rowOff>158931</xdr:rowOff>
    </xdr:to>
    <xdr:cxnSp macro="">
      <xdr:nvCxnSpPr>
        <xdr:cNvPr id="300" name="直線コネクタ 299"/>
        <xdr:cNvCxnSpPr/>
      </xdr:nvCxnSpPr>
      <xdr:spPr>
        <a:xfrm>
          <a:off x="8686800" y="138685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01" name="楕円 300"/>
        <xdr:cNvSpPr/>
      </xdr:nvSpPr>
      <xdr:spPr>
        <a:xfrm>
          <a:off x="7842250" y="13819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158931</xdr:rowOff>
    </xdr:from>
    <xdr:to>
      <xdr:col>50</xdr:col>
      <xdr:colOff>114300</xdr:colOff>
      <xdr:row>83</xdr:row>
      <xdr:rowOff>160564</xdr:rowOff>
    </xdr:to>
    <xdr:cxnSp macro="">
      <xdr:nvCxnSpPr>
        <xdr:cNvPr id="302" name="直線コネクタ 301"/>
        <xdr:cNvCxnSpPr/>
      </xdr:nvCxnSpPr>
      <xdr:spPr>
        <a:xfrm flipV="1">
          <a:off x="7886700" y="1386858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03"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133185</xdr:rowOff>
    </xdr:from>
    <xdr:ext cx="469744" cy="259045"/>
    <xdr:sp macro="" textlink="">
      <xdr:nvSpPr>
        <xdr:cNvPr id="304" name="n_2aveValue【公営住宅】&#10;一人当たり面積"/>
        <xdr:cNvSpPr txBox="1"/>
      </xdr:nvSpPr>
      <xdr:spPr>
        <a:xfrm>
          <a:off x="7677227" y="1351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29408</xdr:rowOff>
    </xdr:from>
    <xdr:ext cx="469744" cy="259045"/>
    <xdr:sp macro="" textlink="">
      <xdr:nvSpPr>
        <xdr:cNvPr id="305" name="n_1mainValue【公営住宅】&#10;一人当たり面積"/>
        <xdr:cNvSpPr txBox="1"/>
      </xdr:nvSpPr>
      <xdr:spPr>
        <a:xfrm>
          <a:off x="8458277" y="139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06" name="n_2mainValue【公営住宅】&#10;一人当たり面積"/>
        <xdr:cNvSpPr txBox="1"/>
      </xdr:nvSpPr>
      <xdr:spPr>
        <a:xfrm>
          <a:off x="7677227"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29" name="直線コネクタ 32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3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31" name="直線コネクタ 33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3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33" name="直線コネクタ 33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3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35" name="フローチャート: 判断 33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36" name="フローチャート: 判断 33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116839</xdr:rowOff>
    </xdr:from>
    <xdr:to>
      <xdr:col>15</xdr:col>
      <xdr:colOff>101600</xdr:colOff>
      <xdr:row>108</xdr:row>
      <xdr:rowOff>46989</xdr:rowOff>
    </xdr:to>
    <xdr:sp macro="" textlink="">
      <xdr:nvSpPr>
        <xdr:cNvPr id="337" name="フローチャート: 判断 336"/>
        <xdr:cNvSpPr/>
      </xdr:nvSpPr>
      <xdr:spPr>
        <a:xfrm>
          <a:off x="257175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343" name="楕円 342"/>
        <xdr:cNvSpPr/>
      </xdr:nvSpPr>
      <xdr:spPr>
        <a:xfrm>
          <a:off x="4127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76216</xdr:rowOff>
    </xdr:from>
    <xdr:ext cx="405111" cy="259045"/>
    <xdr:sp macro="" textlink="">
      <xdr:nvSpPr>
        <xdr:cNvPr id="344" name="【港湾・漁港】&#10;有形固定資産減価償却率該当値テキスト"/>
        <xdr:cNvSpPr txBox="1"/>
      </xdr:nvSpPr>
      <xdr:spPr>
        <a:xfrm>
          <a:off x="4229100"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45" name="楕円 344"/>
        <xdr:cNvSpPr/>
      </xdr:nvSpPr>
      <xdr:spPr>
        <a:xfrm>
          <a:off x="3384550" y="1738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105</xdr:row>
      <xdr:rowOff>7620</xdr:rowOff>
    </xdr:to>
    <xdr:cxnSp macro="">
      <xdr:nvCxnSpPr>
        <xdr:cNvPr id="346" name="直線コネクタ 345"/>
        <xdr:cNvCxnSpPr/>
      </xdr:nvCxnSpPr>
      <xdr:spPr>
        <a:xfrm flipV="1">
          <a:off x="3429000" y="17407889"/>
          <a:ext cx="7493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47" name="楕円 346"/>
        <xdr:cNvSpPr/>
      </xdr:nvSpPr>
      <xdr:spPr>
        <a:xfrm>
          <a:off x="257175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64770</xdr:rowOff>
    </xdr:to>
    <xdr:cxnSp macro="">
      <xdr:nvCxnSpPr>
        <xdr:cNvPr id="348" name="直線コネクタ 347"/>
        <xdr:cNvCxnSpPr/>
      </xdr:nvCxnSpPr>
      <xdr:spPr>
        <a:xfrm flipV="1">
          <a:off x="2622550" y="1743837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49"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38116</xdr:rowOff>
    </xdr:from>
    <xdr:ext cx="405111" cy="259045"/>
    <xdr:sp macro="" textlink="">
      <xdr:nvSpPr>
        <xdr:cNvPr id="350" name="n_2aveValue【港湾・漁港】&#10;有形固定資産減価償却率"/>
        <xdr:cNvSpPr txBox="1"/>
      </xdr:nvSpPr>
      <xdr:spPr>
        <a:xfrm>
          <a:off x="2439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51" name="n_1mainValue【港湾・漁港】&#10;有形固定資産減価償却率"/>
        <xdr:cNvSpPr txBox="1"/>
      </xdr:nvSpPr>
      <xdr:spPr>
        <a:xfrm>
          <a:off x="32391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2" name="n_2mainValue【港湾・漁港】&#10;有形固定資産減価償却率"/>
        <xdr:cNvSpPr txBox="1"/>
      </xdr:nvSpPr>
      <xdr:spPr>
        <a:xfrm>
          <a:off x="2439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4" name="正方形/長方形 353"/>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5" name="正方形/長方形 354"/>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6" name="正方形/長方形 355"/>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7" name="正方形/長方形 356"/>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1" name="直線コネクタ 360"/>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2" name="テキスト ボックス 361"/>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3" name="直線コネクタ 362"/>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4" name="テキスト ボックス 363"/>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5" name="直線コネクタ 364"/>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6" name="テキスト ボックス 365"/>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7" name="直線コネクタ 366"/>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8" name="テキスト ボックス 367"/>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0" name="テキスト ボックス 36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72" name="直線コネクタ 371"/>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73"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74" name="直線コネクタ 373"/>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75"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76" name="直線コネクタ 375"/>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77"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78" name="フローチャート: 判断 377"/>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79" name="フローチャート: 判断 378"/>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110576</xdr:rowOff>
    </xdr:from>
    <xdr:to>
      <xdr:col>46</xdr:col>
      <xdr:colOff>38100</xdr:colOff>
      <xdr:row>103</xdr:row>
      <xdr:rowOff>40726</xdr:rowOff>
    </xdr:to>
    <xdr:sp macro="" textlink="">
      <xdr:nvSpPr>
        <xdr:cNvPr id="380" name="フローチャート: 判断 379"/>
        <xdr:cNvSpPr/>
      </xdr:nvSpPr>
      <xdr:spPr>
        <a:xfrm>
          <a:off x="7842250" y="170269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20993</xdr:rowOff>
    </xdr:from>
    <xdr:to>
      <xdr:col>55</xdr:col>
      <xdr:colOff>50800</xdr:colOff>
      <xdr:row>100</xdr:row>
      <xdr:rowOff>122593</xdr:rowOff>
    </xdr:to>
    <xdr:sp macro="" textlink="">
      <xdr:nvSpPr>
        <xdr:cNvPr id="386" name="楕円 385"/>
        <xdr:cNvSpPr/>
      </xdr:nvSpPr>
      <xdr:spPr>
        <a:xfrm>
          <a:off x="9398000" y="16594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145470</xdr:rowOff>
    </xdr:from>
    <xdr:ext cx="599010" cy="259045"/>
    <xdr:sp macro="" textlink="">
      <xdr:nvSpPr>
        <xdr:cNvPr id="387" name="【港湾・漁港】&#10;一人当たり有形固定資産（償却資産）額該当値テキスト"/>
        <xdr:cNvSpPr txBox="1"/>
      </xdr:nvSpPr>
      <xdr:spPr>
        <a:xfrm>
          <a:off x="9480550" y="1654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42979</xdr:rowOff>
    </xdr:from>
    <xdr:to>
      <xdr:col>50</xdr:col>
      <xdr:colOff>165100</xdr:colOff>
      <xdr:row>100</xdr:row>
      <xdr:rowOff>144579</xdr:rowOff>
    </xdr:to>
    <xdr:sp macro="" textlink="">
      <xdr:nvSpPr>
        <xdr:cNvPr id="388" name="楕円 387"/>
        <xdr:cNvSpPr/>
      </xdr:nvSpPr>
      <xdr:spPr>
        <a:xfrm>
          <a:off x="8636000" y="166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71793</xdr:rowOff>
    </xdr:from>
    <xdr:to>
      <xdr:col>55</xdr:col>
      <xdr:colOff>0</xdr:colOff>
      <xdr:row>100</xdr:row>
      <xdr:rowOff>93779</xdr:rowOff>
    </xdr:to>
    <xdr:cxnSp macro="">
      <xdr:nvCxnSpPr>
        <xdr:cNvPr id="389" name="直線コネクタ 388"/>
        <xdr:cNvCxnSpPr/>
      </xdr:nvCxnSpPr>
      <xdr:spPr>
        <a:xfrm flipV="1">
          <a:off x="8686800" y="16645293"/>
          <a:ext cx="742950" cy="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47670</xdr:rowOff>
    </xdr:from>
    <xdr:to>
      <xdr:col>46</xdr:col>
      <xdr:colOff>38100</xdr:colOff>
      <xdr:row>100</xdr:row>
      <xdr:rowOff>149270</xdr:rowOff>
    </xdr:to>
    <xdr:sp macro="" textlink="">
      <xdr:nvSpPr>
        <xdr:cNvPr id="390" name="楕円 389"/>
        <xdr:cNvSpPr/>
      </xdr:nvSpPr>
      <xdr:spPr>
        <a:xfrm>
          <a:off x="7842250" y="16621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93779</xdr:rowOff>
    </xdr:from>
    <xdr:to>
      <xdr:col>50</xdr:col>
      <xdr:colOff>114300</xdr:colOff>
      <xdr:row>100</xdr:row>
      <xdr:rowOff>98470</xdr:rowOff>
    </xdr:to>
    <xdr:cxnSp macro="">
      <xdr:nvCxnSpPr>
        <xdr:cNvPr id="391" name="直線コネクタ 390"/>
        <xdr:cNvCxnSpPr/>
      </xdr:nvCxnSpPr>
      <xdr:spPr>
        <a:xfrm flipV="1">
          <a:off x="7886700" y="16667279"/>
          <a:ext cx="8001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392"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31853</xdr:rowOff>
    </xdr:from>
    <xdr:ext cx="599010" cy="259045"/>
    <xdr:sp macro="" textlink="">
      <xdr:nvSpPr>
        <xdr:cNvPr id="393" name="n_2aveValue【港湾・漁港】&#10;一人当たり有形固定資産（償却資産）額"/>
        <xdr:cNvSpPr txBox="1"/>
      </xdr:nvSpPr>
      <xdr:spPr>
        <a:xfrm>
          <a:off x="7612595" y="1711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161106</xdr:rowOff>
    </xdr:from>
    <xdr:ext cx="599010" cy="259045"/>
    <xdr:sp macro="" textlink="">
      <xdr:nvSpPr>
        <xdr:cNvPr id="394" name="n_1mainValue【港湾・漁港】&#10;一人当たり有形固定資産（償却資産）額"/>
        <xdr:cNvSpPr txBox="1"/>
      </xdr:nvSpPr>
      <xdr:spPr>
        <a:xfrm>
          <a:off x="8399995" y="163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165797</xdr:rowOff>
    </xdr:from>
    <xdr:ext cx="599010" cy="259045"/>
    <xdr:sp macro="" textlink="">
      <xdr:nvSpPr>
        <xdr:cNvPr id="395" name="n_2mainValue【港湾・漁港】&#10;一人当たり有形固定資産（償却資産）額"/>
        <xdr:cNvSpPr txBox="1"/>
      </xdr:nvSpPr>
      <xdr:spPr>
        <a:xfrm>
          <a:off x="7612595" y="1639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7" name="正方形/長方形 39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8" name="正方形/長方形 39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9" name="正方形/長方形 39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0" name="正方形/長方形 39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12" name="テキスト ボックス 411"/>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16" name="直線コネクタ 415"/>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17"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18" name="直線コネクタ 417"/>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19"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20" name="直線コネクタ 419"/>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145559</xdr:rowOff>
    </xdr:from>
    <xdr:ext cx="405111" cy="259045"/>
    <xdr:sp macro="" textlink="">
      <xdr:nvSpPr>
        <xdr:cNvPr id="421" name="【空港】&#10;有形固定資産減価償却率平均値テキスト"/>
        <xdr:cNvSpPr txBox="1"/>
      </xdr:nvSpPr>
      <xdr:spPr>
        <a:xfrm>
          <a:off x="14744700" y="6425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22" name="フローチャート: 判断 421"/>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23" name="フローチャート: 判断 422"/>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123698</xdr:rowOff>
    </xdr:from>
    <xdr:to>
      <xdr:col>76</xdr:col>
      <xdr:colOff>165100</xdr:colOff>
      <xdr:row>36</xdr:row>
      <xdr:rowOff>53848</xdr:rowOff>
    </xdr:to>
    <xdr:sp macro="" textlink="">
      <xdr:nvSpPr>
        <xdr:cNvPr id="424" name="フローチャート: 判断 423"/>
        <xdr:cNvSpPr/>
      </xdr:nvSpPr>
      <xdr:spPr>
        <a:xfrm>
          <a:off x="13093700" y="5908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77978</xdr:rowOff>
    </xdr:from>
    <xdr:to>
      <xdr:col>85</xdr:col>
      <xdr:colOff>177800</xdr:colOff>
      <xdr:row>36</xdr:row>
      <xdr:rowOff>8128</xdr:rowOff>
    </xdr:to>
    <xdr:sp macro="" textlink="">
      <xdr:nvSpPr>
        <xdr:cNvPr id="430" name="楕円 429"/>
        <xdr:cNvSpPr/>
      </xdr:nvSpPr>
      <xdr:spPr>
        <a:xfrm>
          <a:off x="14649450" y="58628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100855</xdr:rowOff>
    </xdr:from>
    <xdr:ext cx="405111" cy="259045"/>
    <xdr:sp macro="" textlink="">
      <xdr:nvSpPr>
        <xdr:cNvPr id="431" name="【空港】&#10;有形固定資産減価償却率該当値テキスト"/>
        <xdr:cNvSpPr txBox="1"/>
      </xdr:nvSpPr>
      <xdr:spPr>
        <a:xfrm>
          <a:off x="14744700" y="57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109982</xdr:rowOff>
    </xdr:from>
    <xdr:to>
      <xdr:col>81</xdr:col>
      <xdr:colOff>101600</xdr:colOff>
      <xdr:row>36</xdr:row>
      <xdr:rowOff>40132</xdr:rowOff>
    </xdr:to>
    <xdr:sp macro="" textlink="">
      <xdr:nvSpPr>
        <xdr:cNvPr id="432" name="楕円 431"/>
        <xdr:cNvSpPr/>
      </xdr:nvSpPr>
      <xdr:spPr>
        <a:xfrm>
          <a:off x="13887450" y="5894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128778</xdr:rowOff>
    </xdr:from>
    <xdr:to>
      <xdr:col>85</xdr:col>
      <xdr:colOff>127000</xdr:colOff>
      <xdr:row>35</xdr:row>
      <xdr:rowOff>160782</xdr:rowOff>
    </xdr:to>
    <xdr:cxnSp macro="">
      <xdr:nvCxnSpPr>
        <xdr:cNvPr id="433" name="直線コネクタ 432"/>
        <xdr:cNvCxnSpPr/>
      </xdr:nvCxnSpPr>
      <xdr:spPr>
        <a:xfrm flipV="1">
          <a:off x="13938250" y="5913628"/>
          <a:ext cx="762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4" name="楕円 433"/>
        <xdr:cNvSpPr/>
      </xdr:nvSpPr>
      <xdr:spPr>
        <a:xfrm>
          <a:off x="13093700" y="5933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160782</xdr:rowOff>
    </xdr:from>
    <xdr:to>
      <xdr:col>81</xdr:col>
      <xdr:colOff>50800</xdr:colOff>
      <xdr:row>36</xdr:row>
      <xdr:rowOff>28194</xdr:rowOff>
    </xdr:to>
    <xdr:cxnSp macro="">
      <xdr:nvCxnSpPr>
        <xdr:cNvPr id="435" name="直線コネクタ 434"/>
        <xdr:cNvCxnSpPr/>
      </xdr:nvCxnSpPr>
      <xdr:spPr>
        <a:xfrm flipV="1">
          <a:off x="13144500" y="5945632"/>
          <a:ext cx="79375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106697</xdr:rowOff>
    </xdr:from>
    <xdr:ext cx="405111" cy="259045"/>
    <xdr:sp macro="" textlink="">
      <xdr:nvSpPr>
        <xdr:cNvPr id="436" name="n_1aveValue【空港】&#10;有形固定資産減価償却率"/>
        <xdr:cNvSpPr txBox="1"/>
      </xdr:nvSpPr>
      <xdr:spPr>
        <a:xfrm>
          <a:off x="137420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70375</xdr:rowOff>
    </xdr:from>
    <xdr:ext cx="405111" cy="259045"/>
    <xdr:sp macro="" textlink="">
      <xdr:nvSpPr>
        <xdr:cNvPr id="437" name="n_2aveValue【空港】&#10;有形固定資産減価償却率"/>
        <xdr:cNvSpPr txBox="1"/>
      </xdr:nvSpPr>
      <xdr:spPr>
        <a:xfrm>
          <a:off x="12960994" y="56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56659</xdr:rowOff>
    </xdr:from>
    <xdr:ext cx="405111" cy="259045"/>
    <xdr:sp macro="" textlink="">
      <xdr:nvSpPr>
        <xdr:cNvPr id="438" name="n_1mainValue【空港】&#10;有形固定資産減価償却率"/>
        <xdr:cNvSpPr txBox="1"/>
      </xdr:nvSpPr>
      <xdr:spPr>
        <a:xfrm>
          <a:off x="13742044"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39" name="n_2mainValue【空港】&#10;有形固定資産減価償却率"/>
        <xdr:cNvSpPr txBox="1"/>
      </xdr:nvSpPr>
      <xdr:spPr>
        <a:xfrm>
          <a:off x="12960994" y="602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1" name="正方形/長方形 44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2" name="正方形/長方形 44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3" name="正方形/長方形 44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4" name="正方形/長方形 44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1" name="テキスト ボックス 45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3" name="テキスト ボックス 45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5" name="テキスト ボックス 45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57" name="テキスト ボックス 456"/>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9" name="テキスト ボックス 458"/>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61" name="直線コネクタ 460"/>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62"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63" name="直線コネクタ 462"/>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64"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65" name="直線コネクタ 464"/>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169435</xdr:rowOff>
    </xdr:from>
    <xdr:ext cx="469744" cy="259045"/>
    <xdr:sp macro="" textlink="">
      <xdr:nvSpPr>
        <xdr:cNvPr id="466" name="【空港】&#10;一人当たり有形固定資産（償却資産）額平均値テキスト"/>
        <xdr:cNvSpPr txBox="1"/>
      </xdr:nvSpPr>
      <xdr:spPr>
        <a:xfrm>
          <a:off x="200025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67" name="フローチャート: 判断 466"/>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68" name="フローチャート: 判断 467"/>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38608</xdr:rowOff>
    </xdr:from>
    <xdr:to>
      <xdr:col>107</xdr:col>
      <xdr:colOff>101600</xdr:colOff>
      <xdr:row>38</xdr:row>
      <xdr:rowOff>140208</xdr:rowOff>
    </xdr:to>
    <xdr:sp macro="" textlink="">
      <xdr:nvSpPr>
        <xdr:cNvPr id="469" name="フローチャート: 判断 468"/>
        <xdr:cNvSpPr/>
      </xdr:nvSpPr>
      <xdr:spPr>
        <a:xfrm>
          <a:off x="1834515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34798</xdr:rowOff>
    </xdr:from>
    <xdr:to>
      <xdr:col>116</xdr:col>
      <xdr:colOff>114300</xdr:colOff>
      <xdr:row>36</xdr:row>
      <xdr:rowOff>136398</xdr:rowOff>
    </xdr:to>
    <xdr:sp macro="" textlink="">
      <xdr:nvSpPr>
        <xdr:cNvPr id="475" name="楕円 474"/>
        <xdr:cNvSpPr/>
      </xdr:nvSpPr>
      <xdr:spPr>
        <a:xfrm>
          <a:off x="19900900" y="59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57675</xdr:rowOff>
    </xdr:from>
    <xdr:ext cx="469744" cy="259045"/>
    <xdr:sp macro="" textlink="">
      <xdr:nvSpPr>
        <xdr:cNvPr id="476" name="【空港】&#10;一人当たり有形固定資産（償却資産）額該当値テキスト"/>
        <xdr:cNvSpPr txBox="1"/>
      </xdr:nvSpPr>
      <xdr:spPr>
        <a:xfrm>
          <a:off x="20002500"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38608</xdr:rowOff>
    </xdr:from>
    <xdr:to>
      <xdr:col>112</xdr:col>
      <xdr:colOff>38100</xdr:colOff>
      <xdr:row>36</xdr:row>
      <xdr:rowOff>140208</xdr:rowOff>
    </xdr:to>
    <xdr:sp macro="" textlink="">
      <xdr:nvSpPr>
        <xdr:cNvPr id="477" name="楕円 476"/>
        <xdr:cNvSpPr/>
      </xdr:nvSpPr>
      <xdr:spPr>
        <a:xfrm>
          <a:off x="19157950" y="5988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85598</xdr:rowOff>
    </xdr:from>
    <xdr:to>
      <xdr:col>116</xdr:col>
      <xdr:colOff>63500</xdr:colOff>
      <xdr:row>36</xdr:row>
      <xdr:rowOff>89408</xdr:rowOff>
    </xdr:to>
    <xdr:cxnSp macro="">
      <xdr:nvCxnSpPr>
        <xdr:cNvPr id="478" name="直線コネクタ 477"/>
        <xdr:cNvCxnSpPr/>
      </xdr:nvCxnSpPr>
      <xdr:spPr>
        <a:xfrm flipV="1">
          <a:off x="19202400" y="6035548"/>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41275</xdr:rowOff>
    </xdr:from>
    <xdr:to>
      <xdr:col>107</xdr:col>
      <xdr:colOff>101600</xdr:colOff>
      <xdr:row>36</xdr:row>
      <xdr:rowOff>142875</xdr:rowOff>
    </xdr:to>
    <xdr:sp macro="" textlink="">
      <xdr:nvSpPr>
        <xdr:cNvPr id="479" name="楕円 478"/>
        <xdr:cNvSpPr/>
      </xdr:nvSpPr>
      <xdr:spPr>
        <a:xfrm>
          <a:off x="1834515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89408</xdr:rowOff>
    </xdr:from>
    <xdr:to>
      <xdr:col>111</xdr:col>
      <xdr:colOff>177800</xdr:colOff>
      <xdr:row>36</xdr:row>
      <xdr:rowOff>92075</xdr:rowOff>
    </xdr:to>
    <xdr:cxnSp macro="">
      <xdr:nvCxnSpPr>
        <xdr:cNvPr id="480" name="直線コネクタ 479"/>
        <xdr:cNvCxnSpPr/>
      </xdr:nvCxnSpPr>
      <xdr:spPr>
        <a:xfrm flipV="1">
          <a:off x="18395950" y="6039358"/>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147591</xdr:rowOff>
    </xdr:from>
    <xdr:ext cx="469744" cy="259045"/>
    <xdr:sp macro="" textlink="">
      <xdr:nvSpPr>
        <xdr:cNvPr id="481" name="n_1aveValue【空港】&#10;一人当たり有形固定資産（償却資産）額"/>
        <xdr:cNvSpPr txBox="1"/>
      </xdr:nvSpPr>
      <xdr:spPr>
        <a:xfrm>
          <a:off x="18980228"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131335</xdr:rowOff>
    </xdr:from>
    <xdr:ext cx="469744" cy="259045"/>
    <xdr:sp macro="" textlink="">
      <xdr:nvSpPr>
        <xdr:cNvPr id="482" name="n_2aveValue【空港】&#10;一人当たり有形固定資産（償却資産）額"/>
        <xdr:cNvSpPr txBox="1"/>
      </xdr:nvSpPr>
      <xdr:spPr>
        <a:xfrm>
          <a:off x="18180128" y="64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34</xdr:row>
      <xdr:rowOff>156735</xdr:rowOff>
    </xdr:from>
    <xdr:ext cx="469744" cy="259045"/>
    <xdr:sp macro="" textlink="">
      <xdr:nvSpPr>
        <xdr:cNvPr id="483" name="n_1mainValue【空港】&#10;一人当たり有形固定資産（償却資産）額"/>
        <xdr:cNvSpPr txBox="1"/>
      </xdr:nvSpPr>
      <xdr:spPr>
        <a:xfrm>
          <a:off x="189802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34</xdr:row>
      <xdr:rowOff>159402</xdr:rowOff>
    </xdr:from>
    <xdr:ext cx="469744" cy="259045"/>
    <xdr:sp macro="" textlink="">
      <xdr:nvSpPr>
        <xdr:cNvPr id="484" name="n_2mainValue【空港】&#10;一人当たり有形固定資産（償却資産）額"/>
        <xdr:cNvSpPr txBox="1"/>
      </xdr:nvSpPr>
      <xdr:spPr>
        <a:xfrm>
          <a:off x="181801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05" name="直線コネクタ 504"/>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06"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07" name="直線コネクタ 506"/>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08"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09" name="直線コネクタ 508"/>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510"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11" name="フローチャート: 判断 510"/>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12" name="フローチャート: 判断 511"/>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13" name="フローチャート: 判断 512"/>
        <xdr:cNvSpPr/>
      </xdr:nvSpPr>
      <xdr:spPr>
        <a:xfrm>
          <a:off x="130937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19" name="楕円 518"/>
        <xdr:cNvSpPr/>
      </xdr:nvSpPr>
      <xdr:spPr>
        <a:xfrm>
          <a:off x="14649450" y="97810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12209</xdr:rowOff>
    </xdr:from>
    <xdr:ext cx="405111" cy="259045"/>
    <xdr:sp macro="" textlink="">
      <xdr:nvSpPr>
        <xdr:cNvPr id="520" name="【学校施設】&#10;有形固定資産減価償却率該当値テキスト"/>
        <xdr:cNvSpPr txBox="1"/>
      </xdr:nvSpPr>
      <xdr:spPr>
        <a:xfrm>
          <a:off x="14744700" y="975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521" name="楕円 520"/>
        <xdr:cNvSpPr/>
      </xdr:nvSpPr>
      <xdr:spPr>
        <a:xfrm>
          <a:off x="13887450" y="9817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121158</xdr:rowOff>
    </xdr:to>
    <xdr:cxnSp macro="">
      <xdr:nvCxnSpPr>
        <xdr:cNvPr id="522" name="直線コネクタ 521"/>
        <xdr:cNvCxnSpPr/>
      </xdr:nvCxnSpPr>
      <xdr:spPr>
        <a:xfrm flipV="1">
          <a:off x="13938250" y="9831832"/>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23" name="楕円 522"/>
        <xdr:cNvSpPr/>
      </xdr:nvSpPr>
      <xdr:spPr>
        <a:xfrm>
          <a:off x="130937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121158</xdr:rowOff>
    </xdr:to>
    <xdr:cxnSp macro="">
      <xdr:nvCxnSpPr>
        <xdr:cNvPr id="524" name="直線コネクタ 523"/>
        <xdr:cNvCxnSpPr/>
      </xdr:nvCxnSpPr>
      <xdr:spPr>
        <a:xfrm>
          <a:off x="13144500" y="9850120"/>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525"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26" name="n_2aveValue【学校施設】&#10;有形固定資産減価償却率"/>
        <xdr:cNvSpPr txBox="1"/>
      </xdr:nvSpPr>
      <xdr:spPr>
        <a:xfrm>
          <a:off x="1296099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163085</xdr:rowOff>
    </xdr:from>
    <xdr:ext cx="405111" cy="259045"/>
    <xdr:sp macro="" textlink="">
      <xdr:nvSpPr>
        <xdr:cNvPr id="527" name="n_1mainValue【学校施設】&#10;有形固定資産減価償却率"/>
        <xdr:cNvSpPr txBox="1"/>
      </xdr:nvSpPr>
      <xdr:spPr>
        <a:xfrm>
          <a:off x="13742044" y="991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28" name="n_2mainValue【学校施設】&#10;有形固定資産減価償却率"/>
        <xdr:cNvSpPr txBox="1"/>
      </xdr:nvSpPr>
      <xdr:spPr>
        <a:xfrm>
          <a:off x="1296099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53" name="直線コネクタ 552"/>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54"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55" name="直線コネクタ 554"/>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56"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57" name="直線コネクタ 556"/>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58"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9" name="フローチャート: 判断 558"/>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60" name="フローチャート: 判断 559"/>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159838</xdr:rowOff>
    </xdr:from>
    <xdr:to>
      <xdr:col>107</xdr:col>
      <xdr:colOff>101600</xdr:colOff>
      <xdr:row>58</xdr:row>
      <xdr:rowOff>89988</xdr:rowOff>
    </xdr:to>
    <xdr:sp macro="" textlink="">
      <xdr:nvSpPr>
        <xdr:cNvPr id="561" name="フローチャート: 判断 560"/>
        <xdr:cNvSpPr/>
      </xdr:nvSpPr>
      <xdr:spPr>
        <a:xfrm>
          <a:off x="18345150" y="9576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119017</xdr:rowOff>
    </xdr:from>
    <xdr:to>
      <xdr:col>116</xdr:col>
      <xdr:colOff>114300</xdr:colOff>
      <xdr:row>59</xdr:row>
      <xdr:rowOff>49167</xdr:rowOff>
    </xdr:to>
    <xdr:sp macro="" textlink="">
      <xdr:nvSpPr>
        <xdr:cNvPr id="567" name="楕円 566"/>
        <xdr:cNvSpPr/>
      </xdr:nvSpPr>
      <xdr:spPr>
        <a:xfrm>
          <a:off x="19900900" y="970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141894</xdr:rowOff>
    </xdr:from>
    <xdr:ext cx="469744" cy="259045"/>
    <xdr:sp macro="" textlink="">
      <xdr:nvSpPr>
        <xdr:cNvPr id="568" name="【学校施設】&#10;一人当たり面積該当値テキスト"/>
        <xdr:cNvSpPr txBox="1"/>
      </xdr:nvSpPr>
      <xdr:spPr>
        <a:xfrm>
          <a:off x="20002500" y="95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119017</xdr:rowOff>
    </xdr:from>
    <xdr:to>
      <xdr:col>112</xdr:col>
      <xdr:colOff>38100</xdr:colOff>
      <xdr:row>59</xdr:row>
      <xdr:rowOff>49167</xdr:rowOff>
    </xdr:to>
    <xdr:sp macro="" textlink="">
      <xdr:nvSpPr>
        <xdr:cNvPr id="569" name="楕円 568"/>
        <xdr:cNvSpPr/>
      </xdr:nvSpPr>
      <xdr:spPr>
        <a:xfrm>
          <a:off x="19157950" y="9701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169817</xdr:rowOff>
    </xdr:from>
    <xdr:to>
      <xdr:col>116</xdr:col>
      <xdr:colOff>63500</xdr:colOff>
      <xdr:row>58</xdr:row>
      <xdr:rowOff>169817</xdr:rowOff>
    </xdr:to>
    <xdr:cxnSp macro="">
      <xdr:nvCxnSpPr>
        <xdr:cNvPr id="570" name="直線コネクタ 569"/>
        <xdr:cNvCxnSpPr/>
      </xdr:nvCxnSpPr>
      <xdr:spPr>
        <a:xfrm>
          <a:off x="19202400" y="974561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53703</xdr:rowOff>
    </xdr:from>
    <xdr:to>
      <xdr:col>107</xdr:col>
      <xdr:colOff>101600</xdr:colOff>
      <xdr:row>58</xdr:row>
      <xdr:rowOff>155303</xdr:rowOff>
    </xdr:to>
    <xdr:sp macro="" textlink="">
      <xdr:nvSpPr>
        <xdr:cNvPr id="571" name="楕円 570"/>
        <xdr:cNvSpPr/>
      </xdr:nvSpPr>
      <xdr:spPr>
        <a:xfrm>
          <a:off x="18345150" y="96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104503</xdr:rowOff>
    </xdr:from>
    <xdr:to>
      <xdr:col>111</xdr:col>
      <xdr:colOff>177800</xdr:colOff>
      <xdr:row>58</xdr:row>
      <xdr:rowOff>169817</xdr:rowOff>
    </xdr:to>
    <xdr:cxnSp macro="">
      <xdr:nvCxnSpPr>
        <xdr:cNvPr id="572" name="直線コネクタ 571"/>
        <xdr:cNvCxnSpPr/>
      </xdr:nvCxnSpPr>
      <xdr:spPr>
        <a:xfrm>
          <a:off x="18395950" y="9686653"/>
          <a:ext cx="8064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73"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106515</xdr:rowOff>
    </xdr:from>
    <xdr:ext cx="469744" cy="259045"/>
    <xdr:sp macro="" textlink="">
      <xdr:nvSpPr>
        <xdr:cNvPr id="574" name="n_2aveValue【学校施設】&#10;一人当たり面積"/>
        <xdr:cNvSpPr txBox="1"/>
      </xdr:nvSpPr>
      <xdr:spPr>
        <a:xfrm>
          <a:off x="18180127"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65694</xdr:rowOff>
    </xdr:from>
    <xdr:ext cx="469744" cy="259045"/>
    <xdr:sp macro="" textlink="">
      <xdr:nvSpPr>
        <xdr:cNvPr id="575" name="n_1mainValue【学校施設】&#10;一人当たり面積"/>
        <xdr:cNvSpPr txBox="1"/>
      </xdr:nvSpPr>
      <xdr:spPr>
        <a:xfrm>
          <a:off x="18980227" y="94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146430</xdr:rowOff>
    </xdr:from>
    <xdr:ext cx="469744" cy="259045"/>
    <xdr:sp macro="" textlink="">
      <xdr:nvSpPr>
        <xdr:cNvPr id="576" name="n_2mainValue【学校施設】&#10;一人当たり面積"/>
        <xdr:cNvSpPr txBox="1"/>
      </xdr:nvSpPr>
      <xdr:spPr>
        <a:xfrm>
          <a:off x="18180127" y="97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5" name="テキスト ボックス 58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3" name="テキスト ボックス 592"/>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97" name="直線コネクタ 596"/>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98"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99" name="直線コネクタ 598"/>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00"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1" name="直線コネクタ 600"/>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602"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603" name="フローチャート: 判断 602"/>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604" name="フローチャート: 判断 603"/>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76454</xdr:rowOff>
    </xdr:from>
    <xdr:to>
      <xdr:col>76</xdr:col>
      <xdr:colOff>165100</xdr:colOff>
      <xdr:row>82</xdr:row>
      <xdr:rowOff>6604</xdr:rowOff>
    </xdr:to>
    <xdr:sp macro="" textlink="">
      <xdr:nvSpPr>
        <xdr:cNvPr id="605" name="フローチャート: 判断 604"/>
        <xdr:cNvSpPr/>
      </xdr:nvSpPr>
      <xdr:spPr>
        <a:xfrm>
          <a:off x="13093700" y="13455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11" name="楕円 610"/>
        <xdr:cNvSpPr/>
      </xdr:nvSpPr>
      <xdr:spPr>
        <a:xfrm>
          <a:off x="14649450" y="12877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111777</xdr:rowOff>
    </xdr:from>
    <xdr:ext cx="469744" cy="259045"/>
    <xdr:sp macro="" textlink="">
      <xdr:nvSpPr>
        <xdr:cNvPr id="612" name="【図書館】&#10;有形固定資産減価償却率該当値テキスト"/>
        <xdr:cNvSpPr txBox="1"/>
      </xdr:nvSpPr>
      <xdr:spPr>
        <a:xfrm>
          <a:off x="14744700" y="128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13" name="楕円 612"/>
        <xdr:cNvSpPr/>
      </xdr:nvSpPr>
      <xdr:spPr>
        <a:xfrm>
          <a:off x="1388745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614" name="直線コネクタ 613"/>
        <xdr:cNvCxnSpPr/>
      </xdr:nvCxnSpPr>
      <xdr:spPr>
        <a:xfrm>
          <a:off x="13938250" y="12922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615" name="楕円 614"/>
        <xdr:cNvSpPr/>
      </xdr:nvSpPr>
      <xdr:spPr>
        <a:xfrm>
          <a:off x="1309370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616" name="直線コネクタ 615"/>
        <xdr:cNvCxnSpPr/>
      </xdr:nvCxnSpPr>
      <xdr:spPr>
        <a:xfrm>
          <a:off x="13144500" y="1292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617"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169181</xdr:rowOff>
    </xdr:from>
    <xdr:ext cx="405111" cy="259045"/>
    <xdr:sp macro="" textlink="">
      <xdr:nvSpPr>
        <xdr:cNvPr id="618" name="n_2aveValue【図書館】&#10;有形固定資産減価償却率"/>
        <xdr:cNvSpPr txBox="1"/>
      </xdr:nvSpPr>
      <xdr:spPr>
        <a:xfrm>
          <a:off x="12960994" y="135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619" name="n_1mainValue【図書館】&#10;有形固定資産減価償却率"/>
        <xdr:cNvSpPr txBox="1"/>
      </xdr:nvSpPr>
      <xdr:spPr>
        <a:xfrm>
          <a:off x="1371607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620" name="n_2mainValue【図書館】&#10;有形固定資産減価償却率"/>
        <xdr:cNvSpPr txBox="1"/>
      </xdr:nvSpPr>
      <xdr:spPr>
        <a:xfrm>
          <a:off x="1292867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2" name="正方形/長方形 62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3" name="正方形/長方形 62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4" name="正方形/長方形 62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5" name="正方形/長方形 62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42" name="直線コネクタ 641"/>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43"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44" name="直線コネクタ 643"/>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45"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6" name="直線コネクタ 645"/>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47"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8" name="フローチャート: 判断 647"/>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49" name="フローチャート: 判断 648"/>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50" name="フローチャート: 判断 649"/>
        <xdr:cNvSpPr/>
      </xdr:nvSpPr>
      <xdr:spPr>
        <a:xfrm>
          <a:off x="1834515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656" name="楕円 655"/>
        <xdr:cNvSpPr/>
      </xdr:nvSpPr>
      <xdr:spPr>
        <a:xfrm>
          <a:off x="199009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54627</xdr:rowOff>
    </xdr:from>
    <xdr:ext cx="469744" cy="259045"/>
    <xdr:sp macro="" textlink="">
      <xdr:nvSpPr>
        <xdr:cNvPr id="657" name="【図書館】&#10;一人当たり面積該当値テキスト"/>
        <xdr:cNvSpPr txBox="1"/>
      </xdr:nvSpPr>
      <xdr:spPr>
        <a:xfrm>
          <a:off x="20002500"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658" name="楕円 657"/>
        <xdr:cNvSpPr/>
      </xdr:nvSpPr>
      <xdr:spPr>
        <a:xfrm>
          <a:off x="19157950" y="1341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659" name="直線コネクタ 658"/>
        <xdr:cNvCxnSpPr/>
      </xdr:nvCxnSpPr>
      <xdr:spPr>
        <a:xfrm>
          <a:off x="19202400" y="13462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660" name="楕円 659"/>
        <xdr:cNvSpPr/>
      </xdr:nvSpPr>
      <xdr:spPr>
        <a:xfrm>
          <a:off x="1834515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82550</xdr:rowOff>
    </xdr:to>
    <xdr:cxnSp macro="">
      <xdr:nvCxnSpPr>
        <xdr:cNvPr id="661" name="直線コネクタ 660"/>
        <xdr:cNvCxnSpPr/>
      </xdr:nvCxnSpPr>
      <xdr:spPr>
        <a:xfrm>
          <a:off x="18395950" y="13462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62"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663" name="n_2aveValue【図書館】&#10;一人当たり面積"/>
        <xdr:cNvSpPr txBox="1"/>
      </xdr:nvSpPr>
      <xdr:spPr>
        <a:xfrm>
          <a:off x="181801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664" name="n_1mainValue【図書館】&#10;一人当たり面積"/>
        <xdr:cNvSpPr txBox="1"/>
      </xdr:nvSpPr>
      <xdr:spPr>
        <a:xfrm>
          <a:off x="189802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665" name="n_2mainValue【図書館】&#10;一人当たり面積"/>
        <xdr:cNvSpPr txBox="1"/>
      </xdr:nvSpPr>
      <xdr:spPr>
        <a:xfrm>
          <a:off x="181801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7" name="正方形/長方形 666"/>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8" name="正方形/長方形 667"/>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9" name="正方形/長方形 668"/>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0" name="正方形/長方形 669"/>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5" name="テキスト ボックス 674"/>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3" name="テキスト ボックス 682"/>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87" name="直線コネクタ 686"/>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88"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89" name="直線コネクタ 688"/>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90"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91" name="直線コネクタ 690"/>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692"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93" name="フローチャート: 判断 692"/>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94" name="フローチャート: 判断 693"/>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95" name="フローチャート: 判断 694"/>
        <xdr:cNvSpPr/>
      </xdr:nvSpPr>
      <xdr:spPr>
        <a:xfrm>
          <a:off x="1309370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143511</xdr:rowOff>
    </xdr:from>
    <xdr:to>
      <xdr:col>85</xdr:col>
      <xdr:colOff>177800</xdr:colOff>
      <xdr:row>101</xdr:row>
      <xdr:rowOff>73661</xdr:rowOff>
    </xdr:to>
    <xdr:sp macro="" textlink="">
      <xdr:nvSpPr>
        <xdr:cNvPr id="701" name="楕円 700"/>
        <xdr:cNvSpPr/>
      </xdr:nvSpPr>
      <xdr:spPr>
        <a:xfrm>
          <a:off x="14649450" y="167170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166388</xdr:rowOff>
    </xdr:from>
    <xdr:ext cx="405111" cy="259045"/>
    <xdr:sp macro="" textlink="">
      <xdr:nvSpPr>
        <xdr:cNvPr id="702" name="【博物館】&#10;有形固定資産減価償却率該当値テキスト"/>
        <xdr:cNvSpPr txBox="1"/>
      </xdr:nvSpPr>
      <xdr:spPr>
        <a:xfrm>
          <a:off x="14744700" y="1656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636</xdr:rowOff>
    </xdr:from>
    <xdr:to>
      <xdr:col>81</xdr:col>
      <xdr:colOff>101600</xdr:colOff>
      <xdr:row>101</xdr:row>
      <xdr:rowOff>102236</xdr:rowOff>
    </xdr:to>
    <xdr:sp macro="" textlink="">
      <xdr:nvSpPr>
        <xdr:cNvPr id="703" name="楕円 702"/>
        <xdr:cNvSpPr/>
      </xdr:nvSpPr>
      <xdr:spPr>
        <a:xfrm>
          <a:off x="13887450" y="167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22861</xdr:rowOff>
    </xdr:from>
    <xdr:to>
      <xdr:col>85</xdr:col>
      <xdr:colOff>127000</xdr:colOff>
      <xdr:row>101</xdr:row>
      <xdr:rowOff>51436</xdr:rowOff>
    </xdr:to>
    <xdr:cxnSp macro="">
      <xdr:nvCxnSpPr>
        <xdr:cNvPr id="704" name="直線コネクタ 703"/>
        <xdr:cNvCxnSpPr/>
      </xdr:nvCxnSpPr>
      <xdr:spPr>
        <a:xfrm flipV="1">
          <a:off x="13938250" y="1676781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05" name="楕円 704"/>
        <xdr:cNvSpPr/>
      </xdr:nvSpPr>
      <xdr:spPr>
        <a:xfrm>
          <a:off x="130937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51436</xdr:rowOff>
    </xdr:from>
    <xdr:to>
      <xdr:col>81</xdr:col>
      <xdr:colOff>50800</xdr:colOff>
      <xdr:row>101</xdr:row>
      <xdr:rowOff>87630</xdr:rowOff>
    </xdr:to>
    <xdr:cxnSp macro="">
      <xdr:nvCxnSpPr>
        <xdr:cNvPr id="706" name="直線コネクタ 705"/>
        <xdr:cNvCxnSpPr/>
      </xdr:nvCxnSpPr>
      <xdr:spPr>
        <a:xfrm flipV="1">
          <a:off x="13144500" y="16796386"/>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707"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708" name="n_2aveValue【博物館】&#10;有形固定資産減価償却率"/>
        <xdr:cNvSpPr txBox="1"/>
      </xdr:nvSpPr>
      <xdr:spPr>
        <a:xfrm>
          <a:off x="12960994"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118763</xdr:rowOff>
    </xdr:from>
    <xdr:ext cx="405111" cy="259045"/>
    <xdr:sp macro="" textlink="">
      <xdr:nvSpPr>
        <xdr:cNvPr id="709" name="n_1mainValue【博物館】&#10;有形固定資産減価償却率"/>
        <xdr:cNvSpPr txBox="1"/>
      </xdr:nvSpPr>
      <xdr:spPr>
        <a:xfrm>
          <a:off x="13742044" y="1652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10" name="n_2mainValue【博物館】&#10;有形固定資産減価償却率"/>
        <xdr:cNvSpPr txBox="1"/>
      </xdr:nvSpPr>
      <xdr:spPr>
        <a:xfrm>
          <a:off x="12960994"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12" name="正方形/長方形 711"/>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3" name="正方形/長方形 712"/>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14" name="正方形/長方形 713"/>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5" name="正方形/長方形 714"/>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30" name="直線コネクタ 729"/>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31"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32" name="直線コネクタ 73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33"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4" name="直線コネクタ 733"/>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35"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6" name="フローチャート: 判断 735"/>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37" name="フローチャート: 判断 736"/>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38" name="フローチャート: 判断 737"/>
        <xdr:cNvSpPr/>
      </xdr:nvSpPr>
      <xdr:spPr>
        <a:xfrm>
          <a:off x="1834515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744" name="楕円 743"/>
        <xdr:cNvSpPr/>
      </xdr:nvSpPr>
      <xdr:spPr>
        <a:xfrm>
          <a:off x="199009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162577</xdr:rowOff>
    </xdr:from>
    <xdr:ext cx="469744" cy="259045"/>
    <xdr:sp macro="" textlink="">
      <xdr:nvSpPr>
        <xdr:cNvPr id="745" name="【博物館】&#10;一人当たり面積該当値テキスト"/>
        <xdr:cNvSpPr txBox="1"/>
      </xdr:nvSpPr>
      <xdr:spPr>
        <a:xfrm>
          <a:off x="20002500"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746" name="楕円 745"/>
        <xdr:cNvSpPr/>
      </xdr:nvSpPr>
      <xdr:spPr>
        <a:xfrm>
          <a:off x="191579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64770</xdr:rowOff>
    </xdr:to>
    <xdr:cxnSp macro="">
      <xdr:nvCxnSpPr>
        <xdr:cNvPr id="747" name="直線コネクタ 746"/>
        <xdr:cNvCxnSpPr/>
      </xdr:nvCxnSpPr>
      <xdr:spPr>
        <a:xfrm flipV="1">
          <a:off x="19202400" y="1710690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748" name="楕円 747"/>
        <xdr:cNvSpPr/>
      </xdr:nvSpPr>
      <xdr:spPr>
        <a:xfrm>
          <a:off x="1834515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749" name="直線コネクタ 748"/>
        <xdr:cNvCxnSpPr/>
      </xdr:nvCxnSpPr>
      <xdr:spPr>
        <a:xfrm>
          <a:off x="18395950" y="171526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50"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26688</xdr:rowOff>
    </xdr:from>
    <xdr:ext cx="469744" cy="259045"/>
    <xdr:sp macro="" textlink="">
      <xdr:nvSpPr>
        <xdr:cNvPr id="751" name="n_2aveValue【博物館】&#10;一人当たり面積"/>
        <xdr:cNvSpPr txBox="1"/>
      </xdr:nvSpPr>
      <xdr:spPr>
        <a:xfrm>
          <a:off x="18180127" y="172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752" name="n_1mainValue【博物館】&#10;一人当たり面積"/>
        <xdr:cNvSpPr txBox="1"/>
      </xdr:nvSpPr>
      <xdr:spPr>
        <a:xfrm>
          <a:off x="189802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753" name="n_2mainValue【博物館】&#10;一人当たり面積"/>
        <xdr:cNvSpPr txBox="1"/>
      </xdr:nvSpPr>
      <xdr:spPr>
        <a:xfrm>
          <a:off x="181801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有形固定資産減価償却率について、類似団体と比較して高い施設は、道路、公営住宅、空港、図書館、博物館となっており、低い施設は、橋りょう・トンネル、港湾・漁港、学校施設となっている。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道路については、資産全体の過半を占めており、これまで整備してきた資産の累積償却額が大きくなっている。また、償却率が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である図書館については、建設から半世紀を過ぎており老朽化が進んでいることを踏まえ、現在、移転・建替に向けて作業を進めているところである。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近年、金沢外環状海側幹線に係る橋りょうや南加賀道路のトンネルの整備など、広域交流ネットワーク道路の整備を進めてきたため、償却率は低くなっており、１人当たりの償却資産額は、類似団体と比較し高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1,145,948
1,130,737
4,186.05
535,927,039
521,712,861
737,428
306,528,104
1,208,580,134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2" name="フローチャート: 判断 61"/>
        <xdr:cNvSpPr/>
      </xdr:nvSpPr>
      <xdr:spPr>
        <a:xfrm>
          <a:off x="257175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68" name="楕円 67"/>
        <xdr:cNvSpPr/>
      </xdr:nvSpPr>
      <xdr:spPr>
        <a:xfrm>
          <a:off x="4127500" y="6605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138701</xdr:rowOff>
    </xdr:from>
    <xdr:ext cx="405111" cy="259045"/>
    <xdr:sp macro="" textlink="">
      <xdr:nvSpPr>
        <xdr:cNvPr id="69" name="【体育館・プール】&#10;有形固定資産減価償却率該当値テキスト"/>
        <xdr:cNvSpPr txBox="1"/>
      </xdr:nvSpPr>
      <xdr:spPr>
        <a:xfrm>
          <a:off x="4229100"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39116</xdr:rowOff>
    </xdr:from>
    <xdr:to>
      <xdr:col>20</xdr:col>
      <xdr:colOff>38100</xdr:colOff>
      <xdr:row>40</xdr:row>
      <xdr:rowOff>140716</xdr:rowOff>
    </xdr:to>
    <xdr:sp macro="" textlink="">
      <xdr:nvSpPr>
        <xdr:cNvPr id="70" name="楕円 69"/>
        <xdr:cNvSpPr/>
      </xdr:nvSpPr>
      <xdr:spPr>
        <a:xfrm>
          <a:off x="3384550" y="6649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39624</xdr:rowOff>
    </xdr:from>
    <xdr:to>
      <xdr:col>24</xdr:col>
      <xdr:colOff>63500</xdr:colOff>
      <xdr:row>40</xdr:row>
      <xdr:rowOff>89916</xdr:rowOff>
    </xdr:to>
    <xdr:cxnSp macro="">
      <xdr:nvCxnSpPr>
        <xdr:cNvPr id="71" name="直線コネクタ 70"/>
        <xdr:cNvCxnSpPr/>
      </xdr:nvCxnSpPr>
      <xdr:spPr>
        <a:xfrm flipV="1">
          <a:off x="3429000" y="6649974"/>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89408</xdr:rowOff>
    </xdr:from>
    <xdr:to>
      <xdr:col>15</xdr:col>
      <xdr:colOff>101600</xdr:colOff>
      <xdr:row>41</xdr:row>
      <xdr:rowOff>19558</xdr:rowOff>
    </xdr:to>
    <xdr:sp macro="" textlink="">
      <xdr:nvSpPr>
        <xdr:cNvPr id="72" name="楕円 71"/>
        <xdr:cNvSpPr/>
      </xdr:nvSpPr>
      <xdr:spPr>
        <a:xfrm>
          <a:off x="257175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89916</xdr:rowOff>
    </xdr:from>
    <xdr:to>
      <xdr:col>19</xdr:col>
      <xdr:colOff>177800</xdr:colOff>
      <xdr:row>40</xdr:row>
      <xdr:rowOff>140208</xdr:rowOff>
    </xdr:to>
    <xdr:cxnSp macro="">
      <xdr:nvCxnSpPr>
        <xdr:cNvPr id="73" name="直線コネクタ 72"/>
        <xdr:cNvCxnSpPr/>
      </xdr:nvCxnSpPr>
      <xdr:spPr>
        <a:xfrm flipV="1">
          <a:off x="2622550" y="6700266"/>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4"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5" name="n_2aveValue【体育館・プール】&#10;有形固定資産減価償却率"/>
        <xdr:cNvSpPr txBox="1"/>
      </xdr:nvSpPr>
      <xdr:spPr>
        <a:xfrm>
          <a:off x="2439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131843</xdr:rowOff>
    </xdr:from>
    <xdr:ext cx="405111" cy="259045"/>
    <xdr:sp macro="" textlink="">
      <xdr:nvSpPr>
        <xdr:cNvPr id="76" name="n_1mainValue【体育館・プール】&#10;有形固定資産減価償却率"/>
        <xdr:cNvSpPr txBox="1"/>
      </xdr:nvSpPr>
      <xdr:spPr>
        <a:xfrm>
          <a:off x="3239144" y="67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10685</xdr:rowOff>
    </xdr:from>
    <xdr:ext cx="405111" cy="259045"/>
    <xdr:sp macro="" textlink="">
      <xdr:nvSpPr>
        <xdr:cNvPr id="77" name="n_2mainValue【体育館・プール】&#10;有形固定資産減価償却率"/>
        <xdr:cNvSpPr txBox="1"/>
      </xdr:nvSpPr>
      <xdr:spPr>
        <a:xfrm>
          <a:off x="2439044" y="678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99" name="直線コネクタ 98"/>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0"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1" name="直線コネクタ 100"/>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2"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3" name="直線コネクタ 102"/>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4"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5" name="フローチャート: 判断 104"/>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6" name="フローチャート: 判断 105"/>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07" name="フローチャート: 判断 106"/>
        <xdr:cNvSpPr/>
      </xdr:nvSpPr>
      <xdr:spPr>
        <a:xfrm>
          <a:off x="784225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82550</xdr:rowOff>
    </xdr:from>
    <xdr:to>
      <xdr:col>55</xdr:col>
      <xdr:colOff>50800</xdr:colOff>
      <xdr:row>35</xdr:row>
      <xdr:rowOff>12700</xdr:rowOff>
    </xdr:to>
    <xdr:sp macro="" textlink="">
      <xdr:nvSpPr>
        <xdr:cNvPr id="113" name="楕円 112"/>
        <xdr:cNvSpPr/>
      </xdr:nvSpPr>
      <xdr:spPr>
        <a:xfrm>
          <a:off x="9398000" y="5702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35577</xdr:rowOff>
    </xdr:from>
    <xdr:ext cx="469744" cy="259045"/>
    <xdr:sp macro="" textlink="">
      <xdr:nvSpPr>
        <xdr:cNvPr id="114" name="【体育館・プール】&#10;一人当たり面積該当値テキスト"/>
        <xdr:cNvSpPr txBox="1"/>
      </xdr:nvSpPr>
      <xdr:spPr>
        <a:xfrm>
          <a:off x="948055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82550</xdr:rowOff>
    </xdr:from>
    <xdr:to>
      <xdr:col>50</xdr:col>
      <xdr:colOff>165100</xdr:colOff>
      <xdr:row>35</xdr:row>
      <xdr:rowOff>12700</xdr:rowOff>
    </xdr:to>
    <xdr:sp macro="" textlink="">
      <xdr:nvSpPr>
        <xdr:cNvPr id="115" name="楕円 114"/>
        <xdr:cNvSpPr/>
      </xdr:nvSpPr>
      <xdr:spPr>
        <a:xfrm>
          <a:off x="8636000" y="570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133350</xdr:rowOff>
    </xdr:from>
    <xdr:to>
      <xdr:col>55</xdr:col>
      <xdr:colOff>0</xdr:colOff>
      <xdr:row>34</xdr:row>
      <xdr:rowOff>133350</xdr:rowOff>
    </xdr:to>
    <xdr:cxnSp macro="">
      <xdr:nvCxnSpPr>
        <xdr:cNvPr id="116" name="直線コネクタ 115"/>
        <xdr:cNvCxnSpPr/>
      </xdr:nvCxnSpPr>
      <xdr:spPr>
        <a:xfrm>
          <a:off x="8686800" y="5753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82550</xdr:rowOff>
    </xdr:from>
    <xdr:to>
      <xdr:col>46</xdr:col>
      <xdr:colOff>38100</xdr:colOff>
      <xdr:row>35</xdr:row>
      <xdr:rowOff>12700</xdr:rowOff>
    </xdr:to>
    <xdr:sp macro="" textlink="">
      <xdr:nvSpPr>
        <xdr:cNvPr id="117" name="楕円 116"/>
        <xdr:cNvSpPr/>
      </xdr:nvSpPr>
      <xdr:spPr>
        <a:xfrm>
          <a:off x="7842250" y="5702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133350</xdr:rowOff>
    </xdr:from>
    <xdr:to>
      <xdr:col>50</xdr:col>
      <xdr:colOff>114300</xdr:colOff>
      <xdr:row>34</xdr:row>
      <xdr:rowOff>133350</xdr:rowOff>
    </xdr:to>
    <xdr:cxnSp macro="">
      <xdr:nvCxnSpPr>
        <xdr:cNvPr id="118" name="直線コネクタ 117"/>
        <xdr:cNvCxnSpPr/>
      </xdr:nvCxnSpPr>
      <xdr:spPr>
        <a:xfrm>
          <a:off x="7886700" y="575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19"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0" name="n_2aveValue【体育館・プール】&#10;一人当たり面積"/>
        <xdr:cNvSpPr txBox="1"/>
      </xdr:nvSpPr>
      <xdr:spPr>
        <a:xfrm>
          <a:off x="76772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29227</xdr:rowOff>
    </xdr:from>
    <xdr:ext cx="469744" cy="259045"/>
    <xdr:sp macro="" textlink="">
      <xdr:nvSpPr>
        <xdr:cNvPr id="121" name="n_1mainValue【体育館・プール】&#10;一人当たり面積"/>
        <xdr:cNvSpPr txBox="1"/>
      </xdr:nvSpPr>
      <xdr:spPr>
        <a:xfrm>
          <a:off x="8458277"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29227</xdr:rowOff>
    </xdr:from>
    <xdr:ext cx="469744" cy="259045"/>
    <xdr:sp macro="" textlink="">
      <xdr:nvSpPr>
        <xdr:cNvPr id="122" name="n_2mainValue【体育館・プール】&#10;一人当たり面積"/>
        <xdr:cNvSpPr txBox="1"/>
      </xdr:nvSpPr>
      <xdr:spPr>
        <a:xfrm>
          <a:off x="7677227"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59055</xdr:rowOff>
    </xdr:from>
    <xdr:to>
      <xdr:col>24</xdr:col>
      <xdr:colOff>62865</xdr:colOff>
      <xdr:row>63</xdr:row>
      <xdr:rowOff>85725</xdr:rowOff>
    </xdr:to>
    <xdr:cxnSp macro="">
      <xdr:nvCxnSpPr>
        <xdr:cNvPr id="145" name="直線コネクタ 144"/>
        <xdr:cNvCxnSpPr/>
      </xdr:nvCxnSpPr>
      <xdr:spPr>
        <a:xfrm flipV="1">
          <a:off x="4176395" y="9476105"/>
          <a:ext cx="127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89552</xdr:rowOff>
    </xdr:from>
    <xdr:ext cx="405111" cy="259045"/>
    <xdr:sp macro="" textlink="">
      <xdr:nvSpPr>
        <xdr:cNvPr id="146" name="【陸上競技場・野球場・球技場】&#10;有形固定資産減価償却率最小値テキスト"/>
        <xdr:cNvSpPr txBox="1"/>
      </xdr:nvSpPr>
      <xdr:spPr>
        <a:xfrm>
          <a:off x="4229100"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85725</xdr:rowOff>
    </xdr:from>
    <xdr:to>
      <xdr:col>24</xdr:col>
      <xdr:colOff>152400</xdr:colOff>
      <xdr:row>63</xdr:row>
      <xdr:rowOff>85725</xdr:rowOff>
    </xdr:to>
    <xdr:cxnSp macro="">
      <xdr:nvCxnSpPr>
        <xdr:cNvPr id="147" name="直線コネクタ 146"/>
        <xdr:cNvCxnSpPr/>
      </xdr:nvCxnSpPr>
      <xdr:spPr>
        <a:xfrm>
          <a:off x="4108450" y="1049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5732</xdr:rowOff>
    </xdr:from>
    <xdr:ext cx="405111" cy="259045"/>
    <xdr:sp macro="" textlink="">
      <xdr:nvSpPr>
        <xdr:cNvPr id="148" name="【陸上競技場・野球場・球技場】&#10;有形固定資産減価償却率最大値テキスト"/>
        <xdr:cNvSpPr txBox="1"/>
      </xdr:nvSpPr>
      <xdr:spPr>
        <a:xfrm>
          <a:off x="4229100" y="925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59055</xdr:rowOff>
    </xdr:from>
    <xdr:to>
      <xdr:col>24</xdr:col>
      <xdr:colOff>152400</xdr:colOff>
      <xdr:row>57</xdr:row>
      <xdr:rowOff>59055</xdr:rowOff>
    </xdr:to>
    <xdr:cxnSp macro="">
      <xdr:nvCxnSpPr>
        <xdr:cNvPr id="149" name="直線コネクタ 148"/>
        <xdr:cNvCxnSpPr/>
      </xdr:nvCxnSpPr>
      <xdr:spPr>
        <a:xfrm>
          <a:off x="4108450" y="9476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405111" cy="259045"/>
    <xdr:sp macro="" textlink="">
      <xdr:nvSpPr>
        <xdr:cNvPr id="150" name="【陸上競技場・野球場・球技場】&#10;有形固定資産減価償却率平均値テキスト"/>
        <xdr:cNvSpPr txBox="1"/>
      </xdr:nvSpPr>
      <xdr:spPr>
        <a:xfrm>
          <a:off x="42291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1" name="フローチャート: 判断 150"/>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153035</xdr:rowOff>
    </xdr:from>
    <xdr:to>
      <xdr:col>20</xdr:col>
      <xdr:colOff>38100</xdr:colOff>
      <xdr:row>61</xdr:row>
      <xdr:rowOff>83185</xdr:rowOff>
    </xdr:to>
    <xdr:sp macro="" textlink="">
      <xdr:nvSpPr>
        <xdr:cNvPr id="152" name="フローチャート: 判断 151"/>
        <xdr:cNvSpPr/>
      </xdr:nvSpPr>
      <xdr:spPr>
        <a:xfrm>
          <a:off x="3384550" y="10065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53" name="フローチャート: 判断 152"/>
        <xdr:cNvSpPr/>
      </xdr:nvSpPr>
      <xdr:spPr>
        <a:xfrm>
          <a:off x="2571750" y="10050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59" name="楕円 158"/>
        <xdr:cNvSpPr/>
      </xdr:nvSpPr>
      <xdr:spPr>
        <a:xfrm>
          <a:off x="4127500" y="94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132732</xdr:rowOff>
    </xdr:from>
    <xdr:ext cx="405111" cy="259045"/>
    <xdr:sp macro="" textlink="">
      <xdr:nvSpPr>
        <xdr:cNvPr id="160" name="【陸上競技場・野球場・球技場】&#10;有形固定資産減価償却率該当値テキスト"/>
        <xdr:cNvSpPr txBox="1"/>
      </xdr:nvSpPr>
      <xdr:spPr>
        <a:xfrm>
          <a:off x="4229100"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61" name="楕円 160"/>
        <xdr:cNvSpPr/>
      </xdr:nvSpPr>
      <xdr:spPr>
        <a:xfrm>
          <a:off x="3384550" y="9457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91440</xdr:rowOff>
    </xdr:to>
    <xdr:cxnSp macro="">
      <xdr:nvCxnSpPr>
        <xdr:cNvPr id="162" name="直線コネクタ 161"/>
        <xdr:cNvCxnSpPr/>
      </xdr:nvCxnSpPr>
      <xdr:spPr>
        <a:xfrm flipV="1">
          <a:off x="3429000" y="947610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103505</xdr:rowOff>
    </xdr:from>
    <xdr:to>
      <xdr:col>15</xdr:col>
      <xdr:colOff>101600</xdr:colOff>
      <xdr:row>57</xdr:row>
      <xdr:rowOff>33655</xdr:rowOff>
    </xdr:to>
    <xdr:sp macro="" textlink="">
      <xdr:nvSpPr>
        <xdr:cNvPr id="163" name="楕円 162"/>
        <xdr:cNvSpPr/>
      </xdr:nvSpPr>
      <xdr:spPr>
        <a:xfrm>
          <a:off x="2571750" y="9355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57</xdr:row>
      <xdr:rowOff>91440</xdr:rowOff>
    </xdr:to>
    <xdr:cxnSp macro="">
      <xdr:nvCxnSpPr>
        <xdr:cNvPr id="164" name="直線コネクタ 163"/>
        <xdr:cNvCxnSpPr/>
      </xdr:nvCxnSpPr>
      <xdr:spPr>
        <a:xfrm>
          <a:off x="2622550" y="9406255"/>
          <a:ext cx="80645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74312</xdr:rowOff>
    </xdr:from>
    <xdr:ext cx="405111" cy="259045"/>
    <xdr:sp macro="" textlink="">
      <xdr:nvSpPr>
        <xdr:cNvPr id="165" name="n_1aveValue【陸上競技場・野球場・球技場】&#10;有形固定資産減価償却率"/>
        <xdr:cNvSpPr txBox="1"/>
      </xdr:nvSpPr>
      <xdr:spPr>
        <a:xfrm>
          <a:off x="32391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66" name="n_2aveValue【陸上競技場・野球場・球技場】&#10;有形固定資産減価償却率"/>
        <xdr:cNvSpPr txBox="1"/>
      </xdr:nvSpPr>
      <xdr:spPr>
        <a:xfrm>
          <a:off x="2439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67" name="n_1mainValue【陸上競技場・野球場・球技場】&#10;有形固定資産減価償却率"/>
        <xdr:cNvSpPr txBox="1"/>
      </xdr:nvSpPr>
      <xdr:spPr>
        <a:xfrm>
          <a:off x="32391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168" name="n_2mainValue【陸上競技場・野球場・球技場】&#10;有形固定資産減価償却率"/>
        <xdr:cNvSpPr txBox="1"/>
      </xdr:nvSpPr>
      <xdr:spPr>
        <a:xfrm>
          <a:off x="2439044"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0" name="正方形/長方形 169"/>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1" name="正方形/長方形 170"/>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2" name="正方形/長方形 171"/>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3" name="正方形/長方形 172"/>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8" name="テキスト ボックス 17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0" name="テキスト ボックス 17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2" name="テキスト ボックス 18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4" name="テキスト ボックス 18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6" name="テキスト ボックス 18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8" name="テキスト ボックス 18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2" name="直線コネクタ 191"/>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3"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4" name="直線コネクタ 193"/>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5"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196" name="直線コネクタ 195"/>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197"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198" name="フローチャート: 判断 197"/>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199" name="フローチャート: 判断 198"/>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9072</xdr:rowOff>
    </xdr:from>
    <xdr:to>
      <xdr:col>46</xdr:col>
      <xdr:colOff>38100</xdr:colOff>
      <xdr:row>62</xdr:row>
      <xdr:rowOff>110672</xdr:rowOff>
    </xdr:to>
    <xdr:sp macro="" textlink="">
      <xdr:nvSpPr>
        <xdr:cNvPr id="200" name="フローチャート: 判断 199"/>
        <xdr:cNvSpPr/>
      </xdr:nvSpPr>
      <xdr:spPr>
        <a:xfrm>
          <a:off x="7842250" y="102516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06" name="楕円 205"/>
        <xdr:cNvSpPr/>
      </xdr:nvSpPr>
      <xdr:spPr>
        <a:xfrm>
          <a:off x="9398000" y="10138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83655</xdr:rowOff>
    </xdr:from>
    <xdr:ext cx="469744" cy="259045"/>
    <xdr:sp macro="" textlink="">
      <xdr:nvSpPr>
        <xdr:cNvPr id="207" name="【陸上競技場・野球場・球技場】&#10;一人当たり面積該当値テキスト"/>
        <xdr:cNvSpPr txBox="1"/>
      </xdr:nvSpPr>
      <xdr:spPr>
        <a:xfrm>
          <a:off x="9480550"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60778</xdr:rowOff>
    </xdr:from>
    <xdr:to>
      <xdr:col>50</xdr:col>
      <xdr:colOff>165100</xdr:colOff>
      <xdr:row>61</xdr:row>
      <xdr:rowOff>162378</xdr:rowOff>
    </xdr:to>
    <xdr:sp macro="" textlink="">
      <xdr:nvSpPr>
        <xdr:cNvPr id="208" name="楕円 207"/>
        <xdr:cNvSpPr/>
      </xdr:nvSpPr>
      <xdr:spPr>
        <a:xfrm>
          <a:off x="86360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111578</xdr:rowOff>
    </xdr:to>
    <xdr:cxnSp macro="">
      <xdr:nvCxnSpPr>
        <xdr:cNvPr id="209" name="直線コネクタ 208"/>
        <xdr:cNvCxnSpPr/>
      </xdr:nvCxnSpPr>
      <xdr:spPr>
        <a:xfrm>
          <a:off x="8686800" y="101890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60778</xdr:rowOff>
    </xdr:from>
    <xdr:to>
      <xdr:col>46</xdr:col>
      <xdr:colOff>38100</xdr:colOff>
      <xdr:row>61</xdr:row>
      <xdr:rowOff>162378</xdr:rowOff>
    </xdr:to>
    <xdr:sp macro="" textlink="">
      <xdr:nvSpPr>
        <xdr:cNvPr id="210" name="楕円 209"/>
        <xdr:cNvSpPr/>
      </xdr:nvSpPr>
      <xdr:spPr>
        <a:xfrm>
          <a:off x="7842250" y="10138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111578</xdr:rowOff>
    </xdr:from>
    <xdr:to>
      <xdr:col>50</xdr:col>
      <xdr:colOff>114300</xdr:colOff>
      <xdr:row>61</xdr:row>
      <xdr:rowOff>111578</xdr:rowOff>
    </xdr:to>
    <xdr:cxnSp macro="">
      <xdr:nvCxnSpPr>
        <xdr:cNvPr id="211" name="直線コネクタ 210"/>
        <xdr:cNvCxnSpPr/>
      </xdr:nvCxnSpPr>
      <xdr:spPr>
        <a:xfrm>
          <a:off x="7886700" y="101890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2"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101799</xdr:rowOff>
    </xdr:from>
    <xdr:ext cx="469744" cy="259045"/>
    <xdr:sp macro="" textlink="">
      <xdr:nvSpPr>
        <xdr:cNvPr id="213" name="n_2aveValue【陸上競技場・野球場・球技場】&#10;一人当たり面積"/>
        <xdr:cNvSpPr txBox="1"/>
      </xdr:nvSpPr>
      <xdr:spPr>
        <a:xfrm>
          <a:off x="7677227" y="103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7455</xdr:rowOff>
    </xdr:from>
    <xdr:ext cx="469744" cy="259045"/>
    <xdr:sp macro="" textlink="">
      <xdr:nvSpPr>
        <xdr:cNvPr id="214" name="n_1mainValue【陸上競技場・野球場・球技場】&#10;一人当たり面積"/>
        <xdr:cNvSpPr txBox="1"/>
      </xdr:nvSpPr>
      <xdr:spPr>
        <a:xfrm>
          <a:off x="8458277" y="99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7455</xdr:rowOff>
    </xdr:from>
    <xdr:ext cx="469744" cy="259045"/>
    <xdr:sp macro="" textlink="">
      <xdr:nvSpPr>
        <xdr:cNvPr id="215" name="n_2mainValue【陸上競技場・野球場・球技場】&#10;一人当たり面積"/>
        <xdr:cNvSpPr txBox="1"/>
      </xdr:nvSpPr>
      <xdr:spPr>
        <a:xfrm>
          <a:off x="7677227" y="99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7" name="正方形/長方形 21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8" name="正方形/長方形 21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9" name="正方形/長方形 21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0" name="正方形/長方形 21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4" name="テキスト ボックス 22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38" name="直線コネクタ 237"/>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39"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0" name="直線コネクタ 239"/>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1"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2" name="直線コネクタ 241"/>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43"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44" name="フローチャート: 判断 243"/>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45" name="フローチャート: 判断 244"/>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162561</xdr:rowOff>
    </xdr:from>
    <xdr:to>
      <xdr:col>15</xdr:col>
      <xdr:colOff>101600</xdr:colOff>
      <xdr:row>82</xdr:row>
      <xdr:rowOff>92711</xdr:rowOff>
    </xdr:to>
    <xdr:sp macro="" textlink="">
      <xdr:nvSpPr>
        <xdr:cNvPr id="246" name="フローチャート: 判断 245"/>
        <xdr:cNvSpPr/>
      </xdr:nvSpPr>
      <xdr:spPr>
        <a:xfrm>
          <a:off x="257175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52" name="楕円 251"/>
        <xdr:cNvSpPr/>
      </xdr:nvSpPr>
      <xdr:spPr>
        <a:xfrm>
          <a:off x="4127500" y="14010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50816</xdr:rowOff>
    </xdr:from>
    <xdr:ext cx="405111" cy="259045"/>
    <xdr:sp macro="" textlink="">
      <xdr:nvSpPr>
        <xdr:cNvPr id="253" name="【県民会館】&#10;有形固定資産減価償却率該当値テキスト"/>
        <xdr:cNvSpPr txBox="1"/>
      </xdr:nvSpPr>
      <xdr:spPr>
        <a:xfrm>
          <a:off x="4229100"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254" name="楕円 253"/>
        <xdr:cNvSpPr/>
      </xdr:nvSpPr>
      <xdr:spPr>
        <a:xfrm>
          <a:off x="33845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95250</xdr:rowOff>
    </xdr:to>
    <xdr:cxnSp macro="">
      <xdr:nvCxnSpPr>
        <xdr:cNvPr id="255" name="直線コネクタ 254"/>
        <xdr:cNvCxnSpPr/>
      </xdr:nvCxnSpPr>
      <xdr:spPr>
        <a:xfrm flipV="1">
          <a:off x="3429000" y="14055089"/>
          <a:ext cx="7493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128270</xdr:rowOff>
    </xdr:from>
    <xdr:to>
      <xdr:col>15</xdr:col>
      <xdr:colOff>101600</xdr:colOff>
      <xdr:row>86</xdr:row>
      <xdr:rowOff>58420</xdr:rowOff>
    </xdr:to>
    <xdr:sp macro="" textlink="">
      <xdr:nvSpPr>
        <xdr:cNvPr id="256" name="楕円 255"/>
        <xdr:cNvSpPr/>
      </xdr:nvSpPr>
      <xdr:spPr>
        <a:xfrm>
          <a:off x="2571750" y="1416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86</xdr:row>
      <xdr:rowOff>7620</xdr:rowOff>
    </xdr:to>
    <xdr:cxnSp macro="">
      <xdr:nvCxnSpPr>
        <xdr:cNvPr id="257" name="直線コネクタ 256"/>
        <xdr:cNvCxnSpPr/>
      </xdr:nvCxnSpPr>
      <xdr:spPr>
        <a:xfrm flipV="1">
          <a:off x="2622550" y="1413510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58"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259" name="n_2aveValue【県民会館】&#10;有形固定資産減価償却率"/>
        <xdr:cNvSpPr txBox="1"/>
      </xdr:nvSpPr>
      <xdr:spPr>
        <a:xfrm>
          <a:off x="24390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260" name="n_1mainValue【県民会館】&#10;有形固定資産減価償却率"/>
        <xdr:cNvSpPr txBox="1"/>
      </xdr:nvSpPr>
      <xdr:spPr>
        <a:xfrm>
          <a:off x="32391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49547</xdr:rowOff>
    </xdr:from>
    <xdr:ext cx="405111" cy="259045"/>
    <xdr:sp macro="" textlink="">
      <xdr:nvSpPr>
        <xdr:cNvPr id="261" name="n_2mainValue【県民会館】&#10;有形固定資産減価償却率"/>
        <xdr:cNvSpPr txBox="1"/>
      </xdr:nvSpPr>
      <xdr:spPr>
        <a:xfrm>
          <a:off x="2439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83" name="直線コネクタ 282"/>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84"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85" name="直線コネクタ 284"/>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86"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87" name="直線コネクタ 286"/>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88"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9" name="フローチャート: 判断 288"/>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0" name="フローチャート: 判断 289"/>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82550</xdr:rowOff>
    </xdr:from>
    <xdr:to>
      <xdr:col>46</xdr:col>
      <xdr:colOff>38100</xdr:colOff>
      <xdr:row>84</xdr:row>
      <xdr:rowOff>12700</xdr:rowOff>
    </xdr:to>
    <xdr:sp macro="" textlink="">
      <xdr:nvSpPr>
        <xdr:cNvPr id="291" name="フローチャート: 判断 290"/>
        <xdr:cNvSpPr/>
      </xdr:nvSpPr>
      <xdr:spPr>
        <a:xfrm>
          <a:off x="78422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楕円 296"/>
        <xdr:cNvSpPr/>
      </xdr:nvSpPr>
      <xdr:spPr>
        <a:xfrm>
          <a:off x="939800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10177</xdr:rowOff>
    </xdr:from>
    <xdr:ext cx="469744" cy="259045"/>
    <xdr:sp macro="" textlink="">
      <xdr:nvSpPr>
        <xdr:cNvPr id="298" name="【県民会館】&#10;一人当たり面積該当値テキスト"/>
        <xdr:cNvSpPr txBox="1"/>
      </xdr:nvSpPr>
      <xdr:spPr>
        <a:xfrm>
          <a:off x="948055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9" name="楕円 298"/>
        <xdr:cNvSpPr/>
      </xdr:nvSpPr>
      <xdr:spPr>
        <a:xfrm>
          <a:off x="8636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00" name="直線コネクタ 299"/>
        <xdr:cNvCxnSpPr/>
      </xdr:nvCxnSpPr>
      <xdr:spPr>
        <a:xfrm>
          <a:off x="8686800" y="13582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01" name="楕円 300"/>
        <xdr:cNvSpPr/>
      </xdr:nvSpPr>
      <xdr:spPr>
        <a:xfrm>
          <a:off x="78422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02" name="直線コネクタ 301"/>
        <xdr:cNvCxnSpPr/>
      </xdr:nvCxnSpPr>
      <xdr:spPr>
        <a:xfrm>
          <a:off x="78867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03"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3827</xdr:rowOff>
    </xdr:from>
    <xdr:ext cx="469744" cy="259045"/>
    <xdr:sp macro="" textlink="">
      <xdr:nvSpPr>
        <xdr:cNvPr id="304" name="n_2aveValue【県民会館】&#10;一人当たり面積"/>
        <xdr:cNvSpPr txBox="1"/>
      </xdr:nvSpPr>
      <xdr:spPr>
        <a:xfrm>
          <a:off x="76772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05" name="n_1mainValue【県民会館】&#10;一人当たり面積"/>
        <xdr:cNvSpPr txBox="1"/>
      </xdr:nvSpPr>
      <xdr:spPr>
        <a:xfrm>
          <a:off x="84582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06" name="n_2mainValue【県民会館】&#10;一人当たり面積"/>
        <xdr:cNvSpPr txBox="1"/>
      </xdr:nvSpPr>
      <xdr:spPr>
        <a:xfrm>
          <a:off x="7677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29" name="直線コネクタ 32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3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31" name="直線コネクタ 33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3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33" name="直線コネクタ 33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3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35" name="フローチャート: 判断 33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36" name="フローチャート: 判断 33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337" name="フローチャート: 判断 336"/>
        <xdr:cNvSpPr/>
      </xdr:nvSpPr>
      <xdr:spPr>
        <a:xfrm>
          <a:off x="2571750" y="172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92075</xdr:rowOff>
    </xdr:from>
    <xdr:to>
      <xdr:col>24</xdr:col>
      <xdr:colOff>114300</xdr:colOff>
      <xdr:row>103</xdr:row>
      <xdr:rowOff>22225</xdr:rowOff>
    </xdr:to>
    <xdr:sp macro="" textlink="">
      <xdr:nvSpPr>
        <xdr:cNvPr id="343" name="楕円 342"/>
        <xdr:cNvSpPr/>
      </xdr:nvSpPr>
      <xdr:spPr>
        <a:xfrm>
          <a:off x="4127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114952</xdr:rowOff>
    </xdr:from>
    <xdr:ext cx="405111" cy="259045"/>
    <xdr:sp macro="" textlink="">
      <xdr:nvSpPr>
        <xdr:cNvPr id="344" name="【保健所】&#10;有形固定資産減価償却率該当値テキスト"/>
        <xdr:cNvSpPr txBox="1"/>
      </xdr:nvSpPr>
      <xdr:spPr>
        <a:xfrm>
          <a:off x="4229100"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345" name="楕円 344"/>
        <xdr:cNvSpPr/>
      </xdr:nvSpPr>
      <xdr:spPr>
        <a:xfrm>
          <a:off x="3384550" y="17040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142875</xdr:rowOff>
    </xdr:from>
    <xdr:to>
      <xdr:col>24</xdr:col>
      <xdr:colOff>63500</xdr:colOff>
      <xdr:row>103</xdr:row>
      <xdr:rowOff>3811</xdr:rowOff>
    </xdr:to>
    <xdr:cxnSp macro="">
      <xdr:nvCxnSpPr>
        <xdr:cNvPr id="346" name="直線コネクタ 345"/>
        <xdr:cNvCxnSpPr/>
      </xdr:nvCxnSpPr>
      <xdr:spPr>
        <a:xfrm flipV="1">
          <a:off x="3429000" y="17059275"/>
          <a:ext cx="7493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347" name="楕円 346"/>
        <xdr:cNvSpPr/>
      </xdr:nvSpPr>
      <xdr:spPr>
        <a:xfrm>
          <a:off x="257175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36195</xdr:rowOff>
    </xdr:to>
    <xdr:cxnSp macro="">
      <xdr:nvCxnSpPr>
        <xdr:cNvPr id="348" name="直線コネクタ 347"/>
        <xdr:cNvCxnSpPr/>
      </xdr:nvCxnSpPr>
      <xdr:spPr>
        <a:xfrm flipV="1">
          <a:off x="2622550" y="17091661"/>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49"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112413</xdr:rowOff>
    </xdr:from>
    <xdr:ext cx="405111" cy="259045"/>
    <xdr:sp macro="" textlink="">
      <xdr:nvSpPr>
        <xdr:cNvPr id="350" name="n_2aveValue【保健所】&#10;有形固定資産減価償却率"/>
        <xdr:cNvSpPr txBox="1"/>
      </xdr:nvSpPr>
      <xdr:spPr>
        <a:xfrm>
          <a:off x="2439044" y="1737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351" name="n_1mainValue【保健所】&#10;有形固定資産減価償却率"/>
        <xdr:cNvSpPr txBox="1"/>
      </xdr:nvSpPr>
      <xdr:spPr>
        <a:xfrm>
          <a:off x="3239144" y="1681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352" name="n_2mainValue【保健所】&#10;有形固定資産減価償却率"/>
        <xdr:cNvSpPr txBox="1"/>
      </xdr:nvSpPr>
      <xdr:spPr>
        <a:xfrm>
          <a:off x="24390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4" name="正方形/長方形 353"/>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5" name="正方形/長方形 354"/>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6" name="正方形/長方形 355"/>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7" name="正方形/長方形 356"/>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74" name="直線コネクタ 373"/>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75"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76" name="直線コネクタ 375"/>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7"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8" name="直線コネクタ 377"/>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79"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0" name="フローチャート: 判断 379"/>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1" name="フローチャート: 判断 380"/>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82" name="フローチャート: 判断 381"/>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388" name="楕円 387"/>
        <xdr:cNvSpPr/>
      </xdr:nvSpPr>
      <xdr:spPr>
        <a:xfrm>
          <a:off x="939800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130827</xdr:rowOff>
    </xdr:from>
    <xdr:ext cx="469744" cy="259045"/>
    <xdr:sp macro="" textlink="">
      <xdr:nvSpPr>
        <xdr:cNvPr id="389" name="【保健所】&#10;一人当たり面積該当値テキスト"/>
        <xdr:cNvSpPr txBox="1"/>
      </xdr:nvSpPr>
      <xdr:spPr>
        <a:xfrm>
          <a:off x="9480550"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390" name="楕円 389"/>
        <xdr:cNvSpPr/>
      </xdr:nvSpPr>
      <xdr:spPr>
        <a:xfrm>
          <a:off x="86360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391" name="直線コネクタ 390"/>
        <xdr:cNvCxnSpPr/>
      </xdr:nvCxnSpPr>
      <xdr:spPr>
        <a:xfrm>
          <a:off x="8686800" y="16802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392" name="楕円 391"/>
        <xdr:cNvSpPr/>
      </xdr:nvSpPr>
      <xdr:spPr>
        <a:xfrm>
          <a:off x="784225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393" name="直線コネクタ 392"/>
        <xdr:cNvCxnSpPr/>
      </xdr:nvCxnSpPr>
      <xdr:spPr>
        <a:xfrm>
          <a:off x="7886700" y="16802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94"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95" name="n_2aveValue【保健所】&#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396" name="n_1mainValue【保健所】&#10;一人当たり面積"/>
        <xdr:cNvSpPr txBox="1"/>
      </xdr:nvSpPr>
      <xdr:spPr>
        <a:xfrm>
          <a:off x="8458277" y="165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397" name="n_2mainValue【保健所】&#10;一人当たり面積"/>
        <xdr:cNvSpPr txBox="1"/>
      </xdr:nvSpPr>
      <xdr:spPr>
        <a:xfrm>
          <a:off x="7677227" y="165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9" name="正方形/長方形 398"/>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0" name="正方形/長方形 399"/>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1" name="正方形/長方形 400"/>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2" name="正方形/長方形 401"/>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6" name="テキスト ボックス 40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20" name="直線コネクタ 419"/>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21"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2" name="直線コネクタ 421"/>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23"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25"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6" name="フローチャート: 判断 425"/>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27" name="フローチャート: 判断 426"/>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28" name="フローチャート: 判断 427"/>
        <xdr:cNvSpPr/>
      </xdr:nvSpPr>
      <xdr:spPr>
        <a:xfrm>
          <a:off x="13093700" y="5855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434" name="楕円 433"/>
        <xdr:cNvSpPr/>
      </xdr:nvSpPr>
      <xdr:spPr>
        <a:xfrm>
          <a:off x="14649450" y="5563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24147</xdr:rowOff>
    </xdr:from>
    <xdr:ext cx="405111" cy="259045"/>
    <xdr:sp macro="" textlink="">
      <xdr:nvSpPr>
        <xdr:cNvPr id="435" name="【試験研究機関】&#10;有形固定資産減価償却率該当値テキスト"/>
        <xdr:cNvSpPr txBox="1"/>
      </xdr:nvSpPr>
      <xdr:spPr>
        <a:xfrm>
          <a:off x="1474470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436" name="楕円 435"/>
        <xdr:cNvSpPr/>
      </xdr:nvSpPr>
      <xdr:spPr>
        <a:xfrm>
          <a:off x="13887450" y="559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34</xdr:row>
      <xdr:rowOff>19050</xdr:rowOff>
    </xdr:to>
    <xdr:cxnSp macro="">
      <xdr:nvCxnSpPr>
        <xdr:cNvPr id="437" name="直線コネクタ 436"/>
        <xdr:cNvCxnSpPr/>
      </xdr:nvCxnSpPr>
      <xdr:spPr>
        <a:xfrm flipV="1">
          <a:off x="13938250" y="56146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38" name="楕円 437"/>
        <xdr:cNvSpPr/>
      </xdr:nvSpPr>
      <xdr:spPr>
        <a:xfrm>
          <a:off x="130937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49530</xdr:rowOff>
    </xdr:to>
    <xdr:cxnSp macro="">
      <xdr:nvCxnSpPr>
        <xdr:cNvPr id="439" name="直線コネクタ 438"/>
        <xdr:cNvCxnSpPr/>
      </xdr:nvCxnSpPr>
      <xdr:spPr>
        <a:xfrm flipV="1">
          <a:off x="13144500" y="563880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40"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163847</xdr:rowOff>
    </xdr:from>
    <xdr:ext cx="405111" cy="259045"/>
    <xdr:sp macro="" textlink="">
      <xdr:nvSpPr>
        <xdr:cNvPr id="441" name="n_2aveValue【試験研究機関】&#10;有形固定資産減価償却率"/>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442" name="n_1mainValue【試験研究機関】&#10;有形固定資産減価償却率"/>
        <xdr:cNvSpPr txBox="1"/>
      </xdr:nvSpPr>
      <xdr:spPr>
        <a:xfrm>
          <a:off x="13742044"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43" name="n_2mainValue【試験研究機関】&#10;有形固定資産減価償却率"/>
        <xdr:cNvSpPr txBox="1"/>
      </xdr:nvSpPr>
      <xdr:spPr>
        <a:xfrm>
          <a:off x="12960994"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5" name="正方形/長方形 444"/>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6" name="正方形/長方形 445"/>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7" name="正方形/長方形 446"/>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8" name="正方形/長方形 447"/>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65" name="直線コネクタ 464"/>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66"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67" name="直線コネクタ 466"/>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68"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69" name="直線コネクタ 468"/>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70"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71" name="フローチャート: 判断 470"/>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72" name="フローチャート: 判断 471"/>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101600</xdr:rowOff>
    </xdr:from>
    <xdr:to>
      <xdr:col>107</xdr:col>
      <xdr:colOff>101600</xdr:colOff>
      <xdr:row>38</xdr:row>
      <xdr:rowOff>31750</xdr:rowOff>
    </xdr:to>
    <xdr:sp macro="" textlink="">
      <xdr:nvSpPr>
        <xdr:cNvPr id="473" name="フローチャート: 判断 472"/>
        <xdr:cNvSpPr/>
      </xdr:nvSpPr>
      <xdr:spPr>
        <a:xfrm>
          <a:off x="1834515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479" name="楕円 478"/>
        <xdr:cNvSpPr/>
      </xdr:nvSpPr>
      <xdr:spPr>
        <a:xfrm>
          <a:off x="199009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168927</xdr:rowOff>
    </xdr:from>
    <xdr:ext cx="469744" cy="259045"/>
    <xdr:sp macro="" textlink="">
      <xdr:nvSpPr>
        <xdr:cNvPr id="480" name="【試験研究機関】&#10;一人当たり面積該当値テキスト"/>
        <xdr:cNvSpPr txBox="1"/>
      </xdr:nvSpPr>
      <xdr:spPr>
        <a:xfrm>
          <a:off x="200025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481" name="楕円 480"/>
        <xdr:cNvSpPr/>
      </xdr:nvSpPr>
      <xdr:spPr>
        <a:xfrm>
          <a:off x="19157950" y="568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34</xdr:row>
      <xdr:rowOff>114300</xdr:rowOff>
    </xdr:to>
    <xdr:cxnSp macro="">
      <xdr:nvCxnSpPr>
        <xdr:cNvPr id="482" name="直線コネクタ 481"/>
        <xdr:cNvCxnSpPr/>
      </xdr:nvCxnSpPr>
      <xdr:spPr>
        <a:xfrm flipV="1">
          <a:off x="19202400" y="57150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63500</xdr:rowOff>
    </xdr:from>
    <xdr:to>
      <xdr:col>107</xdr:col>
      <xdr:colOff>101600</xdr:colOff>
      <xdr:row>34</xdr:row>
      <xdr:rowOff>165100</xdr:rowOff>
    </xdr:to>
    <xdr:sp macro="" textlink="">
      <xdr:nvSpPr>
        <xdr:cNvPr id="483" name="楕円 482"/>
        <xdr:cNvSpPr/>
      </xdr:nvSpPr>
      <xdr:spPr>
        <a:xfrm>
          <a:off x="1834515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114300</xdr:rowOff>
    </xdr:to>
    <xdr:cxnSp macro="">
      <xdr:nvCxnSpPr>
        <xdr:cNvPr id="484" name="直線コネクタ 483"/>
        <xdr:cNvCxnSpPr/>
      </xdr:nvCxnSpPr>
      <xdr:spPr>
        <a:xfrm>
          <a:off x="18395950" y="5734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85"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22877</xdr:rowOff>
    </xdr:from>
    <xdr:ext cx="469744" cy="259045"/>
    <xdr:sp macro="" textlink="">
      <xdr:nvSpPr>
        <xdr:cNvPr id="486" name="n_2aveValue【試験研究機関】&#10;一人当たり面積"/>
        <xdr:cNvSpPr txBox="1"/>
      </xdr:nvSpPr>
      <xdr:spPr>
        <a:xfrm>
          <a:off x="181801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487" name="n_1mainValue【試験研究機関】&#10;一人当たり面積"/>
        <xdr:cNvSpPr txBox="1"/>
      </xdr:nvSpPr>
      <xdr:spPr>
        <a:xfrm>
          <a:off x="189802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10177</xdr:rowOff>
    </xdr:from>
    <xdr:ext cx="469744" cy="259045"/>
    <xdr:sp macro="" textlink="">
      <xdr:nvSpPr>
        <xdr:cNvPr id="488" name="n_2mainValue【試験研究機関】&#10;一人当たり面積"/>
        <xdr:cNvSpPr txBox="1"/>
      </xdr:nvSpPr>
      <xdr:spPr>
        <a:xfrm>
          <a:off x="181801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09" name="直線コネクタ 508"/>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10"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11" name="直線コネクタ 510"/>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12"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13" name="直線コネクタ 512"/>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14"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15" name="フローチャート: 判断 514"/>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16" name="フローチャート: 判断 515"/>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7" name="フローチャート: 判断 516"/>
        <xdr:cNvSpPr/>
      </xdr:nvSpPr>
      <xdr:spPr>
        <a:xfrm>
          <a:off x="130937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38354</xdr:rowOff>
    </xdr:from>
    <xdr:to>
      <xdr:col>85</xdr:col>
      <xdr:colOff>177800</xdr:colOff>
      <xdr:row>57</xdr:row>
      <xdr:rowOff>139954</xdr:rowOff>
    </xdr:to>
    <xdr:sp macro="" textlink="">
      <xdr:nvSpPr>
        <xdr:cNvPr id="523" name="楕円 522"/>
        <xdr:cNvSpPr/>
      </xdr:nvSpPr>
      <xdr:spPr>
        <a:xfrm>
          <a:off x="14649450" y="94554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130827</xdr:rowOff>
    </xdr:from>
    <xdr:ext cx="405111" cy="259045"/>
    <xdr:sp macro="" textlink="">
      <xdr:nvSpPr>
        <xdr:cNvPr id="524" name="【警察施設】&#10;有形固定資産減価償却率該当値テキスト"/>
        <xdr:cNvSpPr txBox="1"/>
      </xdr:nvSpPr>
      <xdr:spPr>
        <a:xfrm>
          <a:off x="14744700"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525" name="楕円 524"/>
        <xdr:cNvSpPr/>
      </xdr:nvSpPr>
      <xdr:spPr>
        <a:xfrm>
          <a:off x="13887450" y="94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89154</xdr:rowOff>
    </xdr:to>
    <xdr:cxnSp macro="">
      <xdr:nvCxnSpPr>
        <xdr:cNvPr id="526" name="直線コネクタ 525"/>
        <xdr:cNvCxnSpPr/>
      </xdr:nvCxnSpPr>
      <xdr:spPr>
        <a:xfrm>
          <a:off x="13938250" y="9492488"/>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102362</xdr:rowOff>
    </xdr:from>
    <xdr:to>
      <xdr:col>76</xdr:col>
      <xdr:colOff>165100</xdr:colOff>
      <xdr:row>58</xdr:row>
      <xdr:rowOff>32512</xdr:rowOff>
    </xdr:to>
    <xdr:sp macro="" textlink="">
      <xdr:nvSpPr>
        <xdr:cNvPr id="527" name="楕円 526"/>
        <xdr:cNvSpPr/>
      </xdr:nvSpPr>
      <xdr:spPr>
        <a:xfrm>
          <a:off x="13093700" y="9519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75438</xdr:rowOff>
    </xdr:from>
    <xdr:to>
      <xdr:col>81</xdr:col>
      <xdr:colOff>50800</xdr:colOff>
      <xdr:row>57</xdr:row>
      <xdr:rowOff>153162</xdr:rowOff>
    </xdr:to>
    <xdr:cxnSp macro="">
      <xdr:nvCxnSpPr>
        <xdr:cNvPr id="528" name="直線コネクタ 527"/>
        <xdr:cNvCxnSpPr/>
      </xdr:nvCxnSpPr>
      <xdr:spPr>
        <a:xfrm flipV="1">
          <a:off x="13144500" y="9492488"/>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29"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0" name="n_2aveValue【警察施設】&#10;有形固定資産減価償却率"/>
        <xdr:cNvSpPr txBox="1"/>
      </xdr:nvSpPr>
      <xdr:spPr>
        <a:xfrm>
          <a:off x="1296099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142765</xdr:rowOff>
    </xdr:from>
    <xdr:ext cx="405111" cy="259045"/>
    <xdr:sp macro="" textlink="">
      <xdr:nvSpPr>
        <xdr:cNvPr id="531" name="n_1mainValue【警察施設】&#10;有形固定資産減価償却率"/>
        <xdr:cNvSpPr txBox="1"/>
      </xdr:nvSpPr>
      <xdr:spPr>
        <a:xfrm>
          <a:off x="13742044" y="92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49039</xdr:rowOff>
    </xdr:from>
    <xdr:ext cx="405111" cy="259045"/>
    <xdr:sp macro="" textlink="">
      <xdr:nvSpPr>
        <xdr:cNvPr id="532" name="n_2mainValue【警察施設】&#10;有形固定資産減価償却率"/>
        <xdr:cNvSpPr txBox="1"/>
      </xdr:nvSpPr>
      <xdr:spPr>
        <a:xfrm>
          <a:off x="12960994"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4" name="正方形/長方形 53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5" name="正方形/長方形 53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6" name="正方形/長方形 53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7" name="正方形/長方形 53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57" name="直線コネクタ 55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5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59" name="直線コネクタ 55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6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61" name="直線コネクタ 56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6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63" name="フローチャート: 判断 56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64" name="フローチャート: 判断 56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22678</xdr:rowOff>
    </xdr:from>
    <xdr:to>
      <xdr:col>107</xdr:col>
      <xdr:colOff>101600</xdr:colOff>
      <xdr:row>59</xdr:row>
      <xdr:rowOff>124278</xdr:rowOff>
    </xdr:to>
    <xdr:sp macro="" textlink="">
      <xdr:nvSpPr>
        <xdr:cNvPr id="565" name="フローチャート: 判断 564"/>
        <xdr:cNvSpPr/>
      </xdr:nvSpPr>
      <xdr:spPr>
        <a:xfrm>
          <a:off x="1834515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47172</xdr:rowOff>
    </xdr:from>
    <xdr:to>
      <xdr:col>116</xdr:col>
      <xdr:colOff>114300</xdr:colOff>
      <xdr:row>58</xdr:row>
      <xdr:rowOff>148772</xdr:rowOff>
    </xdr:to>
    <xdr:sp macro="" textlink="">
      <xdr:nvSpPr>
        <xdr:cNvPr id="571" name="楕円 570"/>
        <xdr:cNvSpPr/>
      </xdr:nvSpPr>
      <xdr:spPr>
        <a:xfrm>
          <a:off x="19900900" y="96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70049</xdr:rowOff>
    </xdr:from>
    <xdr:ext cx="469744" cy="259045"/>
    <xdr:sp macro="" textlink="">
      <xdr:nvSpPr>
        <xdr:cNvPr id="572" name="【警察施設】&#10;一人当たり面積該当値テキスト"/>
        <xdr:cNvSpPr txBox="1"/>
      </xdr:nvSpPr>
      <xdr:spPr>
        <a:xfrm>
          <a:off x="20002500" y="948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73" name="楕円 572"/>
        <xdr:cNvSpPr/>
      </xdr:nvSpPr>
      <xdr:spPr>
        <a:xfrm>
          <a:off x="19157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97972</xdr:rowOff>
    </xdr:from>
    <xdr:to>
      <xdr:col>116</xdr:col>
      <xdr:colOff>63500</xdr:colOff>
      <xdr:row>58</xdr:row>
      <xdr:rowOff>114300</xdr:rowOff>
    </xdr:to>
    <xdr:cxnSp macro="">
      <xdr:nvCxnSpPr>
        <xdr:cNvPr id="574" name="直線コネクタ 573"/>
        <xdr:cNvCxnSpPr/>
      </xdr:nvCxnSpPr>
      <xdr:spPr>
        <a:xfrm flipV="1">
          <a:off x="19202400" y="9680122"/>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575" name="楕円 574"/>
        <xdr:cNvSpPr/>
      </xdr:nvSpPr>
      <xdr:spPr>
        <a:xfrm>
          <a:off x="1834515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576" name="直線コネクタ 575"/>
        <xdr:cNvCxnSpPr/>
      </xdr:nvCxnSpPr>
      <xdr:spPr>
        <a:xfrm>
          <a:off x="18395950" y="9696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77"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115405</xdr:rowOff>
    </xdr:from>
    <xdr:ext cx="469744" cy="259045"/>
    <xdr:sp macro="" textlink="">
      <xdr:nvSpPr>
        <xdr:cNvPr id="578" name="n_2aveValue【警察施設】&#10;一人当たり面積"/>
        <xdr:cNvSpPr txBox="1"/>
      </xdr:nvSpPr>
      <xdr:spPr>
        <a:xfrm>
          <a:off x="18180127" y="986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579" name="n_1mainValue【警察施設】&#10;一人当たり面積"/>
        <xdr:cNvSpPr txBox="1"/>
      </xdr:nvSpPr>
      <xdr:spPr>
        <a:xfrm>
          <a:off x="18980227"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80" name="n_2mainValue【警察施設】&#10;一人当たり面積"/>
        <xdr:cNvSpPr txBox="1"/>
      </xdr:nvSpPr>
      <xdr:spPr>
        <a:xfrm>
          <a:off x="18180127"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2" name="正方形/長方形 58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3" name="正方形/長方形 58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4" name="正方形/長方形 583"/>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5" name="正方形/長方形 584"/>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9" name="テキスト ボックス 598"/>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1" name="テキスト ボックス 600"/>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03" name="直線コネクタ 602"/>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04"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05" name="直線コネクタ 604"/>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06"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07" name="直線コネクタ 606"/>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08"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09" name="フローチャート: 判断 608"/>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10" name="フローチャート: 判断 609"/>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11" name="フローチャート: 判断 610"/>
        <xdr:cNvSpPr/>
      </xdr:nvSpPr>
      <xdr:spPr>
        <a:xfrm>
          <a:off x="130937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71120</xdr:rowOff>
    </xdr:from>
    <xdr:to>
      <xdr:col>85</xdr:col>
      <xdr:colOff>177800</xdr:colOff>
      <xdr:row>85</xdr:row>
      <xdr:rowOff>1270</xdr:rowOff>
    </xdr:to>
    <xdr:sp macro="" textlink="">
      <xdr:nvSpPr>
        <xdr:cNvPr id="617" name="楕円 616"/>
        <xdr:cNvSpPr/>
      </xdr:nvSpPr>
      <xdr:spPr>
        <a:xfrm>
          <a:off x="14649450" y="13945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49547</xdr:rowOff>
    </xdr:from>
    <xdr:ext cx="405111" cy="259045"/>
    <xdr:sp macro="" textlink="">
      <xdr:nvSpPr>
        <xdr:cNvPr id="618" name="【庁舎】&#10;有形固定資産減価償却率該当値テキスト"/>
        <xdr:cNvSpPr txBox="1"/>
      </xdr:nvSpPr>
      <xdr:spPr>
        <a:xfrm>
          <a:off x="147447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19" name="楕円 618"/>
        <xdr:cNvSpPr/>
      </xdr:nvSpPr>
      <xdr:spPr>
        <a:xfrm>
          <a:off x="138874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85</xdr:row>
      <xdr:rowOff>26670</xdr:rowOff>
    </xdr:to>
    <xdr:cxnSp macro="">
      <xdr:nvCxnSpPr>
        <xdr:cNvPr id="620" name="直線コネクタ 619"/>
        <xdr:cNvCxnSpPr/>
      </xdr:nvCxnSpPr>
      <xdr:spPr>
        <a:xfrm flipV="1">
          <a:off x="13938250" y="1399667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621" name="楕円 620"/>
        <xdr:cNvSpPr/>
      </xdr:nvSpPr>
      <xdr:spPr>
        <a:xfrm>
          <a:off x="13093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99061</xdr:rowOff>
    </xdr:to>
    <xdr:cxnSp macro="">
      <xdr:nvCxnSpPr>
        <xdr:cNvPr id="622" name="直線コネクタ 621"/>
        <xdr:cNvCxnSpPr/>
      </xdr:nvCxnSpPr>
      <xdr:spPr>
        <a:xfrm flipV="1">
          <a:off x="13144500" y="14066520"/>
          <a:ext cx="7937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23"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24" name="n_2aveValue【庁舎】&#10;有形固定資産減価償却率"/>
        <xdr:cNvSpPr txBox="1"/>
      </xdr:nvSpPr>
      <xdr:spPr>
        <a:xfrm>
          <a:off x="1296099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25" name="n_1mainValue【庁舎】&#10;有形固定資産減価償却率"/>
        <xdr:cNvSpPr txBox="1"/>
      </xdr:nvSpPr>
      <xdr:spPr>
        <a:xfrm>
          <a:off x="1374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626" name="n_2mainValue【庁舎】&#10;有形固定資産減価償却率"/>
        <xdr:cNvSpPr txBox="1"/>
      </xdr:nvSpPr>
      <xdr:spPr>
        <a:xfrm>
          <a:off x="1296099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8" name="正方形/長方形 627"/>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9" name="正方形/長方形 628"/>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0" name="正方形/長方形 629"/>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1" name="正方形/長方形 630"/>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50" name="直線コネクタ 649"/>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51"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52" name="直線コネクタ 651"/>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53"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54" name="直線コネクタ 653"/>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55"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56" name="フローチャート: 判断 655"/>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57" name="フローチャート: 判断 656"/>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14514</xdr:rowOff>
    </xdr:from>
    <xdr:to>
      <xdr:col>107</xdr:col>
      <xdr:colOff>101600</xdr:colOff>
      <xdr:row>80</xdr:row>
      <xdr:rowOff>116114</xdr:rowOff>
    </xdr:to>
    <xdr:sp macro="" textlink="">
      <xdr:nvSpPr>
        <xdr:cNvPr id="658" name="フローチャート: 判断 657"/>
        <xdr:cNvSpPr/>
      </xdr:nvSpPr>
      <xdr:spPr>
        <a:xfrm>
          <a:off x="18345150" y="132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169636</xdr:rowOff>
    </xdr:from>
    <xdr:to>
      <xdr:col>116</xdr:col>
      <xdr:colOff>114300</xdr:colOff>
      <xdr:row>78</xdr:row>
      <xdr:rowOff>99786</xdr:rowOff>
    </xdr:to>
    <xdr:sp macro="" textlink="">
      <xdr:nvSpPr>
        <xdr:cNvPr id="664" name="楕円 663"/>
        <xdr:cNvSpPr/>
      </xdr:nvSpPr>
      <xdr:spPr>
        <a:xfrm>
          <a:off x="19900900" y="128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122663</xdr:rowOff>
    </xdr:from>
    <xdr:ext cx="469744" cy="259045"/>
    <xdr:sp macro="" textlink="">
      <xdr:nvSpPr>
        <xdr:cNvPr id="665" name="【庁舎】&#10;一人当たり面積該当値テキスト"/>
        <xdr:cNvSpPr txBox="1"/>
      </xdr:nvSpPr>
      <xdr:spPr>
        <a:xfrm>
          <a:off x="20002500" y="128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9071</xdr:rowOff>
    </xdr:from>
    <xdr:to>
      <xdr:col>112</xdr:col>
      <xdr:colOff>38100</xdr:colOff>
      <xdr:row>78</xdr:row>
      <xdr:rowOff>110671</xdr:rowOff>
    </xdr:to>
    <xdr:sp macro="" textlink="">
      <xdr:nvSpPr>
        <xdr:cNvPr id="666" name="楕円 665"/>
        <xdr:cNvSpPr/>
      </xdr:nvSpPr>
      <xdr:spPr>
        <a:xfrm>
          <a:off x="19157950" y="128932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48986</xdr:rowOff>
    </xdr:from>
    <xdr:to>
      <xdr:col>116</xdr:col>
      <xdr:colOff>63500</xdr:colOff>
      <xdr:row>78</xdr:row>
      <xdr:rowOff>59871</xdr:rowOff>
    </xdr:to>
    <xdr:cxnSp macro="">
      <xdr:nvCxnSpPr>
        <xdr:cNvPr id="667" name="直線コネクタ 666"/>
        <xdr:cNvCxnSpPr/>
      </xdr:nvCxnSpPr>
      <xdr:spPr>
        <a:xfrm flipV="1">
          <a:off x="19202400" y="12933136"/>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9071</xdr:rowOff>
    </xdr:from>
    <xdr:to>
      <xdr:col>107</xdr:col>
      <xdr:colOff>101600</xdr:colOff>
      <xdr:row>78</xdr:row>
      <xdr:rowOff>110671</xdr:rowOff>
    </xdr:to>
    <xdr:sp macro="" textlink="">
      <xdr:nvSpPr>
        <xdr:cNvPr id="668" name="楕円 667"/>
        <xdr:cNvSpPr/>
      </xdr:nvSpPr>
      <xdr:spPr>
        <a:xfrm>
          <a:off x="18345150" y="128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59871</xdr:rowOff>
    </xdr:from>
    <xdr:to>
      <xdr:col>111</xdr:col>
      <xdr:colOff>177800</xdr:colOff>
      <xdr:row>78</xdr:row>
      <xdr:rowOff>59871</xdr:rowOff>
    </xdr:to>
    <xdr:cxnSp macro="">
      <xdr:nvCxnSpPr>
        <xdr:cNvPr id="669" name="直線コネクタ 668"/>
        <xdr:cNvCxnSpPr/>
      </xdr:nvCxnSpPr>
      <xdr:spPr>
        <a:xfrm>
          <a:off x="18395950" y="1294402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70"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107241</xdr:rowOff>
    </xdr:from>
    <xdr:ext cx="469744" cy="259045"/>
    <xdr:sp macro="" textlink="">
      <xdr:nvSpPr>
        <xdr:cNvPr id="671" name="n_2aveValue【庁舎】&#10;一人当たり面積"/>
        <xdr:cNvSpPr txBox="1"/>
      </xdr:nvSpPr>
      <xdr:spPr>
        <a:xfrm>
          <a:off x="18180127" y="133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127198</xdr:rowOff>
    </xdr:from>
    <xdr:ext cx="469744" cy="259045"/>
    <xdr:sp macro="" textlink="">
      <xdr:nvSpPr>
        <xdr:cNvPr id="672" name="n_1mainValue【庁舎】&#10;一人当たり面積"/>
        <xdr:cNvSpPr txBox="1"/>
      </xdr:nvSpPr>
      <xdr:spPr>
        <a:xfrm>
          <a:off x="18980227" y="1268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127198</xdr:rowOff>
    </xdr:from>
    <xdr:ext cx="469744" cy="259045"/>
    <xdr:sp macro="" textlink="">
      <xdr:nvSpPr>
        <xdr:cNvPr id="673" name="n_2mainValue【庁舎】&#10;一人当たり面積"/>
        <xdr:cNvSpPr txBox="1"/>
      </xdr:nvSpPr>
      <xdr:spPr>
        <a:xfrm>
          <a:off x="18180127" y="1268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有形固定資産減価償却率について、類似団体と比較して高い施設は、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陸上競技場・野球場・球技場、保健所、試験研究機関、警察施設となっており、低い施設は、体育館・プール、県民会館、庁舎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特に償却率の高い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野球場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その付随する設備も整備してきており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累積償却額が大きくなっていることから、石川県公共施設等総合管理計画に基づき、計画的な修繕等を進めていく。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体育館・プールの償却率が低い理由は、競技力の向上や生涯スポーツ社会の実現など石川県のスポーツ振興を図るため、平成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年に「いしかわ総合スポーツセンター」を新たに整備・オープンしたことによる資産額の上昇が要因である。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70003_&#30707;&#24029;&#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214.3</v>
          </cell>
          <cell r="CN51">
            <v>214.9</v>
          </cell>
          <cell r="CV51">
            <v>217.1</v>
          </cell>
        </row>
        <row r="53">
          <cell r="CF53">
            <v>67.900000000000006</v>
          </cell>
          <cell r="CN53">
            <v>69</v>
          </cell>
          <cell r="CV53">
            <v>69.599999999999994</v>
          </cell>
        </row>
        <row r="55">
          <cell r="AN55" t="str">
            <v>グループ内平均値</v>
          </cell>
          <cell r="CF55">
            <v>244</v>
          </cell>
          <cell r="CN55">
            <v>198</v>
          </cell>
          <cell r="CV55">
            <v>195.2</v>
          </cell>
        </row>
        <row r="57">
          <cell r="CF57">
            <v>55</v>
          </cell>
          <cell r="CN57">
            <v>60.1</v>
          </cell>
          <cell r="CV57">
            <v>60.7</v>
          </cell>
        </row>
        <row r="72">
          <cell r="BP72" t="str">
            <v>H26</v>
          </cell>
          <cell r="BX72" t="str">
            <v>H27</v>
          </cell>
          <cell r="CF72" t="str">
            <v>H28</v>
          </cell>
          <cell r="CN72" t="str">
            <v>H29</v>
          </cell>
          <cell r="CV72" t="str">
            <v>H30</v>
          </cell>
        </row>
        <row r="73">
          <cell r="AN73" t="str">
            <v>当該団体値</v>
          </cell>
          <cell r="BP73">
            <v>217.2</v>
          </cell>
          <cell r="BX73">
            <v>210.6</v>
          </cell>
          <cell r="CF73">
            <v>214.3</v>
          </cell>
          <cell r="CN73">
            <v>214.9</v>
          </cell>
          <cell r="CV73">
            <v>217.1</v>
          </cell>
        </row>
        <row r="75">
          <cell r="BP75">
            <v>14.9</v>
          </cell>
          <cell r="BX75">
            <v>14.3</v>
          </cell>
          <cell r="CF75">
            <v>13.9</v>
          </cell>
          <cell r="CN75">
            <v>13.5</v>
          </cell>
          <cell r="CV75">
            <v>13.2</v>
          </cell>
        </row>
        <row r="77">
          <cell r="AN77" t="str">
            <v>グループ内平均値</v>
          </cell>
          <cell r="BP77">
            <v>208.1</v>
          </cell>
          <cell r="BX77">
            <v>239.1</v>
          </cell>
          <cell r="CF77">
            <v>244</v>
          </cell>
          <cell r="CN77">
            <v>198</v>
          </cell>
          <cell r="CV77">
            <v>195.2</v>
          </cell>
        </row>
        <row r="79">
          <cell r="BP79">
            <v>14.2</v>
          </cell>
          <cell r="BX79">
            <v>15.9</v>
          </cell>
          <cell r="CF79">
            <v>15.4</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7"/>
      <c r="DK3" s="157"/>
      <c r="DL3" s="157"/>
      <c r="DM3" s="157"/>
      <c r="DN3" s="157"/>
      <c r="DO3" s="157"/>
    </row>
    <row r="4" spans="1:119" ht="18.75" customHeight="1" x14ac:dyDescent="0.2">
      <c r="A4" s="158"/>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535927039</v>
      </c>
      <c r="BO4" s="420"/>
      <c r="BP4" s="420"/>
      <c r="BQ4" s="420"/>
      <c r="BR4" s="420"/>
      <c r="BS4" s="420"/>
      <c r="BT4" s="420"/>
      <c r="BU4" s="421"/>
      <c r="BV4" s="419">
        <v>537052547</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0.2</v>
      </c>
      <c r="CU4" s="426"/>
      <c r="CV4" s="426"/>
      <c r="CW4" s="426"/>
      <c r="CX4" s="426"/>
      <c r="CY4" s="426"/>
      <c r="CZ4" s="426"/>
      <c r="DA4" s="427"/>
      <c r="DB4" s="425">
        <v>0.3</v>
      </c>
      <c r="DC4" s="426"/>
      <c r="DD4" s="426"/>
      <c r="DE4" s="426"/>
      <c r="DF4" s="426"/>
      <c r="DG4" s="426"/>
      <c r="DH4" s="426"/>
      <c r="DI4" s="427"/>
      <c r="DJ4" s="157"/>
      <c r="DK4" s="157"/>
      <c r="DL4" s="157"/>
      <c r="DM4" s="157"/>
      <c r="DN4" s="157"/>
      <c r="DO4" s="157"/>
    </row>
    <row r="5" spans="1:119" ht="18.75" customHeight="1" thickBot="1" x14ac:dyDescent="0.25">
      <c r="A5" s="158"/>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521712861</v>
      </c>
      <c r="BO5" s="432"/>
      <c r="BP5" s="432"/>
      <c r="BQ5" s="432"/>
      <c r="BR5" s="432"/>
      <c r="BS5" s="432"/>
      <c r="BT5" s="432"/>
      <c r="BU5" s="433"/>
      <c r="BV5" s="431">
        <v>527264987</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93.5</v>
      </c>
      <c r="CU5" s="438"/>
      <c r="CV5" s="438"/>
      <c r="CW5" s="438"/>
      <c r="CX5" s="438"/>
      <c r="CY5" s="438"/>
      <c r="CZ5" s="438"/>
      <c r="DA5" s="439"/>
      <c r="DB5" s="437">
        <v>94.2</v>
      </c>
      <c r="DC5" s="438"/>
      <c r="DD5" s="438"/>
      <c r="DE5" s="438"/>
      <c r="DF5" s="438"/>
      <c r="DG5" s="438"/>
      <c r="DH5" s="438"/>
      <c r="DI5" s="439"/>
      <c r="DJ5" s="157"/>
      <c r="DK5" s="157"/>
      <c r="DL5" s="157"/>
      <c r="DM5" s="157"/>
      <c r="DN5" s="157"/>
      <c r="DO5" s="157"/>
    </row>
    <row r="6" spans="1:119" ht="18.75" customHeight="1" x14ac:dyDescent="0.2">
      <c r="A6" s="158"/>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13000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14214178</v>
      </c>
      <c r="BO6" s="432"/>
      <c r="BP6" s="432"/>
      <c r="BQ6" s="432"/>
      <c r="BR6" s="432"/>
      <c r="BS6" s="432"/>
      <c r="BT6" s="432"/>
      <c r="BU6" s="433"/>
      <c r="BV6" s="431">
        <v>9787560</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102.1</v>
      </c>
      <c r="CU6" s="454"/>
      <c r="CV6" s="454"/>
      <c r="CW6" s="454"/>
      <c r="CX6" s="454"/>
      <c r="CY6" s="454"/>
      <c r="CZ6" s="454"/>
      <c r="DA6" s="455"/>
      <c r="DB6" s="453">
        <v>105.1</v>
      </c>
      <c r="DC6" s="454"/>
      <c r="DD6" s="454"/>
      <c r="DE6" s="454"/>
      <c r="DF6" s="454"/>
      <c r="DG6" s="454"/>
      <c r="DH6" s="454"/>
      <c r="DI6" s="455"/>
      <c r="DJ6" s="157"/>
      <c r="DK6" s="157"/>
      <c r="DL6" s="157"/>
      <c r="DM6" s="157"/>
      <c r="DN6" s="157"/>
      <c r="DO6" s="157"/>
    </row>
    <row r="7" spans="1:119" ht="18.75" customHeight="1" x14ac:dyDescent="0.2">
      <c r="A7" s="158"/>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13476750</v>
      </c>
      <c r="BO7" s="432"/>
      <c r="BP7" s="432"/>
      <c r="BQ7" s="432"/>
      <c r="BR7" s="432"/>
      <c r="BS7" s="432"/>
      <c r="BT7" s="432"/>
      <c r="BU7" s="433"/>
      <c r="BV7" s="431">
        <v>8997493</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306528104</v>
      </c>
      <c r="CU7" s="432"/>
      <c r="CV7" s="432"/>
      <c r="CW7" s="432"/>
      <c r="CX7" s="432"/>
      <c r="CY7" s="432"/>
      <c r="CZ7" s="432"/>
      <c r="DA7" s="433"/>
      <c r="DB7" s="431">
        <v>307934131</v>
      </c>
      <c r="DC7" s="432"/>
      <c r="DD7" s="432"/>
      <c r="DE7" s="432"/>
      <c r="DF7" s="432"/>
      <c r="DG7" s="432"/>
      <c r="DH7" s="432"/>
      <c r="DI7" s="433"/>
      <c r="DJ7" s="157"/>
      <c r="DK7" s="157"/>
      <c r="DL7" s="157"/>
      <c r="DM7" s="157"/>
      <c r="DN7" s="157"/>
      <c r="DO7" s="157"/>
    </row>
    <row r="8" spans="1:119" ht="18.75" customHeight="1" thickBot="1" x14ac:dyDescent="0.25">
      <c r="A8" s="158"/>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8010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737428</v>
      </c>
      <c r="BO8" s="432"/>
      <c r="BP8" s="432"/>
      <c r="BQ8" s="432"/>
      <c r="BR8" s="432"/>
      <c r="BS8" s="432"/>
      <c r="BT8" s="432"/>
      <c r="BU8" s="433"/>
      <c r="BV8" s="431">
        <v>790067</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0.50341999999999998</v>
      </c>
      <c r="CU8" s="451"/>
      <c r="CV8" s="451"/>
      <c r="CW8" s="451"/>
      <c r="CX8" s="451"/>
      <c r="CY8" s="451"/>
      <c r="CZ8" s="451"/>
      <c r="DA8" s="452"/>
      <c r="DB8" s="450">
        <v>0.50200999999999996</v>
      </c>
      <c r="DC8" s="451"/>
      <c r="DD8" s="451"/>
      <c r="DE8" s="451"/>
      <c r="DF8" s="451"/>
      <c r="DG8" s="451"/>
      <c r="DH8" s="451"/>
      <c r="DI8" s="452"/>
      <c r="DJ8" s="157"/>
      <c r="DK8" s="157"/>
      <c r="DL8" s="157"/>
      <c r="DM8" s="157"/>
      <c r="DN8" s="157"/>
      <c r="DO8" s="157"/>
    </row>
    <row r="9" spans="1:119" ht="18.75" customHeight="1" thickBot="1" x14ac:dyDescent="0.25">
      <c r="A9" s="158"/>
      <c r="B9" s="456" t="s">
        <v>105</v>
      </c>
      <c r="C9" s="457"/>
      <c r="D9" s="457"/>
      <c r="E9" s="457"/>
      <c r="F9" s="457"/>
      <c r="G9" s="457"/>
      <c r="H9" s="457"/>
      <c r="I9" s="457"/>
      <c r="J9" s="457"/>
      <c r="K9" s="458"/>
      <c r="L9" s="464" t="s">
        <v>106</v>
      </c>
      <c r="M9" s="465"/>
      <c r="N9" s="465"/>
      <c r="O9" s="465"/>
      <c r="P9" s="465"/>
      <c r="Q9" s="466"/>
      <c r="R9" s="467">
        <v>1154008</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-52639</v>
      </c>
      <c r="BO9" s="432"/>
      <c r="BP9" s="432"/>
      <c r="BQ9" s="432"/>
      <c r="BR9" s="432"/>
      <c r="BS9" s="432"/>
      <c r="BT9" s="432"/>
      <c r="BU9" s="433"/>
      <c r="BV9" s="431">
        <v>33189</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25.4</v>
      </c>
      <c r="CU9" s="438"/>
      <c r="CV9" s="438"/>
      <c r="CW9" s="438"/>
      <c r="CX9" s="438"/>
      <c r="CY9" s="438"/>
      <c r="CZ9" s="438"/>
      <c r="DA9" s="439"/>
      <c r="DB9" s="437">
        <v>26.4</v>
      </c>
      <c r="DC9" s="438"/>
      <c r="DD9" s="438"/>
      <c r="DE9" s="438"/>
      <c r="DF9" s="438"/>
      <c r="DG9" s="438"/>
      <c r="DH9" s="438"/>
      <c r="DI9" s="439"/>
      <c r="DJ9" s="157"/>
      <c r="DK9" s="157"/>
      <c r="DL9" s="157"/>
      <c r="DM9" s="157"/>
      <c r="DN9" s="157"/>
      <c r="DO9" s="157"/>
    </row>
    <row r="10" spans="1:119" ht="18.75" customHeight="1" x14ac:dyDescent="0.2">
      <c r="A10" s="158"/>
      <c r="B10" s="459"/>
      <c r="C10" s="460"/>
      <c r="D10" s="460"/>
      <c r="E10" s="460"/>
      <c r="F10" s="460"/>
      <c r="G10" s="460"/>
      <c r="H10" s="460"/>
      <c r="I10" s="460"/>
      <c r="J10" s="460"/>
      <c r="K10" s="401"/>
      <c r="L10" s="500" t="s">
        <v>110</v>
      </c>
      <c r="M10" s="501"/>
      <c r="N10" s="501"/>
      <c r="O10" s="501"/>
      <c r="P10" s="501"/>
      <c r="Q10" s="502"/>
      <c r="R10" s="446">
        <v>1169788</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199</v>
      </c>
      <c r="BO10" s="432"/>
      <c r="BP10" s="432"/>
      <c r="BQ10" s="432"/>
      <c r="BR10" s="432"/>
      <c r="BS10" s="432"/>
      <c r="BT10" s="432"/>
      <c r="BU10" s="433"/>
      <c r="BV10" s="431">
        <v>109</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43</v>
      </c>
      <c r="AJ11" s="447"/>
      <c r="AK11" s="447"/>
      <c r="AL11" s="447"/>
      <c r="AM11" s="447"/>
      <c r="AN11" s="447"/>
      <c r="AO11" s="447"/>
      <c r="AP11" s="448"/>
      <c r="AQ11" s="446">
        <v>7800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3000000</v>
      </c>
      <c r="BO11" s="432"/>
      <c r="BP11" s="432"/>
      <c r="BQ11" s="432"/>
      <c r="BR11" s="432"/>
      <c r="BS11" s="432"/>
      <c r="BT11" s="432"/>
      <c r="BU11" s="433"/>
      <c r="BV11" s="431">
        <v>3000000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7"/>
      <c r="DK11" s="157"/>
      <c r="DL11" s="157"/>
      <c r="DM11" s="157"/>
      <c r="DN11" s="157"/>
      <c r="DO11" s="157"/>
    </row>
    <row r="12" spans="1:119" ht="18.75" customHeight="1" x14ac:dyDescent="0.2">
      <c r="A12" s="158"/>
      <c r="B12" s="506" t="s">
        <v>121</v>
      </c>
      <c r="C12" s="507"/>
      <c r="D12" s="507"/>
      <c r="E12" s="507"/>
      <c r="F12" s="507"/>
      <c r="G12" s="507"/>
      <c r="H12" s="507"/>
      <c r="I12" s="507"/>
      <c r="J12" s="507"/>
      <c r="K12" s="508"/>
      <c r="L12" s="515" t="s">
        <v>122</v>
      </c>
      <c r="M12" s="516"/>
      <c r="N12" s="516"/>
      <c r="O12" s="516"/>
      <c r="P12" s="516"/>
      <c r="Q12" s="517"/>
      <c r="R12" s="518">
        <v>1145948</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119</v>
      </c>
      <c r="CU12" s="504"/>
      <c r="CV12" s="504"/>
      <c r="CW12" s="504"/>
      <c r="CX12" s="504"/>
      <c r="CY12" s="504"/>
      <c r="CZ12" s="504"/>
      <c r="DA12" s="505"/>
      <c r="DB12" s="503" t="s">
        <v>119</v>
      </c>
      <c r="DC12" s="504"/>
      <c r="DD12" s="504"/>
      <c r="DE12" s="504"/>
      <c r="DF12" s="504"/>
      <c r="DG12" s="504"/>
      <c r="DH12" s="504"/>
      <c r="DI12" s="505"/>
      <c r="DJ12" s="157"/>
      <c r="DK12" s="157"/>
      <c r="DL12" s="157"/>
      <c r="DM12" s="157"/>
      <c r="DN12" s="157"/>
      <c r="DO12" s="157"/>
    </row>
    <row r="13" spans="1:119" ht="18.75" customHeight="1" thickBot="1" x14ac:dyDescent="0.25">
      <c r="A13" s="158"/>
      <c r="B13" s="509"/>
      <c r="C13" s="510"/>
      <c r="D13" s="510"/>
      <c r="E13" s="510"/>
      <c r="F13" s="510"/>
      <c r="G13" s="510"/>
      <c r="H13" s="510"/>
      <c r="I13" s="510"/>
      <c r="J13" s="510"/>
      <c r="K13" s="511"/>
      <c r="L13" s="165"/>
      <c r="M13" s="525" t="s">
        <v>129</v>
      </c>
      <c r="N13" s="526"/>
      <c r="O13" s="526"/>
      <c r="P13" s="526"/>
      <c r="Q13" s="527"/>
      <c r="R13" s="528">
        <v>1130737</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2947560</v>
      </c>
      <c r="BO13" s="432"/>
      <c r="BP13" s="432"/>
      <c r="BQ13" s="432"/>
      <c r="BR13" s="432"/>
      <c r="BS13" s="432"/>
      <c r="BT13" s="432"/>
      <c r="BU13" s="433"/>
      <c r="BV13" s="431">
        <v>3033298</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13.2</v>
      </c>
      <c r="CU13" s="438"/>
      <c r="CV13" s="438"/>
      <c r="CW13" s="438"/>
      <c r="CX13" s="438"/>
      <c r="CY13" s="438"/>
      <c r="CZ13" s="438"/>
      <c r="DA13" s="439"/>
      <c r="DB13" s="437">
        <v>13.5</v>
      </c>
      <c r="DC13" s="438"/>
      <c r="DD13" s="438"/>
      <c r="DE13" s="438"/>
      <c r="DF13" s="438"/>
      <c r="DG13" s="438"/>
      <c r="DH13" s="438"/>
      <c r="DI13" s="439"/>
      <c r="DJ13" s="157"/>
      <c r="DK13" s="157"/>
      <c r="DL13" s="157"/>
      <c r="DM13" s="157"/>
      <c r="DN13" s="157"/>
      <c r="DO13" s="157"/>
    </row>
    <row r="14" spans="1:119" ht="18.75" customHeight="1" thickBot="1" x14ac:dyDescent="0.25">
      <c r="A14" s="158"/>
      <c r="B14" s="509"/>
      <c r="C14" s="510"/>
      <c r="D14" s="510"/>
      <c r="E14" s="510"/>
      <c r="F14" s="510"/>
      <c r="G14" s="510"/>
      <c r="H14" s="510"/>
      <c r="I14" s="510"/>
      <c r="J14" s="510"/>
      <c r="K14" s="511"/>
      <c r="L14" s="543" t="s">
        <v>132</v>
      </c>
      <c r="M14" s="544"/>
      <c r="N14" s="544"/>
      <c r="O14" s="544"/>
      <c r="P14" s="544"/>
      <c r="Q14" s="545"/>
      <c r="R14" s="546">
        <v>1150398</v>
      </c>
      <c r="S14" s="547"/>
      <c r="T14" s="547"/>
      <c r="U14" s="547"/>
      <c r="V14" s="548"/>
      <c r="W14" s="473"/>
      <c r="X14" s="474"/>
      <c r="Y14" s="475"/>
      <c r="Z14" s="500" t="s">
        <v>133</v>
      </c>
      <c r="AA14" s="501"/>
      <c r="AB14" s="501"/>
      <c r="AC14" s="501"/>
      <c r="AD14" s="501"/>
      <c r="AE14" s="501"/>
      <c r="AF14" s="501"/>
      <c r="AG14" s="501"/>
      <c r="AH14" s="502"/>
      <c r="AI14" s="446">
        <v>4389</v>
      </c>
      <c r="AJ14" s="447"/>
      <c r="AK14" s="447"/>
      <c r="AL14" s="447"/>
      <c r="AM14" s="448"/>
      <c r="AN14" s="446">
        <v>14119413</v>
      </c>
      <c r="AO14" s="447"/>
      <c r="AP14" s="447"/>
      <c r="AQ14" s="447"/>
      <c r="AR14" s="447"/>
      <c r="AS14" s="448"/>
      <c r="AT14" s="446">
        <v>3217</v>
      </c>
      <c r="AU14" s="447"/>
      <c r="AV14" s="447"/>
      <c r="AW14" s="447"/>
      <c r="AX14" s="447"/>
      <c r="AY14" s="449"/>
      <c r="AZ14" s="440" t="s">
        <v>134</v>
      </c>
      <c r="BA14" s="441"/>
      <c r="BB14" s="441"/>
      <c r="BC14" s="441"/>
      <c r="BD14" s="441"/>
      <c r="BE14" s="441"/>
      <c r="BF14" s="441"/>
      <c r="BG14" s="441"/>
      <c r="BH14" s="441"/>
      <c r="BI14" s="441"/>
      <c r="BJ14" s="441"/>
      <c r="BK14" s="441"/>
      <c r="BL14" s="441"/>
      <c r="BM14" s="442"/>
      <c r="BN14" s="419">
        <v>125788260</v>
      </c>
      <c r="BO14" s="420"/>
      <c r="BP14" s="420"/>
      <c r="BQ14" s="420"/>
      <c r="BR14" s="420"/>
      <c r="BS14" s="420"/>
      <c r="BT14" s="420"/>
      <c r="BU14" s="421"/>
      <c r="BV14" s="419">
        <v>126334692</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217.1</v>
      </c>
      <c r="CU14" s="541"/>
      <c r="CV14" s="541"/>
      <c r="CW14" s="541"/>
      <c r="CX14" s="541"/>
      <c r="CY14" s="541"/>
      <c r="CZ14" s="541"/>
      <c r="DA14" s="542"/>
      <c r="DB14" s="540">
        <v>214.9</v>
      </c>
      <c r="DC14" s="541"/>
      <c r="DD14" s="541"/>
      <c r="DE14" s="541"/>
      <c r="DF14" s="541"/>
      <c r="DG14" s="541"/>
      <c r="DH14" s="541"/>
      <c r="DI14" s="542"/>
      <c r="DJ14" s="157"/>
      <c r="DK14" s="157"/>
      <c r="DL14" s="157"/>
      <c r="DM14" s="157"/>
      <c r="DN14" s="157"/>
      <c r="DO14" s="157"/>
    </row>
    <row r="15" spans="1:119" ht="18.75" customHeight="1" x14ac:dyDescent="0.2">
      <c r="A15" s="158"/>
      <c r="B15" s="509"/>
      <c r="C15" s="510"/>
      <c r="D15" s="510"/>
      <c r="E15" s="510"/>
      <c r="F15" s="510"/>
      <c r="G15" s="510"/>
      <c r="H15" s="510"/>
      <c r="I15" s="510"/>
      <c r="J15" s="510"/>
      <c r="K15" s="511"/>
      <c r="L15" s="165"/>
      <c r="M15" s="525" t="s">
        <v>136</v>
      </c>
      <c r="N15" s="526"/>
      <c r="O15" s="526"/>
      <c r="P15" s="526"/>
      <c r="Q15" s="527"/>
      <c r="R15" s="546">
        <v>1136795</v>
      </c>
      <c r="S15" s="547"/>
      <c r="T15" s="547"/>
      <c r="U15" s="547"/>
      <c r="V15" s="548"/>
      <c r="W15" s="473"/>
      <c r="X15" s="474"/>
      <c r="Y15" s="475"/>
      <c r="Z15" s="500" t="s">
        <v>137</v>
      </c>
      <c r="AA15" s="501"/>
      <c r="AB15" s="501"/>
      <c r="AC15" s="501"/>
      <c r="AD15" s="501"/>
      <c r="AE15" s="501"/>
      <c r="AF15" s="501"/>
      <c r="AG15" s="501"/>
      <c r="AH15" s="502"/>
      <c r="AI15" s="446" t="s">
        <v>119</v>
      </c>
      <c r="AJ15" s="447"/>
      <c r="AK15" s="447"/>
      <c r="AL15" s="447"/>
      <c r="AM15" s="448"/>
      <c r="AN15" s="446" t="s">
        <v>138</v>
      </c>
      <c r="AO15" s="447"/>
      <c r="AP15" s="447"/>
      <c r="AQ15" s="447"/>
      <c r="AR15" s="447"/>
      <c r="AS15" s="448"/>
      <c r="AT15" s="446" t="s">
        <v>119</v>
      </c>
      <c r="AU15" s="447"/>
      <c r="AV15" s="447"/>
      <c r="AW15" s="447"/>
      <c r="AX15" s="447"/>
      <c r="AY15" s="449"/>
      <c r="AZ15" s="428" t="s">
        <v>139</v>
      </c>
      <c r="BA15" s="429"/>
      <c r="BB15" s="429"/>
      <c r="BC15" s="429"/>
      <c r="BD15" s="429"/>
      <c r="BE15" s="429"/>
      <c r="BF15" s="429"/>
      <c r="BG15" s="429"/>
      <c r="BH15" s="429"/>
      <c r="BI15" s="429"/>
      <c r="BJ15" s="429"/>
      <c r="BK15" s="429"/>
      <c r="BL15" s="429"/>
      <c r="BM15" s="430"/>
      <c r="BN15" s="431">
        <v>248132956</v>
      </c>
      <c r="BO15" s="432"/>
      <c r="BP15" s="432"/>
      <c r="BQ15" s="432"/>
      <c r="BR15" s="432"/>
      <c r="BS15" s="432"/>
      <c r="BT15" s="432"/>
      <c r="BU15" s="433"/>
      <c r="BV15" s="431">
        <v>249346909</v>
      </c>
      <c r="BW15" s="432"/>
      <c r="BX15" s="432"/>
      <c r="BY15" s="432"/>
      <c r="BZ15" s="432"/>
      <c r="CA15" s="432"/>
      <c r="CB15" s="432"/>
      <c r="CC15" s="433"/>
      <c r="CD15" s="551" t="s">
        <v>140</v>
      </c>
      <c r="CE15" s="552"/>
      <c r="CF15" s="552"/>
      <c r="CG15" s="552"/>
      <c r="CH15" s="552"/>
      <c r="CI15" s="552"/>
      <c r="CJ15" s="552"/>
      <c r="CK15" s="552"/>
      <c r="CL15" s="552"/>
      <c r="CM15" s="552"/>
      <c r="CN15" s="552"/>
      <c r="CO15" s="552"/>
      <c r="CP15" s="552"/>
      <c r="CQ15" s="552"/>
      <c r="CR15" s="552"/>
      <c r="CS15" s="553"/>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9"/>
      <c r="C16" s="510"/>
      <c r="D16" s="510"/>
      <c r="E16" s="510"/>
      <c r="F16" s="510"/>
      <c r="G16" s="510"/>
      <c r="H16" s="510"/>
      <c r="I16" s="510"/>
      <c r="J16" s="510"/>
      <c r="K16" s="511"/>
      <c r="L16" s="543" t="s">
        <v>141</v>
      </c>
      <c r="M16" s="560"/>
      <c r="N16" s="560"/>
      <c r="O16" s="560"/>
      <c r="P16" s="560"/>
      <c r="Q16" s="561"/>
      <c r="R16" s="557" t="s">
        <v>142</v>
      </c>
      <c r="S16" s="558"/>
      <c r="T16" s="558"/>
      <c r="U16" s="558"/>
      <c r="V16" s="559"/>
      <c r="W16" s="473"/>
      <c r="X16" s="474"/>
      <c r="Y16" s="475"/>
      <c r="Z16" s="500" t="s">
        <v>143</v>
      </c>
      <c r="AA16" s="501"/>
      <c r="AB16" s="501"/>
      <c r="AC16" s="501"/>
      <c r="AD16" s="501"/>
      <c r="AE16" s="501"/>
      <c r="AF16" s="501"/>
      <c r="AG16" s="501"/>
      <c r="AH16" s="502"/>
      <c r="AI16" s="446">
        <v>163</v>
      </c>
      <c r="AJ16" s="447"/>
      <c r="AK16" s="447"/>
      <c r="AL16" s="447"/>
      <c r="AM16" s="448"/>
      <c r="AN16" s="446">
        <v>497965</v>
      </c>
      <c r="AO16" s="447"/>
      <c r="AP16" s="447"/>
      <c r="AQ16" s="447"/>
      <c r="AR16" s="447"/>
      <c r="AS16" s="448"/>
      <c r="AT16" s="446">
        <v>3055</v>
      </c>
      <c r="AU16" s="447"/>
      <c r="AV16" s="447"/>
      <c r="AW16" s="447"/>
      <c r="AX16" s="447"/>
      <c r="AY16" s="449"/>
      <c r="AZ16" s="428" t="s">
        <v>144</v>
      </c>
      <c r="BA16" s="429"/>
      <c r="BB16" s="429"/>
      <c r="BC16" s="429"/>
      <c r="BD16" s="429"/>
      <c r="BE16" s="429"/>
      <c r="BF16" s="429"/>
      <c r="BG16" s="429"/>
      <c r="BH16" s="429"/>
      <c r="BI16" s="429"/>
      <c r="BJ16" s="429"/>
      <c r="BK16" s="429"/>
      <c r="BL16" s="429"/>
      <c r="BM16" s="430"/>
      <c r="BN16" s="431">
        <v>157647208</v>
      </c>
      <c r="BO16" s="432"/>
      <c r="BP16" s="432"/>
      <c r="BQ16" s="432"/>
      <c r="BR16" s="432"/>
      <c r="BS16" s="432"/>
      <c r="BT16" s="432"/>
      <c r="BU16" s="433"/>
      <c r="BV16" s="431">
        <v>158580531</v>
      </c>
      <c r="BW16" s="432"/>
      <c r="BX16" s="432"/>
      <c r="BY16" s="432"/>
      <c r="BZ16" s="432"/>
      <c r="CA16" s="432"/>
      <c r="CB16" s="432"/>
      <c r="CC16" s="433"/>
      <c r="CD16" s="169"/>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7"/>
      <c r="DK16" s="157"/>
      <c r="DL16" s="157"/>
      <c r="DM16" s="157"/>
      <c r="DN16" s="157"/>
      <c r="DO16" s="157"/>
    </row>
    <row r="17" spans="1:119" ht="18.75" customHeight="1" thickBot="1" x14ac:dyDescent="0.25">
      <c r="A17" s="158"/>
      <c r="B17" s="512"/>
      <c r="C17" s="513"/>
      <c r="D17" s="513"/>
      <c r="E17" s="513"/>
      <c r="F17" s="513"/>
      <c r="G17" s="513"/>
      <c r="H17" s="513"/>
      <c r="I17" s="513"/>
      <c r="J17" s="513"/>
      <c r="K17" s="514"/>
      <c r="L17" s="170"/>
      <c r="M17" s="554" t="s">
        <v>145</v>
      </c>
      <c r="N17" s="555"/>
      <c r="O17" s="555"/>
      <c r="P17" s="555"/>
      <c r="Q17" s="556"/>
      <c r="R17" s="557" t="s">
        <v>146</v>
      </c>
      <c r="S17" s="558"/>
      <c r="T17" s="558"/>
      <c r="U17" s="558"/>
      <c r="V17" s="559"/>
      <c r="W17" s="473"/>
      <c r="X17" s="474"/>
      <c r="Y17" s="475"/>
      <c r="Z17" s="500" t="s">
        <v>147</v>
      </c>
      <c r="AA17" s="501"/>
      <c r="AB17" s="501"/>
      <c r="AC17" s="501"/>
      <c r="AD17" s="501"/>
      <c r="AE17" s="501"/>
      <c r="AF17" s="501"/>
      <c r="AG17" s="501"/>
      <c r="AH17" s="502"/>
      <c r="AI17" s="446">
        <v>2011</v>
      </c>
      <c r="AJ17" s="447"/>
      <c r="AK17" s="447"/>
      <c r="AL17" s="447"/>
      <c r="AM17" s="448"/>
      <c r="AN17" s="446">
        <v>6203935</v>
      </c>
      <c r="AO17" s="447"/>
      <c r="AP17" s="447"/>
      <c r="AQ17" s="447"/>
      <c r="AR17" s="447"/>
      <c r="AS17" s="448"/>
      <c r="AT17" s="446">
        <v>3085</v>
      </c>
      <c r="AU17" s="447"/>
      <c r="AV17" s="447"/>
      <c r="AW17" s="447"/>
      <c r="AX17" s="447"/>
      <c r="AY17" s="449"/>
      <c r="AZ17" s="428" t="s">
        <v>148</v>
      </c>
      <c r="BA17" s="429"/>
      <c r="BB17" s="429"/>
      <c r="BC17" s="429"/>
      <c r="BD17" s="429"/>
      <c r="BE17" s="429"/>
      <c r="BF17" s="429"/>
      <c r="BG17" s="429"/>
      <c r="BH17" s="429"/>
      <c r="BI17" s="429"/>
      <c r="BJ17" s="429"/>
      <c r="BK17" s="429"/>
      <c r="BL17" s="429"/>
      <c r="BM17" s="430"/>
      <c r="BN17" s="431">
        <v>293425734</v>
      </c>
      <c r="BO17" s="432"/>
      <c r="BP17" s="432"/>
      <c r="BQ17" s="432"/>
      <c r="BR17" s="432"/>
      <c r="BS17" s="432"/>
      <c r="BT17" s="432"/>
      <c r="BU17" s="433"/>
      <c r="BV17" s="431">
        <v>295397538</v>
      </c>
      <c r="BW17" s="432"/>
      <c r="BX17" s="432"/>
      <c r="BY17" s="432"/>
      <c r="BZ17" s="432"/>
      <c r="CA17" s="432"/>
      <c r="CB17" s="432"/>
      <c r="CC17" s="433"/>
      <c r="CD17" s="169"/>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7"/>
      <c r="DK17" s="157"/>
      <c r="DL17" s="157"/>
      <c r="DM17" s="157"/>
      <c r="DN17" s="157"/>
      <c r="DO17" s="157"/>
    </row>
    <row r="18" spans="1:119" ht="18.75" customHeight="1" thickBot="1" x14ac:dyDescent="0.25">
      <c r="A18" s="158"/>
      <c r="B18" s="413" t="s">
        <v>149</v>
      </c>
      <c r="C18" s="414"/>
      <c r="D18" s="414"/>
      <c r="E18" s="414"/>
      <c r="F18" s="414"/>
      <c r="G18" s="414"/>
      <c r="H18" s="414"/>
      <c r="I18" s="414"/>
      <c r="J18" s="414"/>
      <c r="K18" s="562"/>
      <c r="L18" s="563">
        <v>4186</v>
      </c>
      <c r="M18" s="564"/>
      <c r="N18" s="564"/>
      <c r="O18" s="564"/>
      <c r="P18" s="564"/>
      <c r="Q18" s="564"/>
      <c r="R18" s="564"/>
      <c r="S18" s="564"/>
      <c r="T18" s="564"/>
      <c r="U18" s="564"/>
      <c r="V18" s="564"/>
      <c r="W18" s="473"/>
      <c r="X18" s="474"/>
      <c r="Y18" s="475"/>
      <c r="Z18" s="500" t="s">
        <v>150</v>
      </c>
      <c r="AA18" s="501"/>
      <c r="AB18" s="501"/>
      <c r="AC18" s="501"/>
      <c r="AD18" s="501"/>
      <c r="AE18" s="501"/>
      <c r="AF18" s="501"/>
      <c r="AG18" s="501"/>
      <c r="AH18" s="502"/>
      <c r="AI18" s="446">
        <v>8309</v>
      </c>
      <c r="AJ18" s="447"/>
      <c r="AK18" s="447"/>
      <c r="AL18" s="447"/>
      <c r="AM18" s="448"/>
      <c r="AN18" s="446">
        <v>29755588</v>
      </c>
      <c r="AO18" s="447"/>
      <c r="AP18" s="447"/>
      <c r="AQ18" s="447"/>
      <c r="AR18" s="447"/>
      <c r="AS18" s="448"/>
      <c r="AT18" s="446">
        <v>3581</v>
      </c>
      <c r="AU18" s="447"/>
      <c r="AV18" s="447"/>
      <c r="AW18" s="447"/>
      <c r="AX18" s="447"/>
      <c r="AY18" s="449"/>
      <c r="AZ18" s="531" t="s">
        <v>151</v>
      </c>
      <c r="BA18" s="532"/>
      <c r="BB18" s="532"/>
      <c r="BC18" s="532"/>
      <c r="BD18" s="532"/>
      <c r="BE18" s="532"/>
      <c r="BF18" s="532"/>
      <c r="BG18" s="532"/>
      <c r="BH18" s="532"/>
      <c r="BI18" s="532"/>
      <c r="BJ18" s="532"/>
      <c r="BK18" s="532"/>
      <c r="BL18" s="532"/>
      <c r="BM18" s="533"/>
      <c r="BN18" s="565">
        <v>360247923</v>
      </c>
      <c r="BO18" s="566"/>
      <c r="BP18" s="566"/>
      <c r="BQ18" s="566"/>
      <c r="BR18" s="566"/>
      <c r="BS18" s="566"/>
      <c r="BT18" s="566"/>
      <c r="BU18" s="567"/>
      <c r="BV18" s="565">
        <v>356291980</v>
      </c>
      <c r="BW18" s="566"/>
      <c r="BX18" s="566"/>
      <c r="BY18" s="566"/>
      <c r="BZ18" s="566"/>
      <c r="CA18" s="566"/>
      <c r="CB18" s="566"/>
      <c r="CC18" s="567"/>
      <c r="CD18" s="169"/>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7"/>
      <c r="DK18" s="157"/>
      <c r="DL18" s="157"/>
      <c r="DM18" s="157"/>
      <c r="DN18" s="157"/>
      <c r="DO18" s="157"/>
    </row>
    <row r="19" spans="1:119" ht="18.75" customHeight="1" thickBot="1" x14ac:dyDescent="0.25">
      <c r="A19" s="158"/>
      <c r="B19" s="413" t="s">
        <v>152</v>
      </c>
      <c r="C19" s="414"/>
      <c r="D19" s="414"/>
      <c r="E19" s="414"/>
      <c r="F19" s="414"/>
      <c r="G19" s="414"/>
      <c r="H19" s="414"/>
      <c r="I19" s="414"/>
      <c r="J19" s="414"/>
      <c r="K19" s="562"/>
      <c r="L19" s="563">
        <v>274</v>
      </c>
      <c r="M19" s="564"/>
      <c r="N19" s="564"/>
      <c r="O19" s="564"/>
      <c r="P19" s="564"/>
      <c r="Q19" s="564"/>
      <c r="R19" s="564"/>
      <c r="S19" s="564"/>
      <c r="T19" s="564"/>
      <c r="U19" s="564"/>
      <c r="V19" s="564"/>
      <c r="W19" s="473"/>
      <c r="X19" s="474"/>
      <c r="Y19" s="475"/>
      <c r="Z19" s="500" t="s">
        <v>153</v>
      </c>
      <c r="AA19" s="501"/>
      <c r="AB19" s="501"/>
      <c r="AC19" s="501"/>
      <c r="AD19" s="501"/>
      <c r="AE19" s="501"/>
      <c r="AF19" s="501"/>
      <c r="AG19" s="501"/>
      <c r="AH19" s="502"/>
      <c r="AI19" s="446" t="s">
        <v>119</v>
      </c>
      <c r="AJ19" s="447"/>
      <c r="AK19" s="447"/>
      <c r="AL19" s="447"/>
      <c r="AM19" s="448"/>
      <c r="AN19" s="446" t="s">
        <v>138</v>
      </c>
      <c r="AO19" s="447"/>
      <c r="AP19" s="447"/>
      <c r="AQ19" s="447"/>
      <c r="AR19" s="447"/>
      <c r="AS19" s="448"/>
      <c r="AT19" s="446" t="s">
        <v>119</v>
      </c>
      <c r="AU19" s="447"/>
      <c r="AV19" s="447"/>
      <c r="AW19" s="447"/>
      <c r="AX19" s="447"/>
      <c r="AY19" s="449"/>
      <c r="AZ19" s="440" t="s">
        <v>154</v>
      </c>
      <c r="BA19" s="441"/>
      <c r="BB19" s="441"/>
      <c r="BC19" s="441"/>
      <c r="BD19" s="441"/>
      <c r="BE19" s="441"/>
      <c r="BF19" s="441"/>
      <c r="BG19" s="441"/>
      <c r="BH19" s="441"/>
      <c r="BI19" s="441"/>
      <c r="BJ19" s="441"/>
      <c r="BK19" s="441"/>
      <c r="BL19" s="441"/>
      <c r="BM19" s="442"/>
      <c r="BN19" s="419">
        <v>1208580134</v>
      </c>
      <c r="BO19" s="420"/>
      <c r="BP19" s="420"/>
      <c r="BQ19" s="420"/>
      <c r="BR19" s="420"/>
      <c r="BS19" s="420"/>
      <c r="BT19" s="420"/>
      <c r="BU19" s="421"/>
      <c r="BV19" s="419">
        <v>1214948067</v>
      </c>
      <c r="BW19" s="420"/>
      <c r="BX19" s="420"/>
      <c r="BY19" s="420"/>
      <c r="BZ19" s="420"/>
      <c r="CA19" s="420"/>
      <c r="CB19" s="420"/>
      <c r="CC19" s="421"/>
      <c r="CD19" s="169"/>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7"/>
      <c r="DK19" s="157"/>
      <c r="DL19" s="157"/>
      <c r="DM19" s="157"/>
      <c r="DN19" s="157"/>
      <c r="DO19" s="157"/>
    </row>
    <row r="20" spans="1:119" ht="18.75" customHeight="1" thickBot="1" x14ac:dyDescent="0.25">
      <c r="A20" s="158"/>
      <c r="B20" s="413" t="s">
        <v>155</v>
      </c>
      <c r="C20" s="414"/>
      <c r="D20" s="414"/>
      <c r="E20" s="414"/>
      <c r="F20" s="414"/>
      <c r="G20" s="414"/>
      <c r="H20" s="414"/>
      <c r="I20" s="414"/>
      <c r="J20" s="414"/>
      <c r="K20" s="562"/>
      <c r="L20" s="563">
        <v>453368</v>
      </c>
      <c r="M20" s="564"/>
      <c r="N20" s="564"/>
      <c r="O20" s="564"/>
      <c r="P20" s="564"/>
      <c r="Q20" s="564"/>
      <c r="R20" s="564"/>
      <c r="S20" s="564"/>
      <c r="T20" s="564"/>
      <c r="U20" s="564"/>
      <c r="V20" s="564"/>
      <c r="W20" s="476"/>
      <c r="X20" s="477"/>
      <c r="Y20" s="478"/>
      <c r="Z20" s="500" t="s">
        <v>156</v>
      </c>
      <c r="AA20" s="501"/>
      <c r="AB20" s="501"/>
      <c r="AC20" s="501"/>
      <c r="AD20" s="501"/>
      <c r="AE20" s="501"/>
      <c r="AF20" s="501"/>
      <c r="AG20" s="501"/>
      <c r="AH20" s="502"/>
      <c r="AI20" s="446">
        <v>14709</v>
      </c>
      <c r="AJ20" s="447"/>
      <c r="AK20" s="447"/>
      <c r="AL20" s="447"/>
      <c r="AM20" s="448"/>
      <c r="AN20" s="446">
        <v>50078936</v>
      </c>
      <c r="AO20" s="447"/>
      <c r="AP20" s="447"/>
      <c r="AQ20" s="447"/>
      <c r="AR20" s="447"/>
      <c r="AS20" s="448"/>
      <c r="AT20" s="446">
        <v>3405</v>
      </c>
      <c r="AU20" s="447"/>
      <c r="AV20" s="447"/>
      <c r="AW20" s="447"/>
      <c r="AX20" s="447"/>
      <c r="AY20" s="449"/>
      <c r="AZ20" s="531" t="s">
        <v>157</v>
      </c>
      <c r="BA20" s="532"/>
      <c r="BB20" s="532"/>
      <c r="BC20" s="532"/>
      <c r="BD20" s="532"/>
      <c r="BE20" s="532"/>
      <c r="BF20" s="532"/>
      <c r="BG20" s="532"/>
      <c r="BH20" s="532"/>
      <c r="BI20" s="532"/>
      <c r="BJ20" s="532"/>
      <c r="BK20" s="532"/>
      <c r="BL20" s="532"/>
      <c r="BM20" s="533"/>
      <c r="BN20" s="565">
        <v>204163686</v>
      </c>
      <c r="BO20" s="566"/>
      <c r="BP20" s="566"/>
      <c r="BQ20" s="566"/>
      <c r="BR20" s="566"/>
      <c r="BS20" s="566"/>
      <c r="BT20" s="566"/>
      <c r="BU20" s="567"/>
      <c r="BV20" s="565">
        <v>225886219</v>
      </c>
      <c r="BW20" s="566"/>
      <c r="BX20" s="566"/>
      <c r="BY20" s="566"/>
      <c r="BZ20" s="566"/>
      <c r="CA20" s="566"/>
      <c r="CB20" s="566"/>
      <c r="CC20" s="567"/>
      <c r="CD20" s="169"/>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8" t="s">
        <v>158</v>
      </c>
      <c r="X21" s="569"/>
      <c r="Y21" s="569"/>
      <c r="Z21" s="569"/>
      <c r="AA21" s="569"/>
      <c r="AB21" s="569"/>
      <c r="AC21" s="569"/>
      <c r="AD21" s="569"/>
      <c r="AE21" s="569"/>
      <c r="AF21" s="569"/>
      <c r="AG21" s="569"/>
      <c r="AH21" s="570"/>
      <c r="AI21" s="571">
        <v>99.7</v>
      </c>
      <c r="AJ21" s="572"/>
      <c r="AK21" s="572"/>
      <c r="AL21" s="572"/>
      <c r="AM21" s="572"/>
      <c r="AN21" s="572"/>
      <c r="AO21" s="572"/>
      <c r="AP21" s="572"/>
      <c r="AQ21" s="572"/>
      <c r="AR21" s="572"/>
      <c r="AS21" s="572"/>
      <c r="AT21" s="572"/>
      <c r="AU21" s="572"/>
      <c r="AV21" s="572"/>
      <c r="AW21" s="572"/>
      <c r="AX21" s="572"/>
      <c r="AY21" s="573"/>
      <c r="AZ21" s="440" t="s">
        <v>159</v>
      </c>
      <c r="BA21" s="441"/>
      <c r="BB21" s="441"/>
      <c r="BC21" s="441"/>
      <c r="BD21" s="441"/>
      <c r="BE21" s="441"/>
      <c r="BF21" s="441"/>
      <c r="BG21" s="441"/>
      <c r="BH21" s="441"/>
      <c r="BI21" s="441"/>
      <c r="BJ21" s="441"/>
      <c r="BK21" s="441"/>
      <c r="BL21" s="441"/>
      <c r="BM21" s="442"/>
      <c r="BN21" s="419">
        <v>35916760</v>
      </c>
      <c r="BO21" s="420"/>
      <c r="BP21" s="420"/>
      <c r="BQ21" s="420"/>
      <c r="BR21" s="420"/>
      <c r="BS21" s="420"/>
      <c r="BT21" s="420"/>
      <c r="BU21" s="421"/>
      <c r="BV21" s="419">
        <v>31218633</v>
      </c>
      <c r="BW21" s="420"/>
      <c r="BX21" s="420"/>
      <c r="BY21" s="420"/>
      <c r="BZ21" s="420"/>
      <c r="CA21" s="420"/>
      <c r="CB21" s="420"/>
      <c r="CC21" s="421"/>
      <c r="CD21" s="169"/>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8" t="s">
        <v>160</v>
      </c>
      <c r="BA22" s="429"/>
      <c r="BB22" s="429"/>
      <c r="BC22" s="429"/>
      <c r="BD22" s="429"/>
      <c r="BE22" s="429"/>
      <c r="BF22" s="429"/>
      <c r="BG22" s="429"/>
      <c r="BH22" s="429"/>
      <c r="BI22" s="429"/>
      <c r="BJ22" s="429"/>
      <c r="BK22" s="429"/>
      <c r="BL22" s="429"/>
      <c r="BM22" s="430"/>
      <c r="BN22" s="431">
        <v>2808263</v>
      </c>
      <c r="BO22" s="432"/>
      <c r="BP22" s="432"/>
      <c r="BQ22" s="432"/>
      <c r="BR22" s="432"/>
      <c r="BS22" s="432"/>
      <c r="BT22" s="432"/>
      <c r="BU22" s="433"/>
      <c r="BV22" s="431">
        <v>2770952</v>
      </c>
      <c r="BW22" s="432"/>
      <c r="BX22" s="432"/>
      <c r="BY22" s="432"/>
      <c r="BZ22" s="432"/>
      <c r="CA22" s="432"/>
      <c r="CB22" s="432"/>
      <c r="CC22" s="433"/>
      <c r="CD22" s="169"/>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8" t="s">
        <v>161</v>
      </c>
      <c r="BA23" s="429"/>
      <c r="BB23" s="429"/>
      <c r="BC23" s="429"/>
      <c r="BD23" s="429"/>
      <c r="BE23" s="429"/>
      <c r="BF23" s="429"/>
      <c r="BG23" s="429"/>
      <c r="BH23" s="429"/>
      <c r="BI23" s="429"/>
      <c r="BJ23" s="429"/>
      <c r="BK23" s="429"/>
      <c r="BL23" s="429"/>
      <c r="BM23" s="430"/>
      <c r="BN23" s="431">
        <v>13768127</v>
      </c>
      <c r="BO23" s="432"/>
      <c r="BP23" s="432"/>
      <c r="BQ23" s="432"/>
      <c r="BR23" s="432"/>
      <c r="BS23" s="432"/>
      <c r="BT23" s="432"/>
      <c r="BU23" s="433"/>
      <c r="BV23" s="431">
        <v>13767791</v>
      </c>
      <c r="BW23" s="432"/>
      <c r="BX23" s="432"/>
      <c r="BY23" s="432"/>
      <c r="BZ23" s="432"/>
      <c r="CA23" s="432"/>
      <c r="CB23" s="432"/>
      <c r="CC23" s="433"/>
      <c r="CD23" s="169"/>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7" t="s">
        <v>162</v>
      </c>
      <c r="BA24" s="498"/>
      <c r="BB24" s="498"/>
      <c r="BC24" s="498"/>
      <c r="BD24" s="498"/>
      <c r="BE24" s="498"/>
      <c r="BF24" s="498"/>
      <c r="BG24" s="498"/>
      <c r="BH24" s="498"/>
      <c r="BI24" s="498"/>
      <c r="BJ24" s="498"/>
      <c r="BK24" s="498"/>
      <c r="BL24" s="498"/>
      <c r="BM24" s="499"/>
      <c r="BN24" s="565">
        <v>4150430</v>
      </c>
      <c r="BO24" s="566"/>
      <c r="BP24" s="566"/>
      <c r="BQ24" s="566"/>
      <c r="BR24" s="566"/>
      <c r="BS24" s="566"/>
      <c r="BT24" s="566"/>
      <c r="BU24" s="567"/>
      <c r="BV24" s="565">
        <v>4150094</v>
      </c>
      <c r="BW24" s="566"/>
      <c r="BX24" s="566"/>
      <c r="BY24" s="566"/>
      <c r="BZ24" s="566"/>
      <c r="CA24" s="566"/>
      <c r="CB24" s="566"/>
      <c r="CC24" s="567"/>
      <c r="CD24" s="169"/>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4" t="s">
        <v>163</v>
      </c>
      <c r="BA25" s="575"/>
      <c r="BB25" s="575"/>
      <c r="BC25" s="576"/>
      <c r="BD25" s="440" t="s">
        <v>45</v>
      </c>
      <c r="BE25" s="441"/>
      <c r="BF25" s="441"/>
      <c r="BG25" s="441"/>
      <c r="BH25" s="441"/>
      <c r="BI25" s="441"/>
      <c r="BJ25" s="441"/>
      <c r="BK25" s="441"/>
      <c r="BL25" s="441"/>
      <c r="BM25" s="442"/>
      <c r="BN25" s="419">
        <v>11467421</v>
      </c>
      <c r="BO25" s="420"/>
      <c r="BP25" s="420"/>
      <c r="BQ25" s="420"/>
      <c r="BR25" s="420"/>
      <c r="BS25" s="420"/>
      <c r="BT25" s="420"/>
      <c r="BU25" s="421"/>
      <c r="BV25" s="419">
        <v>11072188</v>
      </c>
      <c r="BW25" s="420"/>
      <c r="BX25" s="420"/>
      <c r="BY25" s="420"/>
      <c r="BZ25" s="420"/>
      <c r="CA25" s="420"/>
      <c r="CB25" s="420"/>
      <c r="CC25" s="421"/>
      <c r="CD25" s="169"/>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7"/>
      <c r="BA26" s="578"/>
      <c r="BB26" s="578"/>
      <c r="BC26" s="579"/>
      <c r="BD26" s="428" t="s">
        <v>164</v>
      </c>
      <c r="BE26" s="429"/>
      <c r="BF26" s="429"/>
      <c r="BG26" s="429"/>
      <c r="BH26" s="429"/>
      <c r="BI26" s="429"/>
      <c r="BJ26" s="429"/>
      <c r="BK26" s="429"/>
      <c r="BL26" s="429"/>
      <c r="BM26" s="430"/>
      <c r="BN26" s="431">
        <v>40063698</v>
      </c>
      <c r="BO26" s="432"/>
      <c r="BP26" s="432"/>
      <c r="BQ26" s="432"/>
      <c r="BR26" s="432"/>
      <c r="BS26" s="432"/>
      <c r="BT26" s="432"/>
      <c r="BU26" s="433"/>
      <c r="BV26" s="431">
        <v>44919376</v>
      </c>
      <c r="BW26" s="432"/>
      <c r="BX26" s="432"/>
      <c r="BY26" s="432"/>
      <c r="BZ26" s="432"/>
      <c r="CA26" s="432"/>
      <c r="CB26" s="432"/>
      <c r="CC26" s="433"/>
      <c r="CD26" s="169"/>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0"/>
      <c r="BA27" s="581"/>
      <c r="BB27" s="581"/>
      <c r="BC27" s="582"/>
      <c r="BD27" s="531" t="s">
        <v>47</v>
      </c>
      <c r="BE27" s="532"/>
      <c r="BF27" s="532"/>
      <c r="BG27" s="532"/>
      <c r="BH27" s="532"/>
      <c r="BI27" s="532"/>
      <c r="BJ27" s="532"/>
      <c r="BK27" s="532"/>
      <c r="BL27" s="532"/>
      <c r="BM27" s="533"/>
      <c r="BN27" s="565">
        <v>66600572</v>
      </c>
      <c r="BO27" s="566"/>
      <c r="BP27" s="566"/>
      <c r="BQ27" s="566"/>
      <c r="BR27" s="566"/>
      <c r="BS27" s="566"/>
      <c r="BT27" s="566"/>
      <c r="BU27" s="567"/>
      <c r="BV27" s="565">
        <v>64430735</v>
      </c>
      <c r="BW27" s="566"/>
      <c r="BX27" s="566"/>
      <c r="BY27" s="566"/>
      <c r="BZ27" s="566"/>
      <c r="CA27" s="566"/>
      <c r="CB27" s="566"/>
      <c r="CC27" s="567"/>
      <c r="CD27" s="189"/>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8" t="s">
        <v>171</v>
      </c>
      <c r="D30" s="588"/>
      <c r="E30" s="460" t="s">
        <v>172</v>
      </c>
      <c r="F30" s="460"/>
      <c r="G30" s="460"/>
      <c r="H30" s="460"/>
      <c r="I30" s="460"/>
      <c r="J30" s="460"/>
      <c r="K30" s="460"/>
      <c r="L30" s="460"/>
      <c r="M30" s="460"/>
      <c r="N30" s="460"/>
      <c r="O30" s="460"/>
      <c r="P30" s="460"/>
      <c r="Q30" s="460"/>
      <c r="R30" s="460"/>
      <c r="S30" s="460"/>
      <c r="T30" s="175"/>
      <c r="U30" s="588" t="s">
        <v>171</v>
      </c>
      <c r="V30" s="588"/>
      <c r="W30" s="460" t="s">
        <v>173</v>
      </c>
      <c r="X30" s="460"/>
      <c r="Y30" s="460"/>
      <c r="Z30" s="460"/>
      <c r="AA30" s="460"/>
      <c r="AB30" s="460"/>
      <c r="AC30" s="460"/>
      <c r="AD30" s="460"/>
      <c r="AE30" s="460"/>
      <c r="AF30" s="460"/>
      <c r="AG30" s="460"/>
      <c r="AH30" s="460"/>
      <c r="AI30" s="460"/>
      <c r="AJ30" s="460"/>
      <c r="AK30" s="460"/>
      <c r="AL30" s="175"/>
      <c r="AM30" s="588" t="s">
        <v>174</v>
      </c>
      <c r="AN30" s="588"/>
      <c r="AO30" s="460" t="s">
        <v>175</v>
      </c>
      <c r="AP30" s="460"/>
      <c r="AQ30" s="460"/>
      <c r="AR30" s="460"/>
      <c r="AS30" s="460"/>
      <c r="AT30" s="460"/>
      <c r="AU30" s="460"/>
      <c r="AV30" s="460"/>
      <c r="AW30" s="460"/>
      <c r="AX30" s="460"/>
      <c r="AY30" s="460"/>
      <c r="AZ30" s="460"/>
      <c r="BA30" s="460"/>
      <c r="BB30" s="460"/>
      <c r="BC30" s="460"/>
      <c r="BD30" s="200"/>
      <c r="BE30" s="588" t="s">
        <v>171</v>
      </c>
      <c r="BF30" s="588"/>
      <c r="BG30" s="460" t="s">
        <v>175</v>
      </c>
      <c r="BH30" s="460"/>
      <c r="BI30" s="460"/>
      <c r="BJ30" s="460"/>
      <c r="BK30" s="460"/>
      <c r="BL30" s="460"/>
      <c r="BM30" s="460"/>
      <c r="BN30" s="460"/>
      <c r="BO30" s="460"/>
      <c r="BP30" s="460"/>
      <c r="BQ30" s="460"/>
      <c r="BR30" s="460"/>
      <c r="BS30" s="460"/>
      <c r="BT30" s="460"/>
      <c r="BU30" s="460"/>
      <c r="BV30" s="201"/>
      <c r="BW30" s="588" t="s">
        <v>171</v>
      </c>
      <c r="BX30" s="588"/>
      <c r="BY30" s="460" t="s">
        <v>176</v>
      </c>
      <c r="BZ30" s="460"/>
      <c r="CA30" s="460"/>
      <c r="CB30" s="460"/>
      <c r="CC30" s="460"/>
      <c r="CD30" s="460"/>
      <c r="CE30" s="460"/>
      <c r="CF30" s="460"/>
      <c r="CG30" s="460"/>
      <c r="CH30" s="460"/>
      <c r="CI30" s="460"/>
      <c r="CJ30" s="460"/>
      <c r="CK30" s="460"/>
      <c r="CL30" s="460"/>
      <c r="CM30" s="460"/>
      <c r="CN30" s="175"/>
      <c r="CO30" s="588" t="s">
        <v>171</v>
      </c>
      <c r="CP30" s="588"/>
      <c r="CQ30" s="460" t="s">
        <v>177</v>
      </c>
      <c r="CR30" s="460"/>
      <c r="CS30" s="460"/>
      <c r="CT30" s="460"/>
      <c r="CU30" s="460"/>
      <c r="CV30" s="460"/>
      <c r="CW30" s="460"/>
      <c r="CX30" s="460"/>
      <c r="CY30" s="460"/>
      <c r="CZ30" s="460"/>
      <c r="DA30" s="460"/>
      <c r="DB30" s="460"/>
      <c r="DC30" s="460"/>
      <c r="DD30" s="460"/>
      <c r="DE30" s="460"/>
      <c r="DF30" s="175"/>
      <c r="DG30" s="585" t="s">
        <v>178</v>
      </c>
      <c r="DH30" s="585"/>
      <c r="DI30" s="202"/>
      <c r="DJ30" s="157"/>
      <c r="DK30" s="157"/>
      <c r="DL30" s="157"/>
      <c r="DM30" s="157"/>
      <c r="DN30" s="157"/>
      <c r="DO30" s="157"/>
    </row>
    <row r="31" spans="1:119" ht="32.25" customHeight="1" x14ac:dyDescent="0.2">
      <c r="A31" s="158"/>
      <c r="B31" s="198"/>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199"/>
      <c r="U31" s="586">
        <f>IF(W31="","",MAX(C31:D40)+1)</f>
        <v>11</v>
      </c>
      <c r="V31" s="586"/>
      <c r="W31" s="587" t="str">
        <f>IF('各会計、関係団体の財政状況及び健全化判断比率'!B28="","",'各会計、関係団体の財政状況及び健全化判断比率'!B28)</f>
        <v>石川県国民健康保険特別会計</v>
      </c>
      <c r="X31" s="587"/>
      <c r="Y31" s="587"/>
      <c r="Z31" s="587"/>
      <c r="AA31" s="587"/>
      <c r="AB31" s="587"/>
      <c r="AC31" s="587"/>
      <c r="AD31" s="587"/>
      <c r="AE31" s="587"/>
      <c r="AF31" s="587"/>
      <c r="AG31" s="587"/>
      <c r="AH31" s="587"/>
      <c r="AI31" s="587"/>
      <c r="AJ31" s="587"/>
      <c r="AK31" s="587"/>
      <c r="AL31" s="199"/>
      <c r="AM31" s="586">
        <f>IF(AO31="","",MAX(C31:D40,U31:V40)+1)</f>
        <v>13</v>
      </c>
      <c r="AN31" s="586"/>
      <c r="AO31" s="587" t="str">
        <f>IF('各会計、関係団体の財政状況及び健全化判断比率'!B30="","",'各会計、関係団体の財政状況及び健全化判断比率'!B30)</f>
        <v>石川県立中央病院事業会計</v>
      </c>
      <c r="AP31" s="587"/>
      <c r="AQ31" s="587"/>
      <c r="AR31" s="587"/>
      <c r="AS31" s="587"/>
      <c r="AT31" s="587"/>
      <c r="AU31" s="587"/>
      <c r="AV31" s="587"/>
      <c r="AW31" s="587"/>
      <c r="AX31" s="587"/>
      <c r="AY31" s="587"/>
      <c r="AZ31" s="587"/>
      <c r="BA31" s="587"/>
      <c r="BB31" s="587"/>
      <c r="BC31" s="587"/>
      <c r="BD31" s="199"/>
      <c r="BE31" s="586">
        <f>IF(BG31="","",MAX(C31:D40,U31:V40,AM31:AN40)+1)</f>
        <v>17</v>
      </c>
      <c r="BF31" s="586"/>
      <c r="BG31" s="587" t="str">
        <f>IF('各会計、関係団体の財政状況及び健全化判断比率'!B34="","",'各会計、関係団体の財政状況及び健全化判断比率'!B34)</f>
        <v>石川県港湾整備特別会計</v>
      </c>
      <c r="BH31" s="587"/>
      <c r="BI31" s="587"/>
      <c r="BJ31" s="587"/>
      <c r="BK31" s="587"/>
      <c r="BL31" s="587"/>
      <c r="BM31" s="587"/>
      <c r="BN31" s="587"/>
      <c r="BO31" s="587"/>
      <c r="BP31" s="587"/>
      <c r="BQ31" s="587"/>
      <c r="BR31" s="587"/>
      <c r="BS31" s="587"/>
      <c r="BT31" s="587"/>
      <c r="BU31" s="587"/>
      <c r="BV31" s="199"/>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199"/>
      <c r="CO31" s="586">
        <f>IF(CQ31="","",MAX(C31:D40,U31:V40,AM31:AN40,BE31:BF40,BW31:BX40)+1)</f>
        <v>19</v>
      </c>
      <c r="CP31" s="586"/>
      <c r="CQ31" s="587" t="str">
        <f>IF('各会計、関係団体の財政状況及び健全化判断比率'!BS7="","",'各会計、関係団体の財政状況及び健全化判断比率'!BS7)</f>
        <v>石川県産業創出支援機構</v>
      </c>
      <c r="CR31" s="587"/>
      <c r="CS31" s="587"/>
      <c r="CT31" s="587"/>
      <c r="CU31" s="587"/>
      <c r="CV31" s="587"/>
      <c r="CW31" s="587"/>
      <c r="CX31" s="587"/>
      <c r="CY31" s="587"/>
      <c r="CZ31" s="587"/>
      <c r="DA31" s="587"/>
      <c r="DB31" s="587"/>
      <c r="DC31" s="587"/>
      <c r="DD31" s="587"/>
      <c r="DE31" s="587"/>
      <c r="DF31" s="191"/>
      <c r="DG31" s="589" t="str">
        <f>IF('各会計、関係団体の財政状況及び健全化判断比率'!BR7="","",'各会計、関係団体の財政状況及び健全化判断比率'!BR7)</f>
        <v>○</v>
      </c>
      <c r="DH31" s="589"/>
      <c r="DI31" s="202"/>
      <c r="DJ31" s="157"/>
      <c r="DK31" s="157"/>
      <c r="DL31" s="157"/>
      <c r="DM31" s="157"/>
      <c r="DN31" s="157"/>
      <c r="DO31" s="157"/>
    </row>
    <row r="32" spans="1:119" ht="32.25" customHeight="1" x14ac:dyDescent="0.2">
      <c r="A32" s="158"/>
      <c r="B32" s="198"/>
      <c r="C32" s="586">
        <f>IF(E32="","",C31+1)</f>
        <v>2</v>
      </c>
      <c r="D32" s="586"/>
      <c r="E32" s="587" t="str">
        <f>IF('各会計、関係団体の財政状況及び健全化判断比率'!B8="","",'各会計、関係団体の財政状況及び健全化判断比率'!B8)</f>
        <v>石川県証紙特別会計</v>
      </c>
      <c r="F32" s="587"/>
      <c r="G32" s="587"/>
      <c r="H32" s="587"/>
      <c r="I32" s="587"/>
      <c r="J32" s="587"/>
      <c r="K32" s="587"/>
      <c r="L32" s="587"/>
      <c r="M32" s="587"/>
      <c r="N32" s="587"/>
      <c r="O32" s="587"/>
      <c r="P32" s="587"/>
      <c r="Q32" s="587"/>
      <c r="R32" s="587"/>
      <c r="S32" s="587"/>
      <c r="T32" s="199"/>
      <c r="U32" s="586">
        <f t="shared" ref="U32:U40" si="0">IF(W32="","",U31+1)</f>
        <v>12</v>
      </c>
      <c r="V32" s="586"/>
      <c r="W32" s="587" t="str">
        <f>IF('各会計、関係団体の財政状況及び健全化判断比率'!B29="","",'各会計、関係団体の財政状況及び健全化判断比率'!B29)</f>
        <v>石川県公営競馬特別会計</v>
      </c>
      <c r="X32" s="587"/>
      <c r="Y32" s="587"/>
      <c r="Z32" s="587"/>
      <c r="AA32" s="587"/>
      <c r="AB32" s="587"/>
      <c r="AC32" s="587"/>
      <c r="AD32" s="587"/>
      <c r="AE32" s="587"/>
      <c r="AF32" s="587"/>
      <c r="AG32" s="587"/>
      <c r="AH32" s="587"/>
      <c r="AI32" s="587"/>
      <c r="AJ32" s="587"/>
      <c r="AK32" s="587"/>
      <c r="AL32" s="199"/>
      <c r="AM32" s="586">
        <f t="shared" ref="AM32:AM40" si="1">IF(AO32="","",AM31+1)</f>
        <v>14</v>
      </c>
      <c r="AN32" s="586"/>
      <c r="AO32" s="587" t="str">
        <f>IF('各会計、関係団体の財政状況及び健全化判断比率'!B31="","",'各会計、関係団体の財政状況及び健全化判断比率'!B31)</f>
        <v>石川県立高松病院事業会計</v>
      </c>
      <c r="AP32" s="587"/>
      <c r="AQ32" s="587"/>
      <c r="AR32" s="587"/>
      <c r="AS32" s="587"/>
      <c r="AT32" s="587"/>
      <c r="AU32" s="587"/>
      <c r="AV32" s="587"/>
      <c r="AW32" s="587"/>
      <c r="AX32" s="587"/>
      <c r="AY32" s="587"/>
      <c r="AZ32" s="587"/>
      <c r="BA32" s="587"/>
      <c r="BB32" s="587"/>
      <c r="BC32" s="587"/>
      <c r="BD32" s="199"/>
      <c r="BE32" s="586">
        <f t="shared" ref="BE32:BE40" si="2">IF(BG32="","",BE31+1)</f>
        <v>18</v>
      </c>
      <c r="BF32" s="586"/>
      <c r="BG32" s="587" t="str">
        <f>IF('各会計、関係団体の財政状況及び健全化判断比率'!B35="","",'各会計、関係団体の財政状況及び健全化判断比率'!B35)</f>
        <v>石川県流域下水道特別会計</v>
      </c>
      <c r="BH32" s="587"/>
      <c r="BI32" s="587"/>
      <c r="BJ32" s="587"/>
      <c r="BK32" s="587"/>
      <c r="BL32" s="587"/>
      <c r="BM32" s="587"/>
      <c r="BN32" s="587"/>
      <c r="BO32" s="587"/>
      <c r="BP32" s="587"/>
      <c r="BQ32" s="587"/>
      <c r="BR32" s="587"/>
      <c r="BS32" s="587"/>
      <c r="BT32" s="587"/>
      <c r="BU32" s="587"/>
      <c r="BV32" s="199"/>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199"/>
      <c r="CO32" s="586">
        <f t="shared" ref="CO32:CO40" si="4">IF(CQ32="","",CO31+1)</f>
        <v>20</v>
      </c>
      <c r="CP32" s="586"/>
      <c r="CQ32" s="587" t="str">
        <f>IF('各会計、関係団体の財政状況及び健全化判断比率'!BS8="","",'各会計、関係団体の財政状況及び健全化判断比率'!BS8)</f>
        <v>石川県県民ふれあい公社</v>
      </c>
      <c r="CR32" s="587"/>
      <c r="CS32" s="587"/>
      <c r="CT32" s="587"/>
      <c r="CU32" s="587"/>
      <c r="CV32" s="587"/>
      <c r="CW32" s="587"/>
      <c r="CX32" s="587"/>
      <c r="CY32" s="587"/>
      <c r="CZ32" s="587"/>
      <c r="DA32" s="587"/>
      <c r="DB32" s="587"/>
      <c r="DC32" s="587"/>
      <c r="DD32" s="587"/>
      <c r="DE32" s="587"/>
      <c r="DF32" s="191"/>
      <c r="DG32" s="589" t="str">
        <f>IF('各会計、関係団体の財政状況及び健全化判断比率'!BR8="","",'各会計、関係団体の財政状況及び健全化判断比率'!BR8)</f>
        <v/>
      </c>
      <c r="DH32" s="589"/>
      <c r="DI32" s="202"/>
      <c r="DJ32" s="157"/>
      <c r="DK32" s="157"/>
      <c r="DL32" s="157"/>
      <c r="DM32" s="157"/>
      <c r="DN32" s="157"/>
      <c r="DO32" s="157"/>
    </row>
    <row r="33" spans="1:119" ht="32.25" customHeight="1" x14ac:dyDescent="0.2">
      <c r="A33" s="158"/>
      <c r="B33" s="198"/>
      <c r="C33" s="586">
        <f>IF(E33="","",C32+1)</f>
        <v>3</v>
      </c>
      <c r="D33" s="586"/>
      <c r="E33" s="587" t="str">
        <f>IF('各会計、関係団体の財政状況及び健全化判断比率'!B9="","",'各会計、関係団体の財政状況及び健全化判断比率'!B9)</f>
        <v>石川県土地取得特別会計</v>
      </c>
      <c r="F33" s="587"/>
      <c r="G33" s="587"/>
      <c r="H33" s="587"/>
      <c r="I33" s="587"/>
      <c r="J33" s="587"/>
      <c r="K33" s="587"/>
      <c r="L33" s="587"/>
      <c r="M33" s="587"/>
      <c r="N33" s="587"/>
      <c r="O33" s="587"/>
      <c r="P33" s="587"/>
      <c r="Q33" s="587"/>
      <c r="R33" s="587"/>
      <c r="S33" s="587"/>
      <c r="T33" s="199"/>
      <c r="U33" s="586" t="str">
        <f t="shared" si="0"/>
        <v/>
      </c>
      <c r="V33" s="586"/>
      <c r="W33" s="587"/>
      <c r="X33" s="587"/>
      <c r="Y33" s="587"/>
      <c r="Z33" s="587"/>
      <c r="AA33" s="587"/>
      <c r="AB33" s="587"/>
      <c r="AC33" s="587"/>
      <c r="AD33" s="587"/>
      <c r="AE33" s="587"/>
      <c r="AF33" s="587"/>
      <c r="AG33" s="587"/>
      <c r="AH33" s="587"/>
      <c r="AI33" s="587"/>
      <c r="AJ33" s="587"/>
      <c r="AK33" s="587"/>
      <c r="AL33" s="199"/>
      <c r="AM33" s="586">
        <f t="shared" si="1"/>
        <v>15</v>
      </c>
      <c r="AN33" s="586"/>
      <c r="AO33" s="587" t="str">
        <f>IF('各会計、関係団体の財政状況及び健全化判断比率'!B32="","",'各会計、関係団体の財政状況及び健全化判断比率'!B32)</f>
        <v>石川県水道用水供給事業会計</v>
      </c>
      <c r="AP33" s="587"/>
      <c r="AQ33" s="587"/>
      <c r="AR33" s="587"/>
      <c r="AS33" s="587"/>
      <c r="AT33" s="587"/>
      <c r="AU33" s="587"/>
      <c r="AV33" s="587"/>
      <c r="AW33" s="587"/>
      <c r="AX33" s="587"/>
      <c r="AY33" s="587"/>
      <c r="AZ33" s="587"/>
      <c r="BA33" s="587"/>
      <c r="BB33" s="587"/>
      <c r="BC33" s="587"/>
      <c r="BD33" s="199"/>
      <c r="BE33" s="586" t="str">
        <f t="shared" si="2"/>
        <v/>
      </c>
      <c r="BF33" s="586"/>
      <c r="BG33" s="587"/>
      <c r="BH33" s="587"/>
      <c r="BI33" s="587"/>
      <c r="BJ33" s="587"/>
      <c r="BK33" s="587"/>
      <c r="BL33" s="587"/>
      <c r="BM33" s="587"/>
      <c r="BN33" s="587"/>
      <c r="BO33" s="587"/>
      <c r="BP33" s="587"/>
      <c r="BQ33" s="587"/>
      <c r="BR33" s="587"/>
      <c r="BS33" s="587"/>
      <c r="BT33" s="587"/>
      <c r="BU33" s="587"/>
      <c r="BV33" s="199"/>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199"/>
      <c r="CO33" s="586">
        <f t="shared" si="4"/>
        <v>21</v>
      </c>
      <c r="CP33" s="586"/>
      <c r="CQ33" s="587" t="str">
        <f>IF('各会計、関係団体の財政状況及び健全化判断比率'!BS9="","",'各会計、関係団体の財政状況及び健全化判断比率'!BS9)</f>
        <v>石川県農業開発公社</v>
      </c>
      <c r="CR33" s="587"/>
      <c r="CS33" s="587"/>
      <c r="CT33" s="587"/>
      <c r="CU33" s="587"/>
      <c r="CV33" s="587"/>
      <c r="CW33" s="587"/>
      <c r="CX33" s="587"/>
      <c r="CY33" s="587"/>
      <c r="CZ33" s="587"/>
      <c r="DA33" s="587"/>
      <c r="DB33" s="587"/>
      <c r="DC33" s="587"/>
      <c r="DD33" s="587"/>
      <c r="DE33" s="587"/>
      <c r="DF33" s="191"/>
      <c r="DG33" s="589" t="str">
        <f>IF('各会計、関係団体の財政状況及び健全化判断比率'!BR9="","",'各会計、関係団体の財政状況及び健全化判断比率'!BR9)</f>
        <v>○</v>
      </c>
      <c r="DH33" s="589"/>
      <c r="DI33" s="202"/>
      <c r="DJ33" s="157"/>
      <c r="DK33" s="157"/>
      <c r="DL33" s="157"/>
      <c r="DM33" s="157"/>
      <c r="DN33" s="157"/>
      <c r="DO33" s="157"/>
    </row>
    <row r="34" spans="1:119" ht="32.25" customHeight="1" x14ac:dyDescent="0.2">
      <c r="A34" s="158"/>
      <c r="B34" s="198"/>
      <c r="C34" s="586">
        <f>IF(E34="","",C33+1)</f>
        <v>4</v>
      </c>
      <c r="D34" s="586"/>
      <c r="E34" s="587" t="str">
        <f>IF('各会計、関係団体の財政状況及び健全化判断比率'!B10="","",'各会計、関係団体の財政状況及び健全化判断比率'!B10)</f>
        <v>石川県母子父子寡婦福祉資金特別会計</v>
      </c>
      <c r="F34" s="587"/>
      <c r="G34" s="587"/>
      <c r="H34" s="587"/>
      <c r="I34" s="587"/>
      <c r="J34" s="587"/>
      <c r="K34" s="587"/>
      <c r="L34" s="587"/>
      <c r="M34" s="587"/>
      <c r="N34" s="587"/>
      <c r="O34" s="587"/>
      <c r="P34" s="587"/>
      <c r="Q34" s="587"/>
      <c r="R34" s="587"/>
      <c r="S34" s="587"/>
      <c r="T34" s="199"/>
      <c r="U34" s="586" t="str">
        <f t="shared" si="0"/>
        <v/>
      </c>
      <c r="V34" s="586"/>
      <c r="W34" s="587"/>
      <c r="X34" s="587"/>
      <c r="Y34" s="587"/>
      <c r="Z34" s="587"/>
      <c r="AA34" s="587"/>
      <c r="AB34" s="587"/>
      <c r="AC34" s="587"/>
      <c r="AD34" s="587"/>
      <c r="AE34" s="587"/>
      <c r="AF34" s="587"/>
      <c r="AG34" s="587"/>
      <c r="AH34" s="587"/>
      <c r="AI34" s="587"/>
      <c r="AJ34" s="587"/>
      <c r="AK34" s="587"/>
      <c r="AL34" s="199"/>
      <c r="AM34" s="586">
        <f t="shared" si="1"/>
        <v>16</v>
      </c>
      <c r="AN34" s="586"/>
      <c r="AO34" s="587" t="str">
        <f>IF('各会計、関係団体の財政状況及び健全化判断比率'!B33="","",'各会計、関係団体の財政状況及び健全化判断比率'!B33)</f>
        <v>石川県港湾土地造成事業会計</v>
      </c>
      <c r="AP34" s="587"/>
      <c r="AQ34" s="587"/>
      <c r="AR34" s="587"/>
      <c r="AS34" s="587"/>
      <c r="AT34" s="587"/>
      <c r="AU34" s="587"/>
      <c r="AV34" s="587"/>
      <c r="AW34" s="587"/>
      <c r="AX34" s="587"/>
      <c r="AY34" s="587"/>
      <c r="AZ34" s="587"/>
      <c r="BA34" s="587"/>
      <c r="BB34" s="587"/>
      <c r="BC34" s="587"/>
      <c r="BD34" s="199"/>
      <c r="BE34" s="586" t="str">
        <f t="shared" si="2"/>
        <v/>
      </c>
      <c r="BF34" s="586"/>
      <c r="BG34" s="587"/>
      <c r="BH34" s="587"/>
      <c r="BI34" s="587"/>
      <c r="BJ34" s="587"/>
      <c r="BK34" s="587"/>
      <c r="BL34" s="587"/>
      <c r="BM34" s="587"/>
      <c r="BN34" s="587"/>
      <c r="BO34" s="587"/>
      <c r="BP34" s="587"/>
      <c r="BQ34" s="587"/>
      <c r="BR34" s="587"/>
      <c r="BS34" s="587"/>
      <c r="BT34" s="587"/>
      <c r="BU34" s="587"/>
      <c r="BV34" s="199"/>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199"/>
      <c r="CO34" s="586">
        <f t="shared" si="4"/>
        <v>22</v>
      </c>
      <c r="CP34" s="586"/>
      <c r="CQ34" s="587" t="str">
        <f>IF('各会計、関係団体の財政状況及び健全化判断比率'!BS10="","",'各会計、関係団体の財政状況及び健全化判断比率'!BS10)</f>
        <v>石川県林業公社</v>
      </c>
      <c r="CR34" s="587"/>
      <c r="CS34" s="587"/>
      <c r="CT34" s="587"/>
      <c r="CU34" s="587"/>
      <c r="CV34" s="587"/>
      <c r="CW34" s="587"/>
      <c r="CX34" s="587"/>
      <c r="CY34" s="587"/>
      <c r="CZ34" s="587"/>
      <c r="DA34" s="587"/>
      <c r="DB34" s="587"/>
      <c r="DC34" s="587"/>
      <c r="DD34" s="587"/>
      <c r="DE34" s="587"/>
      <c r="DF34" s="191"/>
      <c r="DG34" s="589" t="str">
        <f>IF('各会計、関係団体の財政状況及び健全化判断比率'!BR10="","",'各会計、関係団体の財政状況及び健全化判断比率'!BR10)</f>
        <v>○</v>
      </c>
      <c r="DH34" s="589"/>
      <c r="DI34" s="202"/>
      <c r="DJ34" s="157"/>
      <c r="DK34" s="157"/>
      <c r="DL34" s="157"/>
      <c r="DM34" s="157"/>
      <c r="DN34" s="157"/>
      <c r="DO34" s="157"/>
    </row>
    <row r="35" spans="1:119" ht="32.25" customHeight="1" x14ac:dyDescent="0.2">
      <c r="A35" s="158"/>
      <c r="B35" s="198"/>
      <c r="C35" s="586">
        <f t="shared" ref="C35:C40" si="5">IF(E35="","",C34+1)</f>
        <v>5</v>
      </c>
      <c r="D35" s="586"/>
      <c r="E35" s="587" t="str">
        <f>IF('各会計、関係団体の財政状況及び健全化判断比率'!B11="","",'各会計、関係団体の財政状況及び健全化判断比率'!B11)</f>
        <v>石川県中小企業近代化資金貸付金特別会計</v>
      </c>
      <c r="F35" s="587"/>
      <c r="G35" s="587"/>
      <c r="H35" s="587"/>
      <c r="I35" s="587"/>
      <c r="J35" s="587"/>
      <c r="K35" s="587"/>
      <c r="L35" s="587"/>
      <c r="M35" s="587"/>
      <c r="N35" s="587"/>
      <c r="O35" s="587"/>
      <c r="P35" s="587"/>
      <c r="Q35" s="587"/>
      <c r="R35" s="587"/>
      <c r="S35" s="587"/>
      <c r="T35" s="199"/>
      <c r="U35" s="586" t="str">
        <f t="shared" si="0"/>
        <v/>
      </c>
      <c r="V35" s="586"/>
      <c r="W35" s="587"/>
      <c r="X35" s="587"/>
      <c r="Y35" s="587"/>
      <c r="Z35" s="587"/>
      <c r="AA35" s="587"/>
      <c r="AB35" s="587"/>
      <c r="AC35" s="587"/>
      <c r="AD35" s="587"/>
      <c r="AE35" s="587"/>
      <c r="AF35" s="587"/>
      <c r="AG35" s="587"/>
      <c r="AH35" s="587"/>
      <c r="AI35" s="587"/>
      <c r="AJ35" s="587"/>
      <c r="AK35" s="587"/>
      <c r="AL35" s="199"/>
      <c r="AM35" s="586" t="str">
        <f t="shared" si="1"/>
        <v/>
      </c>
      <c r="AN35" s="586"/>
      <c r="AO35" s="587"/>
      <c r="AP35" s="587"/>
      <c r="AQ35" s="587"/>
      <c r="AR35" s="587"/>
      <c r="AS35" s="587"/>
      <c r="AT35" s="587"/>
      <c r="AU35" s="587"/>
      <c r="AV35" s="587"/>
      <c r="AW35" s="587"/>
      <c r="AX35" s="587"/>
      <c r="AY35" s="587"/>
      <c r="AZ35" s="587"/>
      <c r="BA35" s="587"/>
      <c r="BB35" s="587"/>
      <c r="BC35" s="587"/>
      <c r="BD35" s="199"/>
      <c r="BE35" s="586" t="str">
        <f t="shared" si="2"/>
        <v/>
      </c>
      <c r="BF35" s="586"/>
      <c r="BG35" s="587"/>
      <c r="BH35" s="587"/>
      <c r="BI35" s="587"/>
      <c r="BJ35" s="587"/>
      <c r="BK35" s="587"/>
      <c r="BL35" s="587"/>
      <c r="BM35" s="587"/>
      <c r="BN35" s="587"/>
      <c r="BO35" s="587"/>
      <c r="BP35" s="587"/>
      <c r="BQ35" s="587"/>
      <c r="BR35" s="587"/>
      <c r="BS35" s="587"/>
      <c r="BT35" s="587"/>
      <c r="BU35" s="587"/>
      <c r="BV35" s="199"/>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199"/>
      <c r="CO35" s="586" t="str">
        <f t="shared" si="4"/>
        <v/>
      </c>
      <c r="CP35" s="586"/>
      <c r="CQ35" s="587" t="str">
        <f>IF('各会計、関係団体の財政状況及び健全化判断比率'!BS11="","",'各会計、関係団体の財政状況及び健全化判断比率'!BS11)</f>
        <v/>
      </c>
      <c r="CR35" s="587"/>
      <c r="CS35" s="587"/>
      <c r="CT35" s="587"/>
      <c r="CU35" s="587"/>
      <c r="CV35" s="587"/>
      <c r="CW35" s="587"/>
      <c r="CX35" s="587"/>
      <c r="CY35" s="587"/>
      <c r="CZ35" s="587"/>
      <c r="DA35" s="587"/>
      <c r="DB35" s="587"/>
      <c r="DC35" s="587"/>
      <c r="DD35" s="587"/>
      <c r="DE35" s="587"/>
      <c r="DF35" s="191"/>
      <c r="DG35" s="589" t="str">
        <f>IF('各会計、関係団体の財政状況及び健全化判断比率'!BR11="","",'各会計、関係団体の財政状況及び健全化判断比率'!BR11)</f>
        <v/>
      </c>
      <c r="DH35" s="589"/>
      <c r="DI35" s="202"/>
      <c r="DJ35" s="157"/>
      <c r="DK35" s="157"/>
      <c r="DL35" s="157"/>
      <c r="DM35" s="157"/>
      <c r="DN35" s="157"/>
      <c r="DO35" s="157"/>
    </row>
    <row r="36" spans="1:119" ht="32.25" customHeight="1" x14ac:dyDescent="0.2">
      <c r="A36" s="158"/>
      <c r="B36" s="198"/>
      <c r="C36" s="586">
        <f t="shared" si="5"/>
        <v>6</v>
      </c>
      <c r="D36" s="586"/>
      <c r="E36" s="587" t="str">
        <f>IF('各会計、関係団体の財政状況及び健全化判断比率'!B12="","",'各会計、関係団体の財政状況及び健全化判断比率'!B12)</f>
        <v>石川県就農支援資金特別会計</v>
      </c>
      <c r="F36" s="587"/>
      <c r="G36" s="587"/>
      <c r="H36" s="587"/>
      <c r="I36" s="587"/>
      <c r="J36" s="587"/>
      <c r="K36" s="587"/>
      <c r="L36" s="587"/>
      <c r="M36" s="587"/>
      <c r="N36" s="587"/>
      <c r="O36" s="587"/>
      <c r="P36" s="587"/>
      <c r="Q36" s="587"/>
      <c r="R36" s="587"/>
      <c r="S36" s="587"/>
      <c r="T36" s="199"/>
      <c r="U36" s="586" t="str">
        <f t="shared" si="0"/>
        <v/>
      </c>
      <c r="V36" s="586"/>
      <c r="W36" s="587"/>
      <c r="X36" s="587"/>
      <c r="Y36" s="587"/>
      <c r="Z36" s="587"/>
      <c r="AA36" s="587"/>
      <c r="AB36" s="587"/>
      <c r="AC36" s="587"/>
      <c r="AD36" s="587"/>
      <c r="AE36" s="587"/>
      <c r="AF36" s="587"/>
      <c r="AG36" s="587"/>
      <c r="AH36" s="587"/>
      <c r="AI36" s="587"/>
      <c r="AJ36" s="587"/>
      <c r="AK36" s="587"/>
      <c r="AL36" s="199"/>
      <c r="AM36" s="586" t="str">
        <f t="shared" si="1"/>
        <v/>
      </c>
      <c r="AN36" s="586"/>
      <c r="AO36" s="587"/>
      <c r="AP36" s="587"/>
      <c r="AQ36" s="587"/>
      <c r="AR36" s="587"/>
      <c r="AS36" s="587"/>
      <c r="AT36" s="587"/>
      <c r="AU36" s="587"/>
      <c r="AV36" s="587"/>
      <c r="AW36" s="587"/>
      <c r="AX36" s="587"/>
      <c r="AY36" s="587"/>
      <c r="AZ36" s="587"/>
      <c r="BA36" s="587"/>
      <c r="BB36" s="587"/>
      <c r="BC36" s="587"/>
      <c r="BD36" s="199"/>
      <c r="BE36" s="586" t="str">
        <f t="shared" si="2"/>
        <v/>
      </c>
      <c r="BF36" s="586"/>
      <c r="BG36" s="587"/>
      <c r="BH36" s="587"/>
      <c r="BI36" s="587"/>
      <c r="BJ36" s="587"/>
      <c r="BK36" s="587"/>
      <c r="BL36" s="587"/>
      <c r="BM36" s="587"/>
      <c r="BN36" s="587"/>
      <c r="BO36" s="587"/>
      <c r="BP36" s="587"/>
      <c r="BQ36" s="587"/>
      <c r="BR36" s="587"/>
      <c r="BS36" s="587"/>
      <c r="BT36" s="587"/>
      <c r="BU36" s="587"/>
      <c r="BV36" s="199"/>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199"/>
      <c r="CO36" s="586" t="str">
        <f t="shared" si="4"/>
        <v/>
      </c>
      <c r="CP36" s="586"/>
      <c r="CQ36" s="587" t="str">
        <f>IF('各会計、関係団体の財政状況及び健全化判断比率'!BS12="","",'各会計、関係団体の財政状況及び健全化判断比率'!BS12)</f>
        <v/>
      </c>
      <c r="CR36" s="587"/>
      <c r="CS36" s="587"/>
      <c r="CT36" s="587"/>
      <c r="CU36" s="587"/>
      <c r="CV36" s="587"/>
      <c r="CW36" s="587"/>
      <c r="CX36" s="587"/>
      <c r="CY36" s="587"/>
      <c r="CZ36" s="587"/>
      <c r="DA36" s="587"/>
      <c r="DB36" s="587"/>
      <c r="DC36" s="587"/>
      <c r="DD36" s="587"/>
      <c r="DE36" s="587"/>
      <c r="DF36" s="191"/>
      <c r="DG36" s="589" t="str">
        <f>IF('各会計、関係団体の財政状況及び健全化判断比率'!BR12="","",'各会計、関係団体の財政状況及び健全化判断比率'!BR12)</f>
        <v/>
      </c>
      <c r="DH36" s="589"/>
      <c r="DI36" s="202"/>
      <c r="DJ36" s="157"/>
      <c r="DK36" s="157"/>
      <c r="DL36" s="157"/>
      <c r="DM36" s="157"/>
      <c r="DN36" s="157"/>
      <c r="DO36" s="157"/>
    </row>
    <row r="37" spans="1:119" ht="32.25" customHeight="1" x14ac:dyDescent="0.2">
      <c r="A37" s="158"/>
      <c r="B37" s="198"/>
      <c r="C37" s="586">
        <f t="shared" si="5"/>
        <v>7</v>
      </c>
      <c r="D37" s="586"/>
      <c r="E37" s="587" t="str">
        <f>IF('各会計、関係団体の財政状況及び健全化判断比率'!B13="","",'各会計、関係団体の財政状況及び健全化判断比率'!B13)</f>
        <v>石川県林業改善資金特別会計</v>
      </c>
      <c r="F37" s="587"/>
      <c r="G37" s="587"/>
      <c r="H37" s="587"/>
      <c r="I37" s="587"/>
      <c r="J37" s="587"/>
      <c r="K37" s="587"/>
      <c r="L37" s="587"/>
      <c r="M37" s="587"/>
      <c r="N37" s="587"/>
      <c r="O37" s="587"/>
      <c r="P37" s="587"/>
      <c r="Q37" s="587"/>
      <c r="R37" s="587"/>
      <c r="S37" s="587"/>
      <c r="T37" s="199"/>
      <c r="U37" s="586" t="str">
        <f t="shared" si="0"/>
        <v/>
      </c>
      <c r="V37" s="586"/>
      <c r="W37" s="587"/>
      <c r="X37" s="587"/>
      <c r="Y37" s="587"/>
      <c r="Z37" s="587"/>
      <c r="AA37" s="587"/>
      <c r="AB37" s="587"/>
      <c r="AC37" s="587"/>
      <c r="AD37" s="587"/>
      <c r="AE37" s="587"/>
      <c r="AF37" s="587"/>
      <c r="AG37" s="587"/>
      <c r="AH37" s="587"/>
      <c r="AI37" s="587"/>
      <c r="AJ37" s="587"/>
      <c r="AK37" s="587"/>
      <c r="AL37" s="199"/>
      <c r="AM37" s="586" t="str">
        <f t="shared" si="1"/>
        <v/>
      </c>
      <c r="AN37" s="586"/>
      <c r="AO37" s="587"/>
      <c r="AP37" s="587"/>
      <c r="AQ37" s="587"/>
      <c r="AR37" s="587"/>
      <c r="AS37" s="587"/>
      <c r="AT37" s="587"/>
      <c r="AU37" s="587"/>
      <c r="AV37" s="587"/>
      <c r="AW37" s="587"/>
      <c r="AX37" s="587"/>
      <c r="AY37" s="587"/>
      <c r="AZ37" s="587"/>
      <c r="BA37" s="587"/>
      <c r="BB37" s="587"/>
      <c r="BC37" s="587"/>
      <c r="BD37" s="199"/>
      <c r="BE37" s="586" t="str">
        <f t="shared" si="2"/>
        <v/>
      </c>
      <c r="BF37" s="586"/>
      <c r="BG37" s="587"/>
      <c r="BH37" s="587"/>
      <c r="BI37" s="587"/>
      <c r="BJ37" s="587"/>
      <c r="BK37" s="587"/>
      <c r="BL37" s="587"/>
      <c r="BM37" s="587"/>
      <c r="BN37" s="587"/>
      <c r="BO37" s="587"/>
      <c r="BP37" s="587"/>
      <c r="BQ37" s="587"/>
      <c r="BR37" s="587"/>
      <c r="BS37" s="587"/>
      <c r="BT37" s="587"/>
      <c r="BU37" s="587"/>
      <c r="BV37" s="199"/>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199"/>
      <c r="CO37" s="586" t="str">
        <f t="shared" si="4"/>
        <v/>
      </c>
      <c r="CP37" s="586"/>
      <c r="CQ37" s="587" t="str">
        <f>IF('各会計、関係団体の財政状況及び健全化判断比率'!BS13="","",'各会計、関係団体の財政状況及び健全化判断比率'!BS13)</f>
        <v/>
      </c>
      <c r="CR37" s="587"/>
      <c r="CS37" s="587"/>
      <c r="CT37" s="587"/>
      <c r="CU37" s="587"/>
      <c r="CV37" s="587"/>
      <c r="CW37" s="587"/>
      <c r="CX37" s="587"/>
      <c r="CY37" s="587"/>
      <c r="CZ37" s="587"/>
      <c r="DA37" s="587"/>
      <c r="DB37" s="587"/>
      <c r="DC37" s="587"/>
      <c r="DD37" s="587"/>
      <c r="DE37" s="587"/>
      <c r="DF37" s="191"/>
      <c r="DG37" s="589" t="str">
        <f>IF('各会計、関係団体の財政状況及び健全化判断比率'!BR13="","",'各会計、関係団体の財政状況及び健全化判断比率'!BR13)</f>
        <v/>
      </c>
      <c r="DH37" s="589"/>
      <c r="DI37" s="202"/>
      <c r="DJ37" s="157"/>
      <c r="DK37" s="157"/>
      <c r="DL37" s="157"/>
      <c r="DM37" s="157"/>
      <c r="DN37" s="157"/>
      <c r="DO37" s="157"/>
    </row>
    <row r="38" spans="1:119" ht="32.25" customHeight="1" x14ac:dyDescent="0.2">
      <c r="A38" s="158"/>
      <c r="B38" s="198"/>
      <c r="C38" s="586">
        <f t="shared" si="5"/>
        <v>8</v>
      </c>
      <c r="D38" s="586"/>
      <c r="E38" s="587" t="str">
        <f>IF('各会計、関係団体の財政状況及び健全化判断比率'!B14="","",'各会計、関係団体の財政状況及び健全化判断比率'!B14)</f>
        <v>石川県沿岸漁業改善資金特別会計</v>
      </c>
      <c r="F38" s="587"/>
      <c r="G38" s="587"/>
      <c r="H38" s="587"/>
      <c r="I38" s="587"/>
      <c r="J38" s="587"/>
      <c r="K38" s="587"/>
      <c r="L38" s="587"/>
      <c r="M38" s="587"/>
      <c r="N38" s="587"/>
      <c r="O38" s="587"/>
      <c r="P38" s="587"/>
      <c r="Q38" s="587"/>
      <c r="R38" s="587"/>
      <c r="S38" s="587"/>
      <c r="T38" s="199"/>
      <c r="U38" s="586" t="str">
        <f t="shared" si="0"/>
        <v/>
      </c>
      <c r="V38" s="586"/>
      <c r="W38" s="587"/>
      <c r="X38" s="587"/>
      <c r="Y38" s="587"/>
      <c r="Z38" s="587"/>
      <c r="AA38" s="587"/>
      <c r="AB38" s="587"/>
      <c r="AC38" s="587"/>
      <c r="AD38" s="587"/>
      <c r="AE38" s="587"/>
      <c r="AF38" s="587"/>
      <c r="AG38" s="587"/>
      <c r="AH38" s="587"/>
      <c r="AI38" s="587"/>
      <c r="AJ38" s="587"/>
      <c r="AK38" s="587"/>
      <c r="AL38" s="199"/>
      <c r="AM38" s="586" t="str">
        <f t="shared" si="1"/>
        <v/>
      </c>
      <c r="AN38" s="586"/>
      <c r="AO38" s="587"/>
      <c r="AP38" s="587"/>
      <c r="AQ38" s="587"/>
      <c r="AR38" s="587"/>
      <c r="AS38" s="587"/>
      <c r="AT38" s="587"/>
      <c r="AU38" s="587"/>
      <c r="AV38" s="587"/>
      <c r="AW38" s="587"/>
      <c r="AX38" s="587"/>
      <c r="AY38" s="587"/>
      <c r="AZ38" s="587"/>
      <c r="BA38" s="587"/>
      <c r="BB38" s="587"/>
      <c r="BC38" s="587"/>
      <c r="BD38" s="199"/>
      <c r="BE38" s="586" t="str">
        <f t="shared" si="2"/>
        <v/>
      </c>
      <c r="BF38" s="586"/>
      <c r="BG38" s="587"/>
      <c r="BH38" s="587"/>
      <c r="BI38" s="587"/>
      <c r="BJ38" s="587"/>
      <c r="BK38" s="587"/>
      <c r="BL38" s="587"/>
      <c r="BM38" s="587"/>
      <c r="BN38" s="587"/>
      <c r="BO38" s="587"/>
      <c r="BP38" s="587"/>
      <c r="BQ38" s="587"/>
      <c r="BR38" s="587"/>
      <c r="BS38" s="587"/>
      <c r="BT38" s="587"/>
      <c r="BU38" s="587"/>
      <c r="BV38" s="199"/>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199"/>
      <c r="CO38" s="586" t="str">
        <f t="shared" si="4"/>
        <v/>
      </c>
      <c r="CP38" s="586"/>
      <c r="CQ38" s="587" t="str">
        <f>IF('各会計、関係団体の財政状況及び健全化判断比率'!BS14="","",'各会計、関係団体の財政状況及び健全化判断比率'!BS14)</f>
        <v/>
      </c>
      <c r="CR38" s="587"/>
      <c r="CS38" s="587"/>
      <c r="CT38" s="587"/>
      <c r="CU38" s="587"/>
      <c r="CV38" s="587"/>
      <c r="CW38" s="587"/>
      <c r="CX38" s="587"/>
      <c r="CY38" s="587"/>
      <c r="CZ38" s="587"/>
      <c r="DA38" s="587"/>
      <c r="DB38" s="587"/>
      <c r="DC38" s="587"/>
      <c r="DD38" s="587"/>
      <c r="DE38" s="587"/>
      <c r="DF38" s="191"/>
      <c r="DG38" s="589" t="str">
        <f>IF('各会計、関係団体の財政状況及び健全化判断比率'!BR14="","",'各会計、関係団体の財政状況及び健全化判断比率'!BR14)</f>
        <v/>
      </c>
      <c r="DH38" s="589"/>
      <c r="DI38" s="202"/>
      <c r="DJ38" s="157"/>
      <c r="DK38" s="157"/>
      <c r="DL38" s="157"/>
      <c r="DM38" s="157"/>
      <c r="DN38" s="157"/>
      <c r="DO38" s="157"/>
    </row>
    <row r="39" spans="1:119" ht="32.25" customHeight="1" x14ac:dyDescent="0.2">
      <c r="A39" s="158"/>
      <c r="B39" s="198"/>
      <c r="C39" s="586">
        <f t="shared" si="5"/>
        <v>9</v>
      </c>
      <c r="D39" s="586"/>
      <c r="E39" s="587" t="str">
        <f>IF('各会計、関係団体の財政状況及び健全化判断比率'!B15="","",'各会計、関係団体の財政状況及び健全化判断比率'!B15)</f>
        <v>石川県育英資金特別会計</v>
      </c>
      <c r="F39" s="587"/>
      <c r="G39" s="587"/>
      <c r="H39" s="587"/>
      <c r="I39" s="587"/>
      <c r="J39" s="587"/>
      <c r="K39" s="587"/>
      <c r="L39" s="587"/>
      <c r="M39" s="587"/>
      <c r="N39" s="587"/>
      <c r="O39" s="587"/>
      <c r="P39" s="587"/>
      <c r="Q39" s="587"/>
      <c r="R39" s="587"/>
      <c r="S39" s="587"/>
      <c r="T39" s="199"/>
      <c r="U39" s="586" t="str">
        <f t="shared" si="0"/>
        <v/>
      </c>
      <c r="V39" s="586"/>
      <c r="W39" s="587"/>
      <c r="X39" s="587"/>
      <c r="Y39" s="587"/>
      <c r="Z39" s="587"/>
      <c r="AA39" s="587"/>
      <c r="AB39" s="587"/>
      <c r="AC39" s="587"/>
      <c r="AD39" s="587"/>
      <c r="AE39" s="587"/>
      <c r="AF39" s="587"/>
      <c r="AG39" s="587"/>
      <c r="AH39" s="587"/>
      <c r="AI39" s="587"/>
      <c r="AJ39" s="587"/>
      <c r="AK39" s="587"/>
      <c r="AL39" s="199"/>
      <c r="AM39" s="586" t="str">
        <f t="shared" si="1"/>
        <v/>
      </c>
      <c r="AN39" s="586"/>
      <c r="AO39" s="587"/>
      <c r="AP39" s="587"/>
      <c r="AQ39" s="587"/>
      <c r="AR39" s="587"/>
      <c r="AS39" s="587"/>
      <c r="AT39" s="587"/>
      <c r="AU39" s="587"/>
      <c r="AV39" s="587"/>
      <c r="AW39" s="587"/>
      <c r="AX39" s="587"/>
      <c r="AY39" s="587"/>
      <c r="AZ39" s="587"/>
      <c r="BA39" s="587"/>
      <c r="BB39" s="587"/>
      <c r="BC39" s="587"/>
      <c r="BD39" s="199"/>
      <c r="BE39" s="586" t="str">
        <f t="shared" si="2"/>
        <v/>
      </c>
      <c r="BF39" s="586"/>
      <c r="BG39" s="587"/>
      <c r="BH39" s="587"/>
      <c r="BI39" s="587"/>
      <c r="BJ39" s="587"/>
      <c r="BK39" s="587"/>
      <c r="BL39" s="587"/>
      <c r="BM39" s="587"/>
      <c r="BN39" s="587"/>
      <c r="BO39" s="587"/>
      <c r="BP39" s="587"/>
      <c r="BQ39" s="587"/>
      <c r="BR39" s="587"/>
      <c r="BS39" s="587"/>
      <c r="BT39" s="587"/>
      <c r="BU39" s="587"/>
      <c r="BV39" s="199"/>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199"/>
      <c r="CO39" s="586" t="str">
        <f t="shared" si="4"/>
        <v/>
      </c>
      <c r="CP39" s="586"/>
      <c r="CQ39" s="587" t="str">
        <f>IF('各会計、関係団体の財政状況及び健全化判断比率'!BS15="","",'各会計、関係団体の財政状況及び健全化判断比率'!BS15)</f>
        <v/>
      </c>
      <c r="CR39" s="587"/>
      <c r="CS39" s="587"/>
      <c r="CT39" s="587"/>
      <c r="CU39" s="587"/>
      <c r="CV39" s="587"/>
      <c r="CW39" s="587"/>
      <c r="CX39" s="587"/>
      <c r="CY39" s="587"/>
      <c r="CZ39" s="587"/>
      <c r="DA39" s="587"/>
      <c r="DB39" s="587"/>
      <c r="DC39" s="587"/>
      <c r="DD39" s="587"/>
      <c r="DE39" s="587"/>
      <c r="DF39" s="191"/>
      <c r="DG39" s="589" t="str">
        <f>IF('各会計、関係団体の財政状況及び健全化判断比率'!BR15="","",'各会計、関係団体の財政状況及び健全化判断比率'!BR15)</f>
        <v/>
      </c>
      <c r="DH39" s="589"/>
      <c r="DI39" s="202"/>
      <c r="DJ39" s="157"/>
      <c r="DK39" s="157"/>
      <c r="DL39" s="157"/>
      <c r="DM39" s="157"/>
      <c r="DN39" s="157"/>
      <c r="DO39" s="157"/>
    </row>
    <row r="40" spans="1:119" ht="32.25" customHeight="1" x14ac:dyDescent="0.2">
      <c r="A40" s="158"/>
      <c r="B40" s="198"/>
      <c r="C40" s="586">
        <f t="shared" si="5"/>
        <v>10</v>
      </c>
      <c r="D40" s="586"/>
      <c r="E40" s="587" t="str">
        <f>IF('各会計、関係団体の財政状況及び健全化判断比率'!B16="","",'各会計、関係団体の財政状況及び健全化判断比率'!B16)</f>
        <v>石川県公債管理特別会計</v>
      </c>
      <c r="F40" s="587"/>
      <c r="G40" s="587"/>
      <c r="H40" s="587"/>
      <c r="I40" s="587"/>
      <c r="J40" s="587"/>
      <c r="K40" s="587"/>
      <c r="L40" s="587"/>
      <c r="M40" s="587"/>
      <c r="N40" s="587"/>
      <c r="O40" s="587"/>
      <c r="P40" s="587"/>
      <c r="Q40" s="587"/>
      <c r="R40" s="587"/>
      <c r="S40" s="587"/>
      <c r="T40" s="199"/>
      <c r="U40" s="586" t="str">
        <f t="shared" si="0"/>
        <v/>
      </c>
      <c r="V40" s="586"/>
      <c r="W40" s="587"/>
      <c r="X40" s="587"/>
      <c r="Y40" s="587"/>
      <c r="Z40" s="587"/>
      <c r="AA40" s="587"/>
      <c r="AB40" s="587"/>
      <c r="AC40" s="587"/>
      <c r="AD40" s="587"/>
      <c r="AE40" s="587"/>
      <c r="AF40" s="587"/>
      <c r="AG40" s="587"/>
      <c r="AH40" s="587"/>
      <c r="AI40" s="587"/>
      <c r="AJ40" s="587"/>
      <c r="AK40" s="587"/>
      <c r="AL40" s="199"/>
      <c r="AM40" s="586" t="str">
        <f t="shared" si="1"/>
        <v/>
      </c>
      <c r="AN40" s="586"/>
      <c r="AO40" s="587"/>
      <c r="AP40" s="587"/>
      <c r="AQ40" s="587"/>
      <c r="AR40" s="587"/>
      <c r="AS40" s="587"/>
      <c r="AT40" s="587"/>
      <c r="AU40" s="587"/>
      <c r="AV40" s="587"/>
      <c r="AW40" s="587"/>
      <c r="AX40" s="587"/>
      <c r="AY40" s="587"/>
      <c r="AZ40" s="587"/>
      <c r="BA40" s="587"/>
      <c r="BB40" s="587"/>
      <c r="BC40" s="587"/>
      <c r="BD40" s="199"/>
      <c r="BE40" s="586" t="str">
        <f t="shared" si="2"/>
        <v/>
      </c>
      <c r="BF40" s="586"/>
      <c r="BG40" s="587"/>
      <c r="BH40" s="587"/>
      <c r="BI40" s="587"/>
      <c r="BJ40" s="587"/>
      <c r="BK40" s="587"/>
      <c r="BL40" s="587"/>
      <c r="BM40" s="587"/>
      <c r="BN40" s="587"/>
      <c r="BO40" s="587"/>
      <c r="BP40" s="587"/>
      <c r="BQ40" s="587"/>
      <c r="BR40" s="587"/>
      <c r="BS40" s="587"/>
      <c r="BT40" s="587"/>
      <c r="BU40" s="587"/>
      <c r="BV40" s="199"/>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199"/>
      <c r="CO40" s="586" t="str">
        <f t="shared" si="4"/>
        <v/>
      </c>
      <c r="CP40" s="586"/>
      <c r="CQ40" s="587" t="str">
        <f>IF('各会計、関係団体の財政状況及び健全化判断比率'!BS16="","",'各会計、関係団体の財政状況及び健全化判断比率'!BS16)</f>
        <v/>
      </c>
      <c r="CR40" s="587"/>
      <c r="CS40" s="587"/>
      <c r="CT40" s="587"/>
      <c r="CU40" s="587"/>
      <c r="CV40" s="587"/>
      <c r="CW40" s="587"/>
      <c r="CX40" s="587"/>
      <c r="CY40" s="587"/>
      <c r="CZ40" s="587"/>
      <c r="DA40" s="587"/>
      <c r="DB40" s="587"/>
      <c r="DC40" s="587"/>
      <c r="DD40" s="587"/>
      <c r="DE40" s="587"/>
      <c r="DF40" s="191"/>
      <c r="DG40" s="589" t="str">
        <f>IF('各会計、関係団体の財政状況及び健全化判断比率'!BR16="","",'各会計、関係団体の財政状況及び健全化判断比率'!BR16)</f>
        <v/>
      </c>
      <c r="DH40" s="589"/>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179</v>
      </c>
      <c r="C43" s="157"/>
      <c r="D43" s="157"/>
      <c r="E43" s="157" t="s">
        <v>180</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181</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182</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183</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184</v>
      </c>
    </row>
    <row r="48" spans="1:119" x14ac:dyDescent="0.2">
      <c r="E48" s="159"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A/tQj6kNUmSvAUopx8b4umcAQ/a3f0UTrcgwKNj5U8ZyfA2ecGd4GT81idEcCQM4yF5OCALc/qcqFGalttFAfQ==" saltValue="28Ne1bUHJ6m4/eHWllviI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5" zoomScaleNormal="75"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0" t="s">
        <v>186</v>
      </c>
      <c r="DD1" s="591"/>
      <c r="DE1" s="591"/>
      <c r="DF1" s="591"/>
      <c r="DG1" s="591"/>
      <c r="DH1" s="591"/>
      <c r="DI1" s="592"/>
      <c r="DK1" s="590" t="s">
        <v>187</v>
      </c>
      <c r="DL1" s="591"/>
      <c r="DM1" s="591"/>
      <c r="DN1" s="591"/>
      <c r="DO1" s="591"/>
      <c r="DP1" s="591"/>
      <c r="DQ1" s="591"/>
      <c r="DR1" s="591"/>
      <c r="DS1" s="591"/>
      <c r="DT1" s="591"/>
      <c r="DU1" s="591"/>
      <c r="DV1" s="591"/>
      <c r="DW1" s="591"/>
      <c r="DX1" s="592"/>
      <c r="DY1" s="207"/>
      <c r="DZ1" s="207"/>
      <c r="EA1" s="207"/>
      <c r="EB1" s="207"/>
      <c r="EC1" s="207"/>
      <c r="ED1" s="207"/>
      <c r="EE1" s="207"/>
      <c r="EF1" s="207"/>
      <c r="EG1" s="207"/>
      <c r="EH1" s="207"/>
    </row>
    <row r="2" spans="2:138" ht="22.5" customHeight="1" x14ac:dyDescent="0.2">
      <c r="B2" s="209" t="s">
        <v>188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3" t="s">
        <v>189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191</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192</v>
      </c>
      <c r="S4" s="594"/>
      <c r="T4" s="594"/>
      <c r="U4" s="594"/>
      <c r="V4" s="594"/>
      <c r="W4" s="594"/>
      <c r="X4" s="594"/>
      <c r="Y4" s="595"/>
      <c r="Z4" s="593" t="s">
        <v>193</v>
      </c>
      <c r="AA4" s="594"/>
      <c r="AB4" s="594"/>
      <c r="AC4" s="595"/>
      <c r="AD4" s="593" t="s">
        <v>194</v>
      </c>
      <c r="AE4" s="594"/>
      <c r="AF4" s="594"/>
      <c r="AG4" s="594"/>
      <c r="AH4" s="594"/>
      <c r="AI4" s="594"/>
      <c r="AJ4" s="594"/>
      <c r="AK4" s="595"/>
      <c r="AL4" s="593" t="s">
        <v>193</v>
      </c>
      <c r="AM4" s="594"/>
      <c r="AN4" s="594"/>
      <c r="AO4" s="595"/>
      <c r="AP4" s="596" t="s">
        <v>195</v>
      </c>
      <c r="AQ4" s="596"/>
      <c r="AR4" s="596"/>
      <c r="AS4" s="596"/>
      <c r="AT4" s="596"/>
      <c r="AU4" s="596"/>
      <c r="AV4" s="596"/>
      <c r="AW4" s="596"/>
      <c r="AX4" s="596"/>
      <c r="AY4" s="596"/>
      <c r="AZ4" s="596"/>
      <c r="BA4" s="596"/>
      <c r="BB4" s="596"/>
      <c r="BC4" s="596"/>
      <c r="BD4" s="596" t="s">
        <v>196</v>
      </c>
      <c r="BE4" s="596"/>
      <c r="BF4" s="596"/>
      <c r="BG4" s="596"/>
      <c r="BH4" s="596"/>
      <c r="BI4" s="596"/>
      <c r="BJ4" s="596"/>
      <c r="BK4" s="596"/>
      <c r="BL4" s="596" t="s">
        <v>193</v>
      </c>
      <c r="BM4" s="596"/>
      <c r="BN4" s="596"/>
      <c r="BO4" s="596"/>
      <c r="BP4" s="596" t="s">
        <v>197</v>
      </c>
      <c r="BQ4" s="596"/>
      <c r="BR4" s="596"/>
      <c r="BS4" s="596"/>
      <c r="BT4" s="596"/>
      <c r="BU4" s="596"/>
      <c r="BV4" s="596"/>
      <c r="BW4" s="596"/>
      <c r="BY4" s="593" t="s">
        <v>198</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2" customFormat="1" ht="11.25" customHeight="1" x14ac:dyDescent="0.2">
      <c r="B5" s="597" t="s">
        <v>199</v>
      </c>
      <c r="C5" s="598"/>
      <c r="D5" s="598"/>
      <c r="E5" s="598"/>
      <c r="F5" s="598"/>
      <c r="G5" s="598"/>
      <c r="H5" s="598"/>
      <c r="I5" s="598"/>
      <c r="J5" s="598"/>
      <c r="K5" s="598"/>
      <c r="L5" s="598"/>
      <c r="M5" s="598"/>
      <c r="N5" s="598"/>
      <c r="O5" s="598"/>
      <c r="P5" s="598"/>
      <c r="Q5" s="599"/>
      <c r="R5" s="600">
        <v>168910215</v>
      </c>
      <c r="S5" s="601"/>
      <c r="T5" s="601"/>
      <c r="U5" s="601"/>
      <c r="V5" s="601"/>
      <c r="W5" s="601"/>
      <c r="X5" s="601"/>
      <c r="Y5" s="602"/>
      <c r="Z5" s="603">
        <v>31.5</v>
      </c>
      <c r="AA5" s="603"/>
      <c r="AB5" s="603"/>
      <c r="AC5" s="603"/>
      <c r="AD5" s="604">
        <v>140939391</v>
      </c>
      <c r="AE5" s="604"/>
      <c r="AF5" s="604"/>
      <c r="AG5" s="604"/>
      <c r="AH5" s="604"/>
      <c r="AI5" s="604"/>
      <c r="AJ5" s="604"/>
      <c r="AK5" s="604"/>
      <c r="AL5" s="605">
        <v>49.1</v>
      </c>
      <c r="AM5" s="606"/>
      <c r="AN5" s="606"/>
      <c r="AO5" s="607"/>
      <c r="AP5" s="597" t="s">
        <v>200</v>
      </c>
      <c r="AQ5" s="598"/>
      <c r="AR5" s="598"/>
      <c r="AS5" s="598"/>
      <c r="AT5" s="598"/>
      <c r="AU5" s="598"/>
      <c r="AV5" s="598"/>
      <c r="AW5" s="598"/>
      <c r="AX5" s="598"/>
      <c r="AY5" s="598"/>
      <c r="AZ5" s="598"/>
      <c r="BA5" s="598"/>
      <c r="BB5" s="598"/>
      <c r="BC5" s="599"/>
      <c r="BD5" s="611">
        <v>168898181</v>
      </c>
      <c r="BE5" s="612"/>
      <c r="BF5" s="612"/>
      <c r="BG5" s="612"/>
      <c r="BH5" s="612"/>
      <c r="BI5" s="612"/>
      <c r="BJ5" s="612"/>
      <c r="BK5" s="613"/>
      <c r="BL5" s="614">
        <v>100</v>
      </c>
      <c r="BM5" s="614"/>
      <c r="BN5" s="614"/>
      <c r="BO5" s="614"/>
      <c r="BP5" s="615">
        <v>1331388</v>
      </c>
      <c r="BQ5" s="615"/>
      <c r="BR5" s="615"/>
      <c r="BS5" s="615"/>
      <c r="BT5" s="615"/>
      <c r="BU5" s="615"/>
      <c r="BV5" s="615"/>
      <c r="BW5" s="619"/>
      <c r="BY5" s="593" t="s">
        <v>195</v>
      </c>
      <c r="BZ5" s="594"/>
      <c r="CA5" s="594"/>
      <c r="CB5" s="594"/>
      <c r="CC5" s="594"/>
      <c r="CD5" s="594"/>
      <c r="CE5" s="594"/>
      <c r="CF5" s="594"/>
      <c r="CG5" s="594"/>
      <c r="CH5" s="594"/>
      <c r="CI5" s="594"/>
      <c r="CJ5" s="594"/>
      <c r="CK5" s="594"/>
      <c r="CL5" s="595"/>
      <c r="CM5" s="593" t="s">
        <v>201</v>
      </c>
      <c r="CN5" s="594"/>
      <c r="CO5" s="594"/>
      <c r="CP5" s="594"/>
      <c r="CQ5" s="594"/>
      <c r="CR5" s="594"/>
      <c r="CS5" s="594"/>
      <c r="CT5" s="595"/>
      <c r="CU5" s="593" t="s">
        <v>193</v>
      </c>
      <c r="CV5" s="594"/>
      <c r="CW5" s="594"/>
      <c r="CX5" s="595"/>
      <c r="CY5" s="593" t="s">
        <v>202</v>
      </c>
      <c r="CZ5" s="594"/>
      <c r="DA5" s="594"/>
      <c r="DB5" s="594"/>
      <c r="DC5" s="594"/>
      <c r="DD5" s="594"/>
      <c r="DE5" s="594"/>
      <c r="DF5" s="594"/>
      <c r="DG5" s="594"/>
      <c r="DH5" s="594"/>
      <c r="DI5" s="594"/>
      <c r="DJ5" s="594"/>
      <c r="DK5" s="595"/>
      <c r="DL5" s="593" t="s">
        <v>203</v>
      </c>
      <c r="DM5" s="594"/>
      <c r="DN5" s="594"/>
      <c r="DO5" s="594"/>
      <c r="DP5" s="594"/>
      <c r="DQ5" s="594"/>
      <c r="DR5" s="594"/>
      <c r="DS5" s="594"/>
      <c r="DT5" s="594"/>
      <c r="DU5" s="594"/>
      <c r="DV5" s="594"/>
      <c r="DW5" s="594"/>
      <c r="DX5" s="595"/>
    </row>
    <row r="6" spans="2:138" ht="11.25" customHeight="1" x14ac:dyDescent="0.2">
      <c r="B6" s="608" t="s">
        <v>204</v>
      </c>
      <c r="C6" s="609"/>
      <c r="D6" s="609"/>
      <c r="E6" s="609"/>
      <c r="F6" s="609"/>
      <c r="G6" s="609"/>
      <c r="H6" s="609"/>
      <c r="I6" s="609"/>
      <c r="J6" s="609"/>
      <c r="K6" s="609"/>
      <c r="L6" s="609"/>
      <c r="M6" s="609"/>
      <c r="N6" s="609"/>
      <c r="O6" s="609"/>
      <c r="P6" s="609"/>
      <c r="Q6" s="610"/>
      <c r="R6" s="611">
        <v>21654756</v>
      </c>
      <c r="S6" s="612"/>
      <c r="T6" s="612"/>
      <c r="U6" s="612"/>
      <c r="V6" s="612"/>
      <c r="W6" s="612"/>
      <c r="X6" s="612"/>
      <c r="Y6" s="613"/>
      <c r="Z6" s="614">
        <v>4</v>
      </c>
      <c r="AA6" s="614"/>
      <c r="AB6" s="614"/>
      <c r="AC6" s="614"/>
      <c r="AD6" s="615">
        <v>21654756</v>
      </c>
      <c r="AE6" s="615"/>
      <c r="AF6" s="615"/>
      <c r="AG6" s="615"/>
      <c r="AH6" s="615"/>
      <c r="AI6" s="615"/>
      <c r="AJ6" s="615"/>
      <c r="AK6" s="615"/>
      <c r="AL6" s="616">
        <v>7.5</v>
      </c>
      <c r="AM6" s="617"/>
      <c r="AN6" s="617"/>
      <c r="AO6" s="618"/>
      <c r="AP6" s="608" t="s">
        <v>205</v>
      </c>
      <c r="AQ6" s="609"/>
      <c r="AR6" s="609"/>
      <c r="AS6" s="609"/>
      <c r="AT6" s="609"/>
      <c r="AU6" s="609"/>
      <c r="AV6" s="609"/>
      <c r="AW6" s="609"/>
      <c r="AX6" s="609"/>
      <c r="AY6" s="609"/>
      <c r="AZ6" s="609"/>
      <c r="BA6" s="609"/>
      <c r="BB6" s="609"/>
      <c r="BC6" s="610"/>
      <c r="BD6" s="611">
        <v>168127729</v>
      </c>
      <c r="BE6" s="612"/>
      <c r="BF6" s="612"/>
      <c r="BG6" s="612"/>
      <c r="BH6" s="612"/>
      <c r="BI6" s="612"/>
      <c r="BJ6" s="612"/>
      <c r="BK6" s="613"/>
      <c r="BL6" s="614">
        <v>99.5</v>
      </c>
      <c r="BM6" s="614"/>
      <c r="BN6" s="614"/>
      <c r="BO6" s="614"/>
      <c r="BP6" s="615">
        <v>1331388</v>
      </c>
      <c r="BQ6" s="615"/>
      <c r="BR6" s="615"/>
      <c r="BS6" s="615"/>
      <c r="BT6" s="615"/>
      <c r="BU6" s="615"/>
      <c r="BV6" s="615"/>
      <c r="BW6" s="619"/>
      <c r="BY6" s="597" t="s">
        <v>206</v>
      </c>
      <c r="BZ6" s="598"/>
      <c r="CA6" s="598"/>
      <c r="CB6" s="598"/>
      <c r="CC6" s="598"/>
      <c r="CD6" s="598"/>
      <c r="CE6" s="598"/>
      <c r="CF6" s="598"/>
      <c r="CG6" s="598"/>
      <c r="CH6" s="598"/>
      <c r="CI6" s="598"/>
      <c r="CJ6" s="598"/>
      <c r="CK6" s="598"/>
      <c r="CL6" s="599"/>
      <c r="CM6" s="611">
        <v>1141671</v>
      </c>
      <c r="CN6" s="612"/>
      <c r="CO6" s="612"/>
      <c r="CP6" s="612"/>
      <c r="CQ6" s="612"/>
      <c r="CR6" s="612"/>
      <c r="CS6" s="612"/>
      <c r="CT6" s="613"/>
      <c r="CU6" s="614">
        <v>0.2</v>
      </c>
      <c r="CV6" s="614"/>
      <c r="CW6" s="614"/>
      <c r="CX6" s="614"/>
      <c r="CY6" s="620" t="s">
        <v>207</v>
      </c>
      <c r="CZ6" s="612"/>
      <c r="DA6" s="612"/>
      <c r="DB6" s="612"/>
      <c r="DC6" s="612"/>
      <c r="DD6" s="612"/>
      <c r="DE6" s="612"/>
      <c r="DF6" s="612"/>
      <c r="DG6" s="612"/>
      <c r="DH6" s="612"/>
      <c r="DI6" s="612"/>
      <c r="DJ6" s="612"/>
      <c r="DK6" s="613"/>
      <c r="DL6" s="620">
        <v>1141583</v>
      </c>
      <c r="DM6" s="612"/>
      <c r="DN6" s="612"/>
      <c r="DO6" s="612"/>
      <c r="DP6" s="612"/>
      <c r="DQ6" s="612"/>
      <c r="DR6" s="612"/>
      <c r="DS6" s="612"/>
      <c r="DT6" s="612"/>
      <c r="DU6" s="612"/>
      <c r="DV6" s="612"/>
      <c r="DW6" s="612"/>
      <c r="DX6" s="621"/>
    </row>
    <row r="7" spans="2:138" ht="11.25" customHeight="1" x14ac:dyDescent="0.2">
      <c r="B7" s="608" t="s">
        <v>208</v>
      </c>
      <c r="C7" s="609"/>
      <c r="D7" s="609"/>
      <c r="E7" s="609"/>
      <c r="F7" s="609"/>
      <c r="G7" s="609"/>
      <c r="H7" s="609"/>
      <c r="I7" s="609"/>
      <c r="J7" s="609"/>
      <c r="K7" s="609"/>
      <c r="L7" s="609"/>
      <c r="M7" s="609"/>
      <c r="N7" s="609"/>
      <c r="O7" s="609"/>
      <c r="P7" s="609"/>
      <c r="Q7" s="610"/>
      <c r="R7" s="611">
        <v>2106102</v>
      </c>
      <c r="S7" s="612"/>
      <c r="T7" s="612"/>
      <c r="U7" s="612"/>
      <c r="V7" s="612"/>
      <c r="W7" s="612"/>
      <c r="X7" s="612"/>
      <c r="Y7" s="613"/>
      <c r="Z7" s="614">
        <v>0.4</v>
      </c>
      <c r="AA7" s="614"/>
      <c r="AB7" s="614"/>
      <c r="AC7" s="614"/>
      <c r="AD7" s="615">
        <v>2106102</v>
      </c>
      <c r="AE7" s="615"/>
      <c r="AF7" s="615"/>
      <c r="AG7" s="615"/>
      <c r="AH7" s="615"/>
      <c r="AI7" s="615"/>
      <c r="AJ7" s="615"/>
      <c r="AK7" s="615"/>
      <c r="AL7" s="616">
        <v>0.7</v>
      </c>
      <c r="AM7" s="617"/>
      <c r="AN7" s="617"/>
      <c r="AO7" s="618"/>
      <c r="AP7" s="608" t="s">
        <v>209</v>
      </c>
      <c r="AQ7" s="609"/>
      <c r="AR7" s="609"/>
      <c r="AS7" s="609"/>
      <c r="AT7" s="609"/>
      <c r="AU7" s="609"/>
      <c r="AV7" s="609"/>
      <c r="AW7" s="609"/>
      <c r="AX7" s="609"/>
      <c r="AY7" s="609"/>
      <c r="AZ7" s="609"/>
      <c r="BA7" s="609"/>
      <c r="BB7" s="609"/>
      <c r="BC7" s="610"/>
      <c r="BD7" s="611">
        <v>50226120</v>
      </c>
      <c r="BE7" s="612"/>
      <c r="BF7" s="612"/>
      <c r="BG7" s="612"/>
      <c r="BH7" s="612"/>
      <c r="BI7" s="612"/>
      <c r="BJ7" s="612"/>
      <c r="BK7" s="613"/>
      <c r="BL7" s="614">
        <v>29.7</v>
      </c>
      <c r="BM7" s="614"/>
      <c r="BN7" s="614"/>
      <c r="BO7" s="614"/>
      <c r="BP7" s="615">
        <v>1331388</v>
      </c>
      <c r="BQ7" s="615"/>
      <c r="BR7" s="615"/>
      <c r="BS7" s="615"/>
      <c r="BT7" s="615"/>
      <c r="BU7" s="615"/>
      <c r="BV7" s="615"/>
      <c r="BW7" s="619"/>
      <c r="BY7" s="608" t="s">
        <v>210</v>
      </c>
      <c r="BZ7" s="609"/>
      <c r="CA7" s="609"/>
      <c r="CB7" s="609"/>
      <c r="CC7" s="609"/>
      <c r="CD7" s="609"/>
      <c r="CE7" s="609"/>
      <c r="CF7" s="609"/>
      <c r="CG7" s="609"/>
      <c r="CH7" s="609"/>
      <c r="CI7" s="609"/>
      <c r="CJ7" s="609"/>
      <c r="CK7" s="609"/>
      <c r="CL7" s="610"/>
      <c r="CM7" s="611">
        <v>25823056</v>
      </c>
      <c r="CN7" s="612"/>
      <c r="CO7" s="612"/>
      <c r="CP7" s="612"/>
      <c r="CQ7" s="612"/>
      <c r="CR7" s="612"/>
      <c r="CS7" s="612"/>
      <c r="CT7" s="613"/>
      <c r="CU7" s="614">
        <v>4.9000000000000004</v>
      </c>
      <c r="CV7" s="614"/>
      <c r="CW7" s="614"/>
      <c r="CX7" s="614"/>
      <c r="CY7" s="620">
        <v>8350217</v>
      </c>
      <c r="CZ7" s="612"/>
      <c r="DA7" s="612"/>
      <c r="DB7" s="612"/>
      <c r="DC7" s="612"/>
      <c r="DD7" s="612"/>
      <c r="DE7" s="612"/>
      <c r="DF7" s="612"/>
      <c r="DG7" s="612"/>
      <c r="DH7" s="612"/>
      <c r="DI7" s="612"/>
      <c r="DJ7" s="612"/>
      <c r="DK7" s="613"/>
      <c r="DL7" s="620">
        <v>18115509</v>
      </c>
      <c r="DM7" s="612"/>
      <c r="DN7" s="612"/>
      <c r="DO7" s="612"/>
      <c r="DP7" s="612"/>
      <c r="DQ7" s="612"/>
      <c r="DR7" s="612"/>
      <c r="DS7" s="612"/>
      <c r="DT7" s="612"/>
      <c r="DU7" s="612"/>
      <c r="DV7" s="612"/>
      <c r="DW7" s="612"/>
      <c r="DX7" s="621"/>
    </row>
    <row r="8" spans="2:138" ht="11.25" customHeight="1" x14ac:dyDescent="0.2">
      <c r="B8" s="608" t="s">
        <v>211</v>
      </c>
      <c r="C8" s="609"/>
      <c r="D8" s="609"/>
      <c r="E8" s="609"/>
      <c r="F8" s="609"/>
      <c r="G8" s="609"/>
      <c r="H8" s="609"/>
      <c r="I8" s="609"/>
      <c r="J8" s="609"/>
      <c r="K8" s="609"/>
      <c r="L8" s="609"/>
      <c r="M8" s="609"/>
      <c r="N8" s="609"/>
      <c r="O8" s="609"/>
      <c r="P8" s="609"/>
      <c r="Q8" s="610"/>
      <c r="R8" s="611" t="s">
        <v>138</v>
      </c>
      <c r="S8" s="612"/>
      <c r="T8" s="612"/>
      <c r="U8" s="612"/>
      <c r="V8" s="612"/>
      <c r="W8" s="612"/>
      <c r="X8" s="612"/>
      <c r="Y8" s="613"/>
      <c r="Z8" s="614" t="s">
        <v>138</v>
      </c>
      <c r="AA8" s="614"/>
      <c r="AB8" s="614"/>
      <c r="AC8" s="614"/>
      <c r="AD8" s="615" t="s">
        <v>207</v>
      </c>
      <c r="AE8" s="615"/>
      <c r="AF8" s="615"/>
      <c r="AG8" s="615"/>
      <c r="AH8" s="615"/>
      <c r="AI8" s="615"/>
      <c r="AJ8" s="615"/>
      <c r="AK8" s="615"/>
      <c r="AL8" s="616" t="s">
        <v>207</v>
      </c>
      <c r="AM8" s="617"/>
      <c r="AN8" s="617"/>
      <c r="AO8" s="618"/>
      <c r="AP8" s="608" t="s">
        <v>212</v>
      </c>
      <c r="AQ8" s="609"/>
      <c r="AR8" s="609"/>
      <c r="AS8" s="609"/>
      <c r="AT8" s="609"/>
      <c r="AU8" s="609"/>
      <c r="AV8" s="609"/>
      <c r="AW8" s="609"/>
      <c r="AX8" s="609"/>
      <c r="AY8" s="609"/>
      <c r="AZ8" s="609"/>
      <c r="BA8" s="609"/>
      <c r="BB8" s="609"/>
      <c r="BC8" s="610"/>
      <c r="BD8" s="611">
        <v>1201918</v>
      </c>
      <c r="BE8" s="612"/>
      <c r="BF8" s="612"/>
      <c r="BG8" s="612"/>
      <c r="BH8" s="612"/>
      <c r="BI8" s="612"/>
      <c r="BJ8" s="612"/>
      <c r="BK8" s="613"/>
      <c r="BL8" s="614">
        <v>0.7</v>
      </c>
      <c r="BM8" s="614"/>
      <c r="BN8" s="614"/>
      <c r="BO8" s="614"/>
      <c r="BP8" s="615">
        <v>295678</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70401038</v>
      </c>
      <c r="CN8" s="612"/>
      <c r="CO8" s="612"/>
      <c r="CP8" s="612"/>
      <c r="CQ8" s="612"/>
      <c r="CR8" s="612"/>
      <c r="CS8" s="612"/>
      <c r="CT8" s="613"/>
      <c r="CU8" s="614">
        <v>13.5</v>
      </c>
      <c r="CV8" s="614"/>
      <c r="CW8" s="614"/>
      <c r="CX8" s="614"/>
      <c r="CY8" s="620">
        <v>1074095</v>
      </c>
      <c r="CZ8" s="612"/>
      <c r="DA8" s="612"/>
      <c r="DB8" s="612"/>
      <c r="DC8" s="612"/>
      <c r="DD8" s="612"/>
      <c r="DE8" s="612"/>
      <c r="DF8" s="612"/>
      <c r="DG8" s="612"/>
      <c r="DH8" s="612"/>
      <c r="DI8" s="612"/>
      <c r="DJ8" s="612"/>
      <c r="DK8" s="613"/>
      <c r="DL8" s="620">
        <v>63691265</v>
      </c>
      <c r="DM8" s="612"/>
      <c r="DN8" s="612"/>
      <c r="DO8" s="612"/>
      <c r="DP8" s="612"/>
      <c r="DQ8" s="612"/>
      <c r="DR8" s="612"/>
      <c r="DS8" s="612"/>
      <c r="DT8" s="612"/>
      <c r="DU8" s="612"/>
      <c r="DV8" s="612"/>
      <c r="DW8" s="612"/>
      <c r="DX8" s="621"/>
    </row>
    <row r="9" spans="2:138" ht="11.25" customHeight="1" x14ac:dyDescent="0.2">
      <c r="B9" s="608" t="s">
        <v>214</v>
      </c>
      <c r="C9" s="609"/>
      <c r="D9" s="609"/>
      <c r="E9" s="609"/>
      <c r="F9" s="609"/>
      <c r="G9" s="609"/>
      <c r="H9" s="609"/>
      <c r="I9" s="609"/>
      <c r="J9" s="609"/>
      <c r="K9" s="609"/>
      <c r="L9" s="609"/>
      <c r="M9" s="609"/>
      <c r="N9" s="609"/>
      <c r="O9" s="609"/>
      <c r="P9" s="609"/>
      <c r="Q9" s="610"/>
      <c r="R9" s="611" t="s">
        <v>138</v>
      </c>
      <c r="S9" s="612"/>
      <c r="T9" s="612"/>
      <c r="U9" s="612"/>
      <c r="V9" s="612"/>
      <c r="W9" s="612"/>
      <c r="X9" s="612"/>
      <c r="Y9" s="613"/>
      <c r="Z9" s="614" t="s">
        <v>138</v>
      </c>
      <c r="AA9" s="614"/>
      <c r="AB9" s="614"/>
      <c r="AC9" s="614"/>
      <c r="AD9" s="615" t="s">
        <v>138</v>
      </c>
      <c r="AE9" s="615"/>
      <c r="AF9" s="615"/>
      <c r="AG9" s="615"/>
      <c r="AH9" s="615"/>
      <c r="AI9" s="615"/>
      <c r="AJ9" s="615"/>
      <c r="AK9" s="615"/>
      <c r="AL9" s="616" t="s">
        <v>138</v>
      </c>
      <c r="AM9" s="617"/>
      <c r="AN9" s="617"/>
      <c r="AO9" s="618"/>
      <c r="AP9" s="608" t="s">
        <v>215</v>
      </c>
      <c r="AQ9" s="609"/>
      <c r="AR9" s="609"/>
      <c r="AS9" s="609"/>
      <c r="AT9" s="609"/>
      <c r="AU9" s="609"/>
      <c r="AV9" s="609"/>
      <c r="AW9" s="609"/>
      <c r="AX9" s="609"/>
      <c r="AY9" s="609"/>
      <c r="AZ9" s="609"/>
      <c r="BA9" s="609"/>
      <c r="BB9" s="609"/>
      <c r="BC9" s="610"/>
      <c r="BD9" s="611">
        <v>39803328</v>
      </c>
      <c r="BE9" s="612"/>
      <c r="BF9" s="612"/>
      <c r="BG9" s="612"/>
      <c r="BH9" s="612"/>
      <c r="BI9" s="612"/>
      <c r="BJ9" s="612"/>
      <c r="BK9" s="613"/>
      <c r="BL9" s="614">
        <v>23.6</v>
      </c>
      <c r="BM9" s="614"/>
      <c r="BN9" s="614"/>
      <c r="BO9" s="614"/>
      <c r="BP9" s="615" t="s">
        <v>138</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13602799</v>
      </c>
      <c r="CN9" s="612"/>
      <c r="CO9" s="612"/>
      <c r="CP9" s="612"/>
      <c r="CQ9" s="612"/>
      <c r="CR9" s="612"/>
      <c r="CS9" s="612"/>
      <c r="CT9" s="613"/>
      <c r="CU9" s="614">
        <v>2.6</v>
      </c>
      <c r="CV9" s="614"/>
      <c r="CW9" s="614"/>
      <c r="CX9" s="614"/>
      <c r="CY9" s="620">
        <v>1287594</v>
      </c>
      <c r="CZ9" s="612"/>
      <c r="DA9" s="612"/>
      <c r="DB9" s="612"/>
      <c r="DC9" s="612"/>
      <c r="DD9" s="612"/>
      <c r="DE9" s="612"/>
      <c r="DF9" s="612"/>
      <c r="DG9" s="612"/>
      <c r="DH9" s="612"/>
      <c r="DI9" s="612"/>
      <c r="DJ9" s="612"/>
      <c r="DK9" s="613"/>
      <c r="DL9" s="620">
        <v>9648342</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112131</v>
      </c>
      <c r="S10" s="612"/>
      <c r="T10" s="612"/>
      <c r="U10" s="612"/>
      <c r="V10" s="612"/>
      <c r="W10" s="612"/>
      <c r="X10" s="612"/>
      <c r="Y10" s="613"/>
      <c r="Z10" s="614">
        <v>0</v>
      </c>
      <c r="AA10" s="614"/>
      <c r="AB10" s="614"/>
      <c r="AC10" s="614"/>
      <c r="AD10" s="615">
        <v>112131</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1929016</v>
      </c>
      <c r="BE10" s="612"/>
      <c r="BF10" s="612"/>
      <c r="BG10" s="612"/>
      <c r="BH10" s="612"/>
      <c r="BI10" s="612"/>
      <c r="BJ10" s="612"/>
      <c r="BK10" s="613"/>
      <c r="BL10" s="614">
        <v>1.1000000000000001</v>
      </c>
      <c r="BM10" s="614"/>
      <c r="BN10" s="614"/>
      <c r="BO10" s="614"/>
      <c r="BP10" s="615">
        <v>91566</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2095903</v>
      </c>
      <c r="CN10" s="612"/>
      <c r="CO10" s="612"/>
      <c r="CP10" s="612"/>
      <c r="CQ10" s="612"/>
      <c r="CR10" s="612"/>
      <c r="CS10" s="612"/>
      <c r="CT10" s="613"/>
      <c r="CU10" s="614">
        <v>0.4</v>
      </c>
      <c r="CV10" s="614"/>
      <c r="CW10" s="614"/>
      <c r="CX10" s="614"/>
      <c r="CY10" s="620">
        <v>58945</v>
      </c>
      <c r="CZ10" s="612"/>
      <c r="DA10" s="612"/>
      <c r="DB10" s="612"/>
      <c r="DC10" s="612"/>
      <c r="DD10" s="612"/>
      <c r="DE10" s="612"/>
      <c r="DF10" s="612"/>
      <c r="DG10" s="612"/>
      <c r="DH10" s="612"/>
      <c r="DI10" s="612"/>
      <c r="DJ10" s="612"/>
      <c r="DK10" s="613"/>
      <c r="DL10" s="620">
        <v>873897</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13716</v>
      </c>
      <c r="S11" s="612"/>
      <c r="T11" s="612"/>
      <c r="U11" s="612"/>
      <c r="V11" s="612"/>
      <c r="W11" s="612"/>
      <c r="X11" s="612"/>
      <c r="Y11" s="613"/>
      <c r="Z11" s="614">
        <v>0</v>
      </c>
      <c r="AA11" s="614"/>
      <c r="AB11" s="614"/>
      <c r="AC11" s="614"/>
      <c r="AD11" s="615">
        <v>13716</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5036390</v>
      </c>
      <c r="BE11" s="612"/>
      <c r="BF11" s="612"/>
      <c r="BG11" s="612"/>
      <c r="BH11" s="612"/>
      <c r="BI11" s="612"/>
      <c r="BJ11" s="612"/>
      <c r="BK11" s="613"/>
      <c r="BL11" s="614">
        <v>3</v>
      </c>
      <c r="BM11" s="614"/>
      <c r="BN11" s="614"/>
      <c r="BO11" s="614"/>
      <c r="BP11" s="615">
        <v>944144</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36384728</v>
      </c>
      <c r="CN11" s="612"/>
      <c r="CO11" s="612"/>
      <c r="CP11" s="612"/>
      <c r="CQ11" s="612"/>
      <c r="CR11" s="612"/>
      <c r="CS11" s="612"/>
      <c r="CT11" s="613"/>
      <c r="CU11" s="614">
        <v>7</v>
      </c>
      <c r="CV11" s="614"/>
      <c r="CW11" s="614"/>
      <c r="CX11" s="614"/>
      <c r="CY11" s="620">
        <v>20403342</v>
      </c>
      <c r="CZ11" s="612"/>
      <c r="DA11" s="612"/>
      <c r="DB11" s="612"/>
      <c r="DC11" s="612"/>
      <c r="DD11" s="612"/>
      <c r="DE11" s="612"/>
      <c r="DF11" s="612"/>
      <c r="DG11" s="612"/>
      <c r="DH11" s="612"/>
      <c r="DI11" s="612"/>
      <c r="DJ11" s="612"/>
      <c r="DK11" s="613"/>
      <c r="DL11" s="620">
        <v>10143842</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v>19422807</v>
      </c>
      <c r="S12" s="612"/>
      <c r="T12" s="612"/>
      <c r="U12" s="612"/>
      <c r="V12" s="612"/>
      <c r="W12" s="612"/>
      <c r="X12" s="612"/>
      <c r="Y12" s="613"/>
      <c r="Z12" s="614">
        <v>3.6</v>
      </c>
      <c r="AA12" s="614"/>
      <c r="AB12" s="614"/>
      <c r="AC12" s="614"/>
      <c r="AD12" s="615">
        <v>19422807</v>
      </c>
      <c r="AE12" s="615"/>
      <c r="AF12" s="615"/>
      <c r="AG12" s="615"/>
      <c r="AH12" s="615"/>
      <c r="AI12" s="615"/>
      <c r="AJ12" s="615"/>
      <c r="AK12" s="615"/>
      <c r="AL12" s="616">
        <v>6.8</v>
      </c>
      <c r="AM12" s="617"/>
      <c r="AN12" s="617"/>
      <c r="AO12" s="618"/>
      <c r="AP12" s="608" t="s">
        <v>224</v>
      </c>
      <c r="AQ12" s="609"/>
      <c r="AR12" s="609"/>
      <c r="AS12" s="609"/>
      <c r="AT12" s="609"/>
      <c r="AU12" s="609"/>
      <c r="AV12" s="609"/>
      <c r="AW12" s="609"/>
      <c r="AX12" s="609"/>
      <c r="AY12" s="609"/>
      <c r="AZ12" s="609"/>
      <c r="BA12" s="609"/>
      <c r="BB12" s="609"/>
      <c r="BC12" s="610"/>
      <c r="BD12" s="611">
        <v>437851</v>
      </c>
      <c r="BE12" s="612"/>
      <c r="BF12" s="612"/>
      <c r="BG12" s="612"/>
      <c r="BH12" s="612"/>
      <c r="BI12" s="612"/>
      <c r="BJ12" s="612"/>
      <c r="BK12" s="613"/>
      <c r="BL12" s="614">
        <v>0.3</v>
      </c>
      <c r="BM12" s="614"/>
      <c r="BN12" s="614"/>
      <c r="BO12" s="614"/>
      <c r="BP12" s="615" t="s">
        <v>207</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39022030</v>
      </c>
      <c r="CN12" s="612"/>
      <c r="CO12" s="612"/>
      <c r="CP12" s="612"/>
      <c r="CQ12" s="612"/>
      <c r="CR12" s="612"/>
      <c r="CS12" s="612"/>
      <c r="CT12" s="613"/>
      <c r="CU12" s="614">
        <v>7.5</v>
      </c>
      <c r="CV12" s="614"/>
      <c r="CW12" s="614"/>
      <c r="CX12" s="614"/>
      <c r="CY12" s="620">
        <v>1942332</v>
      </c>
      <c r="CZ12" s="612"/>
      <c r="DA12" s="612"/>
      <c r="DB12" s="612"/>
      <c r="DC12" s="612"/>
      <c r="DD12" s="612"/>
      <c r="DE12" s="612"/>
      <c r="DF12" s="612"/>
      <c r="DG12" s="612"/>
      <c r="DH12" s="612"/>
      <c r="DI12" s="612"/>
      <c r="DJ12" s="612"/>
      <c r="DK12" s="613"/>
      <c r="DL12" s="620">
        <v>12469245</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t="s">
        <v>138</v>
      </c>
      <c r="S13" s="612"/>
      <c r="T13" s="612"/>
      <c r="U13" s="612"/>
      <c r="V13" s="612"/>
      <c r="W13" s="612"/>
      <c r="X13" s="612"/>
      <c r="Y13" s="613"/>
      <c r="Z13" s="614" t="s">
        <v>138</v>
      </c>
      <c r="AA13" s="614"/>
      <c r="AB13" s="614"/>
      <c r="AC13" s="614"/>
      <c r="AD13" s="615" t="s">
        <v>138</v>
      </c>
      <c r="AE13" s="615"/>
      <c r="AF13" s="615"/>
      <c r="AG13" s="615"/>
      <c r="AH13" s="615"/>
      <c r="AI13" s="615"/>
      <c r="AJ13" s="615"/>
      <c r="AK13" s="615"/>
      <c r="AL13" s="616" t="s">
        <v>138</v>
      </c>
      <c r="AM13" s="617"/>
      <c r="AN13" s="617"/>
      <c r="AO13" s="618"/>
      <c r="AP13" s="608" t="s">
        <v>227</v>
      </c>
      <c r="AQ13" s="609"/>
      <c r="AR13" s="609"/>
      <c r="AS13" s="609"/>
      <c r="AT13" s="609"/>
      <c r="AU13" s="609"/>
      <c r="AV13" s="609"/>
      <c r="AW13" s="609"/>
      <c r="AX13" s="609"/>
      <c r="AY13" s="609"/>
      <c r="AZ13" s="609"/>
      <c r="BA13" s="609"/>
      <c r="BB13" s="609"/>
      <c r="BC13" s="610"/>
      <c r="BD13" s="611">
        <v>910079</v>
      </c>
      <c r="BE13" s="612"/>
      <c r="BF13" s="612"/>
      <c r="BG13" s="612"/>
      <c r="BH13" s="612"/>
      <c r="BI13" s="612"/>
      <c r="BJ13" s="612"/>
      <c r="BK13" s="613"/>
      <c r="BL13" s="614">
        <v>0.5</v>
      </c>
      <c r="BM13" s="614"/>
      <c r="BN13" s="614"/>
      <c r="BO13" s="614"/>
      <c r="BP13" s="615" t="s">
        <v>207</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79136473</v>
      </c>
      <c r="CN13" s="612"/>
      <c r="CO13" s="612"/>
      <c r="CP13" s="612"/>
      <c r="CQ13" s="612"/>
      <c r="CR13" s="612"/>
      <c r="CS13" s="612"/>
      <c r="CT13" s="613"/>
      <c r="CU13" s="614">
        <v>15.2</v>
      </c>
      <c r="CV13" s="614"/>
      <c r="CW13" s="614"/>
      <c r="CX13" s="614"/>
      <c r="CY13" s="620">
        <v>65128599</v>
      </c>
      <c r="CZ13" s="612"/>
      <c r="DA13" s="612"/>
      <c r="DB13" s="612"/>
      <c r="DC13" s="612"/>
      <c r="DD13" s="612"/>
      <c r="DE13" s="612"/>
      <c r="DF13" s="612"/>
      <c r="DG13" s="612"/>
      <c r="DH13" s="612"/>
      <c r="DI13" s="612"/>
      <c r="DJ13" s="612"/>
      <c r="DK13" s="613"/>
      <c r="DL13" s="620">
        <v>14155218</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571271</v>
      </c>
      <c r="S14" s="612"/>
      <c r="T14" s="612"/>
      <c r="U14" s="612"/>
      <c r="V14" s="612"/>
      <c r="W14" s="612"/>
      <c r="X14" s="612"/>
      <c r="Y14" s="613"/>
      <c r="Z14" s="614">
        <v>0.1</v>
      </c>
      <c r="AA14" s="614"/>
      <c r="AB14" s="614"/>
      <c r="AC14" s="614"/>
      <c r="AD14" s="615">
        <v>571271</v>
      </c>
      <c r="AE14" s="615"/>
      <c r="AF14" s="615"/>
      <c r="AG14" s="615"/>
      <c r="AH14" s="615"/>
      <c r="AI14" s="615"/>
      <c r="AJ14" s="615"/>
      <c r="AK14" s="615"/>
      <c r="AL14" s="616">
        <v>0.2</v>
      </c>
      <c r="AM14" s="617"/>
      <c r="AN14" s="617"/>
      <c r="AO14" s="618"/>
      <c r="AP14" s="608" t="s">
        <v>230</v>
      </c>
      <c r="AQ14" s="609"/>
      <c r="AR14" s="609"/>
      <c r="AS14" s="609"/>
      <c r="AT14" s="609"/>
      <c r="AU14" s="609"/>
      <c r="AV14" s="609"/>
      <c r="AW14" s="609"/>
      <c r="AX14" s="609"/>
      <c r="AY14" s="609"/>
      <c r="AZ14" s="609"/>
      <c r="BA14" s="609"/>
      <c r="BB14" s="609"/>
      <c r="BC14" s="610"/>
      <c r="BD14" s="611">
        <v>907538</v>
      </c>
      <c r="BE14" s="612"/>
      <c r="BF14" s="612"/>
      <c r="BG14" s="612"/>
      <c r="BH14" s="612"/>
      <c r="BI14" s="612"/>
      <c r="BJ14" s="612"/>
      <c r="BK14" s="613"/>
      <c r="BL14" s="614">
        <v>0.5</v>
      </c>
      <c r="BM14" s="614"/>
      <c r="BN14" s="614"/>
      <c r="BO14" s="614"/>
      <c r="BP14" s="615" t="s">
        <v>138</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24490071</v>
      </c>
      <c r="CN14" s="612"/>
      <c r="CO14" s="612"/>
      <c r="CP14" s="612"/>
      <c r="CQ14" s="612"/>
      <c r="CR14" s="612"/>
      <c r="CS14" s="612"/>
      <c r="CT14" s="613"/>
      <c r="CU14" s="614">
        <v>4.7</v>
      </c>
      <c r="CV14" s="614"/>
      <c r="CW14" s="614"/>
      <c r="CX14" s="614"/>
      <c r="CY14" s="620">
        <v>1811862</v>
      </c>
      <c r="CZ14" s="612"/>
      <c r="DA14" s="612"/>
      <c r="DB14" s="612"/>
      <c r="DC14" s="612"/>
      <c r="DD14" s="612"/>
      <c r="DE14" s="612"/>
      <c r="DF14" s="612"/>
      <c r="DG14" s="612"/>
      <c r="DH14" s="612"/>
      <c r="DI14" s="612"/>
      <c r="DJ14" s="612"/>
      <c r="DK14" s="613"/>
      <c r="DL14" s="620">
        <v>21504560</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v>125469490</v>
      </c>
      <c r="S15" s="612"/>
      <c r="T15" s="612"/>
      <c r="U15" s="612"/>
      <c r="V15" s="612"/>
      <c r="W15" s="612"/>
      <c r="X15" s="612"/>
      <c r="Y15" s="613"/>
      <c r="Z15" s="614">
        <v>23.4</v>
      </c>
      <c r="AA15" s="614"/>
      <c r="AB15" s="614"/>
      <c r="AC15" s="614"/>
      <c r="AD15" s="615">
        <v>122344696</v>
      </c>
      <c r="AE15" s="615"/>
      <c r="AF15" s="615"/>
      <c r="AG15" s="615"/>
      <c r="AH15" s="615"/>
      <c r="AI15" s="615"/>
      <c r="AJ15" s="615"/>
      <c r="AK15" s="615"/>
      <c r="AL15" s="616">
        <v>42.6</v>
      </c>
      <c r="AM15" s="617"/>
      <c r="AN15" s="617"/>
      <c r="AO15" s="618"/>
      <c r="AP15" s="608" t="s">
        <v>233</v>
      </c>
      <c r="AQ15" s="609"/>
      <c r="AR15" s="609"/>
      <c r="AS15" s="609"/>
      <c r="AT15" s="609"/>
      <c r="AU15" s="609"/>
      <c r="AV15" s="609"/>
      <c r="AW15" s="609"/>
      <c r="AX15" s="609"/>
      <c r="AY15" s="609"/>
      <c r="AZ15" s="609"/>
      <c r="BA15" s="609"/>
      <c r="BB15" s="609"/>
      <c r="BC15" s="610"/>
      <c r="BD15" s="611">
        <v>36930723</v>
      </c>
      <c r="BE15" s="612"/>
      <c r="BF15" s="612"/>
      <c r="BG15" s="612"/>
      <c r="BH15" s="612"/>
      <c r="BI15" s="612"/>
      <c r="BJ15" s="612"/>
      <c r="BK15" s="613"/>
      <c r="BL15" s="614">
        <v>21.9</v>
      </c>
      <c r="BM15" s="614"/>
      <c r="BN15" s="614"/>
      <c r="BO15" s="614"/>
      <c r="BP15" s="615" t="s">
        <v>138</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138</v>
      </c>
      <c r="CN15" s="612"/>
      <c r="CO15" s="612"/>
      <c r="CP15" s="612"/>
      <c r="CQ15" s="612"/>
      <c r="CR15" s="612"/>
      <c r="CS15" s="612"/>
      <c r="CT15" s="613"/>
      <c r="CU15" s="614" t="s">
        <v>138</v>
      </c>
      <c r="CV15" s="614"/>
      <c r="CW15" s="614"/>
      <c r="CX15" s="614"/>
      <c r="CY15" s="620" t="s">
        <v>207</v>
      </c>
      <c r="CZ15" s="612"/>
      <c r="DA15" s="612"/>
      <c r="DB15" s="612"/>
      <c r="DC15" s="612"/>
      <c r="DD15" s="612"/>
      <c r="DE15" s="612"/>
      <c r="DF15" s="612"/>
      <c r="DG15" s="612"/>
      <c r="DH15" s="612"/>
      <c r="DI15" s="612"/>
      <c r="DJ15" s="612"/>
      <c r="DK15" s="613"/>
      <c r="DL15" s="620" t="s">
        <v>138</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122344696</v>
      </c>
      <c r="S16" s="612"/>
      <c r="T16" s="612"/>
      <c r="U16" s="612"/>
      <c r="V16" s="612"/>
      <c r="W16" s="612"/>
      <c r="X16" s="612"/>
      <c r="Y16" s="613"/>
      <c r="Z16" s="616">
        <v>22.8</v>
      </c>
      <c r="AA16" s="617"/>
      <c r="AB16" s="617"/>
      <c r="AC16" s="622"/>
      <c r="AD16" s="620">
        <v>122344696</v>
      </c>
      <c r="AE16" s="612"/>
      <c r="AF16" s="612"/>
      <c r="AG16" s="612"/>
      <c r="AH16" s="612"/>
      <c r="AI16" s="612"/>
      <c r="AJ16" s="612"/>
      <c r="AK16" s="613"/>
      <c r="AL16" s="616">
        <v>42.6</v>
      </c>
      <c r="AM16" s="617"/>
      <c r="AN16" s="617"/>
      <c r="AO16" s="618"/>
      <c r="AP16" s="608" t="s">
        <v>236</v>
      </c>
      <c r="AQ16" s="609"/>
      <c r="AR16" s="609"/>
      <c r="AS16" s="609"/>
      <c r="AT16" s="609"/>
      <c r="AU16" s="609"/>
      <c r="AV16" s="609"/>
      <c r="AW16" s="609"/>
      <c r="AX16" s="609"/>
      <c r="AY16" s="609"/>
      <c r="AZ16" s="609"/>
      <c r="BA16" s="609"/>
      <c r="BB16" s="609"/>
      <c r="BC16" s="610"/>
      <c r="BD16" s="611">
        <v>1556945</v>
      </c>
      <c r="BE16" s="612"/>
      <c r="BF16" s="612"/>
      <c r="BG16" s="612"/>
      <c r="BH16" s="612"/>
      <c r="BI16" s="612"/>
      <c r="BJ16" s="612"/>
      <c r="BK16" s="613"/>
      <c r="BL16" s="614">
        <v>0.9</v>
      </c>
      <c r="BM16" s="614"/>
      <c r="BN16" s="614"/>
      <c r="BO16" s="614"/>
      <c r="BP16" s="615" t="s">
        <v>207</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107914057</v>
      </c>
      <c r="CN16" s="612"/>
      <c r="CO16" s="612"/>
      <c r="CP16" s="612"/>
      <c r="CQ16" s="612"/>
      <c r="CR16" s="612"/>
      <c r="CS16" s="612"/>
      <c r="CT16" s="613"/>
      <c r="CU16" s="614">
        <v>20.7</v>
      </c>
      <c r="CV16" s="614"/>
      <c r="CW16" s="614"/>
      <c r="CX16" s="614"/>
      <c r="CY16" s="620">
        <v>5514845</v>
      </c>
      <c r="CZ16" s="612"/>
      <c r="DA16" s="612"/>
      <c r="DB16" s="612"/>
      <c r="DC16" s="612"/>
      <c r="DD16" s="612"/>
      <c r="DE16" s="612"/>
      <c r="DF16" s="612"/>
      <c r="DG16" s="612"/>
      <c r="DH16" s="612"/>
      <c r="DI16" s="612"/>
      <c r="DJ16" s="612"/>
      <c r="DK16" s="613"/>
      <c r="DL16" s="620">
        <v>79475307</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v>3114222</v>
      </c>
      <c r="S17" s="612"/>
      <c r="T17" s="612"/>
      <c r="U17" s="612"/>
      <c r="V17" s="612"/>
      <c r="W17" s="612"/>
      <c r="X17" s="612"/>
      <c r="Y17" s="613"/>
      <c r="Z17" s="616">
        <v>0.6</v>
      </c>
      <c r="AA17" s="617"/>
      <c r="AB17" s="617"/>
      <c r="AC17" s="622"/>
      <c r="AD17" s="620" t="s">
        <v>207</v>
      </c>
      <c r="AE17" s="612"/>
      <c r="AF17" s="612"/>
      <c r="AG17" s="612"/>
      <c r="AH17" s="612"/>
      <c r="AI17" s="612"/>
      <c r="AJ17" s="612"/>
      <c r="AK17" s="613"/>
      <c r="AL17" s="616" t="s">
        <v>138</v>
      </c>
      <c r="AM17" s="617"/>
      <c r="AN17" s="617"/>
      <c r="AO17" s="618"/>
      <c r="AP17" s="608" t="s">
        <v>239</v>
      </c>
      <c r="AQ17" s="609"/>
      <c r="AR17" s="609"/>
      <c r="AS17" s="609"/>
      <c r="AT17" s="609"/>
      <c r="AU17" s="609"/>
      <c r="AV17" s="609"/>
      <c r="AW17" s="609"/>
      <c r="AX17" s="609"/>
      <c r="AY17" s="609"/>
      <c r="AZ17" s="609"/>
      <c r="BA17" s="609"/>
      <c r="BB17" s="609"/>
      <c r="BC17" s="610"/>
      <c r="BD17" s="611">
        <v>35373778</v>
      </c>
      <c r="BE17" s="612"/>
      <c r="BF17" s="612"/>
      <c r="BG17" s="612"/>
      <c r="BH17" s="612"/>
      <c r="BI17" s="612"/>
      <c r="BJ17" s="612"/>
      <c r="BK17" s="613"/>
      <c r="BL17" s="614">
        <v>20.9</v>
      </c>
      <c r="BM17" s="614"/>
      <c r="BN17" s="614"/>
      <c r="BO17" s="614"/>
      <c r="BP17" s="615" t="s">
        <v>138</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3174390</v>
      </c>
      <c r="CN17" s="612"/>
      <c r="CO17" s="612"/>
      <c r="CP17" s="612"/>
      <c r="CQ17" s="612"/>
      <c r="CR17" s="612"/>
      <c r="CS17" s="612"/>
      <c r="CT17" s="613"/>
      <c r="CU17" s="614">
        <v>0.6</v>
      </c>
      <c r="CV17" s="614"/>
      <c r="CW17" s="614"/>
      <c r="CX17" s="614"/>
      <c r="CY17" s="620" t="s">
        <v>207</v>
      </c>
      <c r="CZ17" s="612"/>
      <c r="DA17" s="612"/>
      <c r="DB17" s="612"/>
      <c r="DC17" s="612"/>
      <c r="DD17" s="612"/>
      <c r="DE17" s="612"/>
      <c r="DF17" s="612"/>
      <c r="DG17" s="612"/>
      <c r="DH17" s="612"/>
      <c r="DI17" s="612"/>
      <c r="DJ17" s="612"/>
      <c r="DK17" s="613"/>
      <c r="DL17" s="620">
        <v>35308</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v>10572</v>
      </c>
      <c r="S18" s="612"/>
      <c r="T18" s="612"/>
      <c r="U18" s="612"/>
      <c r="V18" s="612"/>
      <c r="W18" s="612"/>
      <c r="X18" s="612"/>
      <c r="Y18" s="613"/>
      <c r="Z18" s="616">
        <v>0</v>
      </c>
      <c r="AA18" s="617"/>
      <c r="AB18" s="617"/>
      <c r="AC18" s="622"/>
      <c r="AD18" s="620" t="s">
        <v>138</v>
      </c>
      <c r="AE18" s="612"/>
      <c r="AF18" s="612"/>
      <c r="AG18" s="612"/>
      <c r="AH18" s="612"/>
      <c r="AI18" s="612"/>
      <c r="AJ18" s="612"/>
      <c r="AK18" s="613"/>
      <c r="AL18" s="616" t="s">
        <v>207</v>
      </c>
      <c r="AM18" s="617"/>
      <c r="AN18" s="617"/>
      <c r="AO18" s="618"/>
      <c r="AP18" s="608" t="s">
        <v>242</v>
      </c>
      <c r="AQ18" s="609"/>
      <c r="AR18" s="609"/>
      <c r="AS18" s="609"/>
      <c r="AT18" s="609"/>
      <c r="AU18" s="609"/>
      <c r="AV18" s="609"/>
      <c r="AW18" s="609"/>
      <c r="AX18" s="609"/>
      <c r="AY18" s="609"/>
      <c r="AZ18" s="609"/>
      <c r="BA18" s="609"/>
      <c r="BB18" s="609"/>
      <c r="BC18" s="610"/>
      <c r="BD18" s="611">
        <v>45824294</v>
      </c>
      <c r="BE18" s="612"/>
      <c r="BF18" s="612"/>
      <c r="BG18" s="612"/>
      <c r="BH18" s="612"/>
      <c r="BI18" s="612"/>
      <c r="BJ18" s="612"/>
      <c r="BK18" s="613"/>
      <c r="BL18" s="614">
        <v>27.1</v>
      </c>
      <c r="BM18" s="614"/>
      <c r="BN18" s="614"/>
      <c r="BO18" s="614"/>
      <c r="BP18" s="615" t="s">
        <v>138</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92657661</v>
      </c>
      <c r="CN18" s="612"/>
      <c r="CO18" s="612"/>
      <c r="CP18" s="612"/>
      <c r="CQ18" s="612"/>
      <c r="CR18" s="612"/>
      <c r="CS18" s="612"/>
      <c r="CT18" s="613"/>
      <c r="CU18" s="614">
        <v>17.8</v>
      </c>
      <c r="CV18" s="614"/>
      <c r="CW18" s="614"/>
      <c r="CX18" s="614"/>
      <c r="CY18" s="620" t="s">
        <v>207</v>
      </c>
      <c r="CZ18" s="612"/>
      <c r="DA18" s="612"/>
      <c r="DB18" s="612"/>
      <c r="DC18" s="612"/>
      <c r="DD18" s="612"/>
      <c r="DE18" s="612"/>
      <c r="DF18" s="612"/>
      <c r="DG18" s="612"/>
      <c r="DH18" s="612"/>
      <c r="DI18" s="612"/>
      <c r="DJ18" s="612"/>
      <c r="DK18" s="613"/>
      <c r="DL18" s="620">
        <v>91591265</v>
      </c>
      <c r="DM18" s="612"/>
      <c r="DN18" s="612"/>
      <c r="DO18" s="612"/>
      <c r="DP18" s="612"/>
      <c r="DQ18" s="612"/>
      <c r="DR18" s="612"/>
      <c r="DS18" s="612"/>
      <c r="DT18" s="612"/>
      <c r="DU18" s="612"/>
      <c r="DV18" s="612"/>
      <c r="DW18" s="612"/>
      <c r="DX18" s="621"/>
    </row>
    <row r="19" spans="2:128" ht="11.25" customHeight="1" x14ac:dyDescent="0.2">
      <c r="B19" s="608" t="s">
        <v>244</v>
      </c>
      <c r="C19" s="609"/>
      <c r="D19" s="609"/>
      <c r="E19" s="609"/>
      <c r="F19" s="609"/>
      <c r="G19" s="609"/>
      <c r="H19" s="609"/>
      <c r="I19" s="609"/>
      <c r="J19" s="609"/>
      <c r="K19" s="609"/>
      <c r="L19" s="609"/>
      <c r="M19" s="609"/>
      <c r="N19" s="609"/>
      <c r="O19" s="609"/>
      <c r="P19" s="609"/>
      <c r="Q19" s="610"/>
      <c r="R19" s="611">
        <v>316605732</v>
      </c>
      <c r="S19" s="612"/>
      <c r="T19" s="612"/>
      <c r="U19" s="612"/>
      <c r="V19" s="612"/>
      <c r="W19" s="612"/>
      <c r="X19" s="612"/>
      <c r="Y19" s="613"/>
      <c r="Z19" s="616">
        <v>59.1</v>
      </c>
      <c r="AA19" s="617"/>
      <c r="AB19" s="617"/>
      <c r="AC19" s="622"/>
      <c r="AD19" s="620">
        <v>285510114</v>
      </c>
      <c r="AE19" s="612"/>
      <c r="AF19" s="612"/>
      <c r="AG19" s="612"/>
      <c r="AH19" s="612"/>
      <c r="AI19" s="612"/>
      <c r="AJ19" s="612"/>
      <c r="AK19" s="613"/>
      <c r="AL19" s="616">
        <v>99.4</v>
      </c>
      <c r="AM19" s="617"/>
      <c r="AN19" s="617"/>
      <c r="AO19" s="618"/>
      <c r="AP19" s="608" t="s">
        <v>245</v>
      </c>
      <c r="AQ19" s="609"/>
      <c r="AR19" s="609"/>
      <c r="AS19" s="609"/>
      <c r="AT19" s="609"/>
      <c r="AU19" s="609"/>
      <c r="AV19" s="609"/>
      <c r="AW19" s="609"/>
      <c r="AX19" s="609"/>
      <c r="AY19" s="609"/>
      <c r="AZ19" s="609"/>
      <c r="BA19" s="609"/>
      <c r="BB19" s="609"/>
      <c r="BC19" s="610"/>
      <c r="BD19" s="611">
        <v>3044762</v>
      </c>
      <c r="BE19" s="612"/>
      <c r="BF19" s="612"/>
      <c r="BG19" s="612"/>
      <c r="BH19" s="612"/>
      <c r="BI19" s="612"/>
      <c r="BJ19" s="612"/>
      <c r="BK19" s="613"/>
      <c r="BL19" s="614">
        <v>1.8</v>
      </c>
      <c r="BM19" s="614"/>
      <c r="BN19" s="614"/>
      <c r="BO19" s="614"/>
      <c r="BP19" s="615" t="s">
        <v>138</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138</v>
      </c>
      <c r="CN19" s="612"/>
      <c r="CO19" s="612"/>
      <c r="CP19" s="612"/>
      <c r="CQ19" s="612"/>
      <c r="CR19" s="612"/>
      <c r="CS19" s="612"/>
      <c r="CT19" s="613"/>
      <c r="CU19" s="614" t="s">
        <v>138</v>
      </c>
      <c r="CV19" s="614"/>
      <c r="CW19" s="614"/>
      <c r="CX19" s="614"/>
      <c r="CY19" s="620" t="s">
        <v>138</v>
      </c>
      <c r="CZ19" s="612"/>
      <c r="DA19" s="612"/>
      <c r="DB19" s="612"/>
      <c r="DC19" s="612"/>
      <c r="DD19" s="612"/>
      <c r="DE19" s="612"/>
      <c r="DF19" s="612"/>
      <c r="DG19" s="612"/>
      <c r="DH19" s="612"/>
      <c r="DI19" s="612"/>
      <c r="DJ19" s="612"/>
      <c r="DK19" s="613"/>
      <c r="DL19" s="620" t="s">
        <v>138</v>
      </c>
      <c r="DM19" s="612"/>
      <c r="DN19" s="612"/>
      <c r="DO19" s="612"/>
      <c r="DP19" s="612"/>
      <c r="DQ19" s="612"/>
      <c r="DR19" s="612"/>
      <c r="DS19" s="612"/>
      <c r="DT19" s="612"/>
      <c r="DU19" s="612"/>
      <c r="DV19" s="612"/>
      <c r="DW19" s="612"/>
      <c r="DX19" s="621"/>
    </row>
    <row r="20" spans="2:128" ht="11.25" customHeight="1" x14ac:dyDescent="0.2">
      <c r="B20" s="608" t="s">
        <v>247</v>
      </c>
      <c r="C20" s="609"/>
      <c r="D20" s="609"/>
      <c r="E20" s="609"/>
      <c r="F20" s="609"/>
      <c r="G20" s="609"/>
      <c r="H20" s="609"/>
      <c r="I20" s="609"/>
      <c r="J20" s="609"/>
      <c r="K20" s="609"/>
      <c r="L20" s="609"/>
      <c r="M20" s="609"/>
      <c r="N20" s="609"/>
      <c r="O20" s="609"/>
      <c r="P20" s="609"/>
      <c r="Q20" s="610"/>
      <c r="R20" s="611">
        <v>287985</v>
      </c>
      <c r="S20" s="612"/>
      <c r="T20" s="612"/>
      <c r="U20" s="612"/>
      <c r="V20" s="612"/>
      <c r="W20" s="612"/>
      <c r="X20" s="612"/>
      <c r="Y20" s="613"/>
      <c r="Z20" s="616">
        <v>0.1</v>
      </c>
      <c r="AA20" s="617"/>
      <c r="AB20" s="617"/>
      <c r="AC20" s="622"/>
      <c r="AD20" s="620">
        <v>287985</v>
      </c>
      <c r="AE20" s="612"/>
      <c r="AF20" s="612"/>
      <c r="AG20" s="612"/>
      <c r="AH20" s="612"/>
      <c r="AI20" s="612"/>
      <c r="AJ20" s="612"/>
      <c r="AK20" s="613"/>
      <c r="AL20" s="616">
        <v>0.1</v>
      </c>
      <c r="AM20" s="617"/>
      <c r="AN20" s="617"/>
      <c r="AO20" s="618"/>
      <c r="AP20" s="623" t="s">
        <v>248</v>
      </c>
      <c r="AQ20" s="624"/>
      <c r="AR20" s="624"/>
      <c r="AS20" s="624"/>
      <c r="AT20" s="624"/>
      <c r="AU20" s="624"/>
      <c r="AV20" s="624"/>
      <c r="AW20" s="624"/>
      <c r="AX20" s="624"/>
      <c r="AY20" s="624"/>
      <c r="AZ20" s="624"/>
      <c r="BA20" s="624"/>
      <c r="BB20" s="624"/>
      <c r="BC20" s="625"/>
      <c r="BD20" s="611">
        <v>1247288</v>
      </c>
      <c r="BE20" s="612"/>
      <c r="BF20" s="612"/>
      <c r="BG20" s="612"/>
      <c r="BH20" s="612"/>
      <c r="BI20" s="612"/>
      <c r="BJ20" s="612"/>
      <c r="BK20" s="613"/>
      <c r="BL20" s="614">
        <v>0.7</v>
      </c>
      <c r="BM20" s="614"/>
      <c r="BN20" s="614"/>
      <c r="BO20" s="614"/>
      <c r="BP20" s="615" t="s">
        <v>138</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207</v>
      </c>
      <c r="CN20" s="612"/>
      <c r="CO20" s="612"/>
      <c r="CP20" s="612"/>
      <c r="CQ20" s="612"/>
      <c r="CR20" s="612"/>
      <c r="CS20" s="612"/>
      <c r="CT20" s="613"/>
      <c r="CU20" s="614" t="s">
        <v>138</v>
      </c>
      <c r="CV20" s="614"/>
      <c r="CW20" s="614"/>
      <c r="CX20" s="614"/>
      <c r="CY20" s="620" t="s">
        <v>119</v>
      </c>
      <c r="CZ20" s="612"/>
      <c r="DA20" s="612"/>
      <c r="DB20" s="612"/>
      <c r="DC20" s="612"/>
      <c r="DD20" s="612"/>
      <c r="DE20" s="612"/>
      <c r="DF20" s="612"/>
      <c r="DG20" s="612"/>
      <c r="DH20" s="612"/>
      <c r="DI20" s="612"/>
      <c r="DJ20" s="612"/>
      <c r="DK20" s="613"/>
      <c r="DL20" s="620" t="s">
        <v>138</v>
      </c>
      <c r="DM20" s="612"/>
      <c r="DN20" s="612"/>
      <c r="DO20" s="612"/>
      <c r="DP20" s="612"/>
      <c r="DQ20" s="612"/>
      <c r="DR20" s="612"/>
      <c r="DS20" s="612"/>
      <c r="DT20" s="612"/>
      <c r="DU20" s="612"/>
      <c r="DV20" s="612"/>
      <c r="DW20" s="612"/>
      <c r="DX20" s="621"/>
    </row>
    <row r="21" spans="2:128" ht="11.25" customHeight="1" x14ac:dyDescent="0.2">
      <c r="B21" s="608" t="s">
        <v>250</v>
      </c>
      <c r="C21" s="609"/>
      <c r="D21" s="609"/>
      <c r="E21" s="609"/>
      <c r="F21" s="609"/>
      <c r="G21" s="609"/>
      <c r="H21" s="609"/>
      <c r="I21" s="609"/>
      <c r="J21" s="609"/>
      <c r="K21" s="609"/>
      <c r="L21" s="609"/>
      <c r="M21" s="609"/>
      <c r="N21" s="609"/>
      <c r="O21" s="609"/>
      <c r="P21" s="609"/>
      <c r="Q21" s="610"/>
      <c r="R21" s="611">
        <v>4514921</v>
      </c>
      <c r="S21" s="612"/>
      <c r="T21" s="612"/>
      <c r="U21" s="612"/>
      <c r="V21" s="612"/>
      <c r="W21" s="612"/>
      <c r="X21" s="612"/>
      <c r="Y21" s="613"/>
      <c r="Z21" s="616">
        <v>0.8</v>
      </c>
      <c r="AA21" s="617"/>
      <c r="AB21" s="617"/>
      <c r="AC21" s="622"/>
      <c r="AD21" s="620" t="s">
        <v>138</v>
      </c>
      <c r="AE21" s="612"/>
      <c r="AF21" s="612"/>
      <c r="AG21" s="612"/>
      <c r="AH21" s="612"/>
      <c r="AI21" s="612"/>
      <c r="AJ21" s="612"/>
      <c r="AK21" s="613"/>
      <c r="AL21" s="616" t="s">
        <v>138</v>
      </c>
      <c r="AM21" s="617"/>
      <c r="AN21" s="617"/>
      <c r="AO21" s="618"/>
      <c r="AP21" s="623" t="s">
        <v>251</v>
      </c>
      <c r="AQ21" s="624"/>
      <c r="AR21" s="624"/>
      <c r="AS21" s="624"/>
      <c r="AT21" s="624"/>
      <c r="AU21" s="624"/>
      <c r="AV21" s="624"/>
      <c r="AW21" s="624"/>
      <c r="AX21" s="624"/>
      <c r="AY21" s="624"/>
      <c r="AZ21" s="624"/>
      <c r="BA21" s="624"/>
      <c r="BB21" s="624"/>
      <c r="BC21" s="625"/>
      <c r="BD21" s="611">
        <v>519407</v>
      </c>
      <c r="BE21" s="612"/>
      <c r="BF21" s="612"/>
      <c r="BG21" s="612"/>
      <c r="BH21" s="612"/>
      <c r="BI21" s="612"/>
      <c r="BJ21" s="612"/>
      <c r="BK21" s="613"/>
      <c r="BL21" s="614">
        <v>0.3</v>
      </c>
      <c r="BM21" s="614"/>
      <c r="BN21" s="614"/>
      <c r="BO21" s="614"/>
      <c r="BP21" s="615" t="s">
        <v>138</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267617</v>
      </c>
      <c r="CN21" s="612"/>
      <c r="CO21" s="612"/>
      <c r="CP21" s="612"/>
      <c r="CQ21" s="612"/>
      <c r="CR21" s="612"/>
      <c r="CS21" s="612"/>
      <c r="CT21" s="613"/>
      <c r="CU21" s="614">
        <v>0.1</v>
      </c>
      <c r="CV21" s="614"/>
      <c r="CW21" s="614"/>
      <c r="CX21" s="614"/>
      <c r="CY21" s="620" t="s">
        <v>138</v>
      </c>
      <c r="CZ21" s="612"/>
      <c r="DA21" s="612"/>
      <c r="DB21" s="612"/>
      <c r="DC21" s="612"/>
      <c r="DD21" s="612"/>
      <c r="DE21" s="612"/>
      <c r="DF21" s="612"/>
      <c r="DG21" s="612"/>
      <c r="DH21" s="612"/>
      <c r="DI21" s="612"/>
      <c r="DJ21" s="612"/>
      <c r="DK21" s="613"/>
      <c r="DL21" s="620">
        <v>267617</v>
      </c>
      <c r="DM21" s="612"/>
      <c r="DN21" s="612"/>
      <c r="DO21" s="612"/>
      <c r="DP21" s="612"/>
      <c r="DQ21" s="612"/>
      <c r="DR21" s="612"/>
      <c r="DS21" s="612"/>
      <c r="DT21" s="612"/>
      <c r="DU21" s="612"/>
      <c r="DV21" s="612"/>
      <c r="DW21" s="612"/>
      <c r="DX21" s="621"/>
    </row>
    <row r="22" spans="2:128" ht="11.25" customHeight="1" x14ac:dyDescent="0.2">
      <c r="B22" s="608" t="s">
        <v>253</v>
      </c>
      <c r="C22" s="609"/>
      <c r="D22" s="609"/>
      <c r="E22" s="609"/>
      <c r="F22" s="609"/>
      <c r="G22" s="609"/>
      <c r="H22" s="609"/>
      <c r="I22" s="609"/>
      <c r="J22" s="609"/>
      <c r="K22" s="609"/>
      <c r="L22" s="609"/>
      <c r="M22" s="609"/>
      <c r="N22" s="609"/>
      <c r="O22" s="609"/>
      <c r="P22" s="609"/>
      <c r="Q22" s="610"/>
      <c r="R22" s="611">
        <v>5967622</v>
      </c>
      <c r="S22" s="612"/>
      <c r="T22" s="612"/>
      <c r="U22" s="612"/>
      <c r="V22" s="612"/>
      <c r="W22" s="612"/>
      <c r="X22" s="612"/>
      <c r="Y22" s="613"/>
      <c r="Z22" s="616">
        <v>1.1000000000000001</v>
      </c>
      <c r="AA22" s="617"/>
      <c r="AB22" s="617"/>
      <c r="AC22" s="622"/>
      <c r="AD22" s="620">
        <v>1172823</v>
      </c>
      <c r="AE22" s="612"/>
      <c r="AF22" s="612"/>
      <c r="AG22" s="612"/>
      <c r="AH22" s="612"/>
      <c r="AI22" s="612"/>
      <c r="AJ22" s="612"/>
      <c r="AK22" s="613"/>
      <c r="AL22" s="616">
        <v>0.4</v>
      </c>
      <c r="AM22" s="617"/>
      <c r="AN22" s="617"/>
      <c r="AO22" s="618"/>
      <c r="AP22" s="623" t="s">
        <v>254</v>
      </c>
      <c r="AQ22" s="624"/>
      <c r="AR22" s="624"/>
      <c r="AS22" s="624"/>
      <c r="AT22" s="624"/>
      <c r="AU22" s="624"/>
      <c r="AV22" s="624"/>
      <c r="AW22" s="624"/>
      <c r="AX22" s="624"/>
      <c r="AY22" s="624"/>
      <c r="AZ22" s="624"/>
      <c r="BA22" s="624"/>
      <c r="BB22" s="624"/>
      <c r="BC22" s="625"/>
      <c r="BD22" s="611">
        <v>2231723</v>
      </c>
      <c r="BE22" s="612"/>
      <c r="BF22" s="612"/>
      <c r="BG22" s="612"/>
      <c r="BH22" s="612"/>
      <c r="BI22" s="612"/>
      <c r="BJ22" s="612"/>
      <c r="BK22" s="613"/>
      <c r="BL22" s="614">
        <v>1.3</v>
      </c>
      <c r="BM22" s="614"/>
      <c r="BN22" s="614"/>
      <c r="BO22" s="614"/>
      <c r="BP22" s="615" t="s">
        <v>138</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539495</v>
      </c>
      <c r="CN22" s="612"/>
      <c r="CO22" s="612"/>
      <c r="CP22" s="612"/>
      <c r="CQ22" s="612"/>
      <c r="CR22" s="612"/>
      <c r="CS22" s="612"/>
      <c r="CT22" s="613"/>
      <c r="CU22" s="614">
        <v>0.1</v>
      </c>
      <c r="CV22" s="614"/>
      <c r="CW22" s="614"/>
      <c r="CX22" s="614"/>
      <c r="CY22" s="620" t="s">
        <v>138</v>
      </c>
      <c r="CZ22" s="612"/>
      <c r="DA22" s="612"/>
      <c r="DB22" s="612"/>
      <c r="DC22" s="612"/>
      <c r="DD22" s="612"/>
      <c r="DE22" s="612"/>
      <c r="DF22" s="612"/>
      <c r="DG22" s="612"/>
      <c r="DH22" s="612"/>
      <c r="DI22" s="612"/>
      <c r="DJ22" s="612"/>
      <c r="DK22" s="613"/>
      <c r="DL22" s="620">
        <v>539495</v>
      </c>
      <c r="DM22" s="612"/>
      <c r="DN22" s="612"/>
      <c r="DO22" s="612"/>
      <c r="DP22" s="612"/>
      <c r="DQ22" s="612"/>
      <c r="DR22" s="612"/>
      <c r="DS22" s="612"/>
      <c r="DT22" s="612"/>
      <c r="DU22" s="612"/>
      <c r="DV22" s="612"/>
      <c r="DW22" s="612"/>
      <c r="DX22" s="621"/>
    </row>
    <row r="23" spans="2:128" ht="11.25" customHeight="1" x14ac:dyDescent="0.2">
      <c r="B23" s="608" t="s">
        <v>256</v>
      </c>
      <c r="C23" s="609"/>
      <c r="D23" s="609"/>
      <c r="E23" s="609"/>
      <c r="F23" s="609"/>
      <c r="G23" s="609"/>
      <c r="H23" s="609"/>
      <c r="I23" s="609"/>
      <c r="J23" s="609"/>
      <c r="K23" s="609"/>
      <c r="L23" s="609"/>
      <c r="M23" s="609"/>
      <c r="N23" s="609"/>
      <c r="O23" s="609"/>
      <c r="P23" s="609"/>
      <c r="Q23" s="610"/>
      <c r="R23" s="611">
        <v>1861616</v>
      </c>
      <c r="S23" s="612"/>
      <c r="T23" s="612"/>
      <c r="U23" s="612"/>
      <c r="V23" s="612"/>
      <c r="W23" s="612"/>
      <c r="X23" s="612"/>
      <c r="Y23" s="613"/>
      <c r="Z23" s="616">
        <v>0.3</v>
      </c>
      <c r="AA23" s="617"/>
      <c r="AB23" s="617"/>
      <c r="AC23" s="622"/>
      <c r="AD23" s="620" t="s">
        <v>138</v>
      </c>
      <c r="AE23" s="612"/>
      <c r="AF23" s="612"/>
      <c r="AG23" s="612"/>
      <c r="AH23" s="612"/>
      <c r="AI23" s="612"/>
      <c r="AJ23" s="612"/>
      <c r="AK23" s="613"/>
      <c r="AL23" s="616" t="s">
        <v>138</v>
      </c>
      <c r="AM23" s="617"/>
      <c r="AN23" s="617"/>
      <c r="AO23" s="618"/>
      <c r="AP23" s="623" t="s">
        <v>257</v>
      </c>
      <c r="AQ23" s="624"/>
      <c r="AR23" s="624"/>
      <c r="AS23" s="624"/>
      <c r="AT23" s="624"/>
      <c r="AU23" s="624"/>
      <c r="AV23" s="624"/>
      <c r="AW23" s="624"/>
      <c r="AX23" s="624"/>
      <c r="AY23" s="624"/>
      <c r="AZ23" s="624"/>
      <c r="BA23" s="624"/>
      <c r="BB23" s="624"/>
      <c r="BC23" s="625"/>
      <c r="BD23" s="611">
        <v>10397580</v>
      </c>
      <c r="BE23" s="612"/>
      <c r="BF23" s="612"/>
      <c r="BG23" s="612"/>
      <c r="BH23" s="612"/>
      <c r="BI23" s="612"/>
      <c r="BJ23" s="612"/>
      <c r="BK23" s="613"/>
      <c r="BL23" s="614">
        <v>6.2</v>
      </c>
      <c r="BM23" s="614"/>
      <c r="BN23" s="614"/>
      <c r="BO23" s="614"/>
      <c r="BP23" s="615" t="s">
        <v>138</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539566</v>
      </c>
      <c r="CN23" s="612"/>
      <c r="CO23" s="612"/>
      <c r="CP23" s="612"/>
      <c r="CQ23" s="612"/>
      <c r="CR23" s="612"/>
      <c r="CS23" s="612"/>
      <c r="CT23" s="613"/>
      <c r="CU23" s="614">
        <v>0.1</v>
      </c>
      <c r="CV23" s="614"/>
      <c r="CW23" s="614"/>
      <c r="CX23" s="614"/>
      <c r="CY23" s="620" t="s">
        <v>207</v>
      </c>
      <c r="CZ23" s="612"/>
      <c r="DA23" s="612"/>
      <c r="DB23" s="612"/>
      <c r="DC23" s="612"/>
      <c r="DD23" s="612"/>
      <c r="DE23" s="612"/>
      <c r="DF23" s="612"/>
      <c r="DG23" s="612"/>
      <c r="DH23" s="612"/>
      <c r="DI23" s="612"/>
      <c r="DJ23" s="612"/>
      <c r="DK23" s="613"/>
      <c r="DL23" s="620">
        <v>539566</v>
      </c>
      <c r="DM23" s="612"/>
      <c r="DN23" s="612"/>
      <c r="DO23" s="612"/>
      <c r="DP23" s="612"/>
      <c r="DQ23" s="612"/>
      <c r="DR23" s="612"/>
      <c r="DS23" s="612"/>
      <c r="DT23" s="612"/>
      <c r="DU23" s="612"/>
      <c r="DV23" s="612"/>
      <c r="DW23" s="612"/>
      <c r="DX23" s="621"/>
    </row>
    <row r="24" spans="2:128" ht="11.25" customHeight="1" x14ac:dyDescent="0.2">
      <c r="B24" s="608" t="s">
        <v>259</v>
      </c>
      <c r="C24" s="609"/>
      <c r="D24" s="609"/>
      <c r="E24" s="609"/>
      <c r="F24" s="609"/>
      <c r="G24" s="609"/>
      <c r="H24" s="609"/>
      <c r="I24" s="609"/>
      <c r="J24" s="609"/>
      <c r="K24" s="609"/>
      <c r="L24" s="609"/>
      <c r="M24" s="609"/>
      <c r="N24" s="609"/>
      <c r="O24" s="609"/>
      <c r="P24" s="609"/>
      <c r="Q24" s="610"/>
      <c r="R24" s="611">
        <v>62816157</v>
      </c>
      <c r="S24" s="612"/>
      <c r="T24" s="612"/>
      <c r="U24" s="612"/>
      <c r="V24" s="612"/>
      <c r="W24" s="612"/>
      <c r="X24" s="612"/>
      <c r="Y24" s="613"/>
      <c r="Z24" s="616">
        <v>11.7</v>
      </c>
      <c r="AA24" s="617"/>
      <c r="AB24" s="617"/>
      <c r="AC24" s="622"/>
      <c r="AD24" s="620" t="s">
        <v>207</v>
      </c>
      <c r="AE24" s="612"/>
      <c r="AF24" s="612"/>
      <c r="AG24" s="612"/>
      <c r="AH24" s="612"/>
      <c r="AI24" s="612"/>
      <c r="AJ24" s="612"/>
      <c r="AK24" s="613"/>
      <c r="AL24" s="616" t="s">
        <v>138</v>
      </c>
      <c r="AM24" s="617"/>
      <c r="AN24" s="617"/>
      <c r="AO24" s="618"/>
      <c r="AP24" s="623" t="s">
        <v>260</v>
      </c>
      <c r="AQ24" s="624"/>
      <c r="AR24" s="624"/>
      <c r="AS24" s="624"/>
      <c r="AT24" s="624"/>
      <c r="AU24" s="624"/>
      <c r="AV24" s="624"/>
      <c r="AW24" s="624"/>
      <c r="AX24" s="624"/>
      <c r="AY24" s="624"/>
      <c r="AZ24" s="624"/>
      <c r="BA24" s="624"/>
      <c r="BB24" s="624"/>
      <c r="BC24" s="625"/>
      <c r="BD24" s="611">
        <v>17705341</v>
      </c>
      <c r="BE24" s="612"/>
      <c r="BF24" s="612"/>
      <c r="BG24" s="612"/>
      <c r="BH24" s="612"/>
      <c r="BI24" s="612"/>
      <c r="BJ24" s="612"/>
      <c r="BK24" s="613"/>
      <c r="BL24" s="614">
        <v>10.5</v>
      </c>
      <c r="BM24" s="614"/>
      <c r="BN24" s="614"/>
      <c r="BO24" s="614"/>
      <c r="BP24" s="615" t="s">
        <v>138</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t="s">
        <v>207</v>
      </c>
      <c r="CN24" s="612"/>
      <c r="CO24" s="612"/>
      <c r="CP24" s="612"/>
      <c r="CQ24" s="612"/>
      <c r="CR24" s="612"/>
      <c r="CS24" s="612"/>
      <c r="CT24" s="613"/>
      <c r="CU24" s="614" t="s">
        <v>207</v>
      </c>
      <c r="CV24" s="614"/>
      <c r="CW24" s="614"/>
      <c r="CX24" s="614"/>
      <c r="CY24" s="620" t="s">
        <v>207</v>
      </c>
      <c r="CZ24" s="612"/>
      <c r="DA24" s="612"/>
      <c r="DB24" s="612"/>
      <c r="DC24" s="612"/>
      <c r="DD24" s="612"/>
      <c r="DE24" s="612"/>
      <c r="DF24" s="612"/>
      <c r="DG24" s="612"/>
      <c r="DH24" s="612"/>
      <c r="DI24" s="612"/>
      <c r="DJ24" s="612"/>
      <c r="DK24" s="613"/>
      <c r="DL24" s="620" t="s">
        <v>138</v>
      </c>
      <c r="DM24" s="612"/>
      <c r="DN24" s="612"/>
      <c r="DO24" s="612"/>
      <c r="DP24" s="612"/>
      <c r="DQ24" s="612"/>
      <c r="DR24" s="612"/>
      <c r="DS24" s="612"/>
      <c r="DT24" s="612"/>
      <c r="DU24" s="612"/>
      <c r="DV24" s="612"/>
      <c r="DW24" s="612"/>
      <c r="DX24" s="621"/>
    </row>
    <row r="25" spans="2:128" ht="11.25" customHeight="1" x14ac:dyDescent="0.2">
      <c r="B25" s="608" t="s">
        <v>262</v>
      </c>
      <c r="C25" s="609"/>
      <c r="D25" s="609"/>
      <c r="E25" s="609"/>
      <c r="F25" s="609"/>
      <c r="G25" s="609"/>
      <c r="H25" s="609"/>
      <c r="I25" s="609"/>
      <c r="J25" s="609"/>
      <c r="K25" s="609"/>
      <c r="L25" s="609"/>
      <c r="M25" s="609"/>
      <c r="N25" s="609"/>
      <c r="O25" s="609"/>
      <c r="P25" s="609"/>
      <c r="Q25" s="610"/>
      <c r="R25" s="611" t="s">
        <v>138</v>
      </c>
      <c r="S25" s="612"/>
      <c r="T25" s="612"/>
      <c r="U25" s="612"/>
      <c r="V25" s="612"/>
      <c r="W25" s="612"/>
      <c r="X25" s="612"/>
      <c r="Y25" s="613"/>
      <c r="Z25" s="616" t="s">
        <v>119</v>
      </c>
      <c r="AA25" s="617"/>
      <c r="AB25" s="617"/>
      <c r="AC25" s="622"/>
      <c r="AD25" s="620" t="s">
        <v>138</v>
      </c>
      <c r="AE25" s="612"/>
      <c r="AF25" s="612"/>
      <c r="AG25" s="612"/>
      <c r="AH25" s="612"/>
      <c r="AI25" s="612"/>
      <c r="AJ25" s="612"/>
      <c r="AK25" s="613"/>
      <c r="AL25" s="616" t="s">
        <v>207</v>
      </c>
      <c r="AM25" s="617"/>
      <c r="AN25" s="617"/>
      <c r="AO25" s="618"/>
      <c r="AP25" s="623" t="s">
        <v>263</v>
      </c>
      <c r="AQ25" s="624"/>
      <c r="AR25" s="624"/>
      <c r="AS25" s="624"/>
      <c r="AT25" s="624"/>
      <c r="AU25" s="624"/>
      <c r="AV25" s="624"/>
      <c r="AW25" s="624"/>
      <c r="AX25" s="624"/>
      <c r="AY25" s="624"/>
      <c r="AZ25" s="624"/>
      <c r="BA25" s="624"/>
      <c r="BB25" s="624"/>
      <c r="BC25" s="625"/>
      <c r="BD25" s="611">
        <v>491</v>
      </c>
      <c r="BE25" s="612"/>
      <c r="BF25" s="612"/>
      <c r="BG25" s="612"/>
      <c r="BH25" s="612"/>
      <c r="BI25" s="612"/>
      <c r="BJ25" s="612"/>
      <c r="BK25" s="613"/>
      <c r="BL25" s="614">
        <v>0</v>
      </c>
      <c r="BM25" s="614"/>
      <c r="BN25" s="614"/>
      <c r="BO25" s="614"/>
      <c r="BP25" s="615" t="s">
        <v>207</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t="s">
        <v>138</v>
      </c>
      <c r="CN25" s="612"/>
      <c r="CO25" s="612"/>
      <c r="CP25" s="612"/>
      <c r="CQ25" s="612"/>
      <c r="CR25" s="612"/>
      <c r="CS25" s="612"/>
      <c r="CT25" s="613"/>
      <c r="CU25" s="614" t="s">
        <v>207</v>
      </c>
      <c r="CV25" s="614"/>
      <c r="CW25" s="614"/>
      <c r="CX25" s="614"/>
      <c r="CY25" s="620" t="s">
        <v>207</v>
      </c>
      <c r="CZ25" s="612"/>
      <c r="DA25" s="612"/>
      <c r="DB25" s="612"/>
      <c r="DC25" s="612"/>
      <c r="DD25" s="612"/>
      <c r="DE25" s="612"/>
      <c r="DF25" s="612"/>
      <c r="DG25" s="612"/>
      <c r="DH25" s="612"/>
      <c r="DI25" s="612"/>
      <c r="DJ25" s="612"/>
      <c r="DK25" s="613"/>
      <c r="DL25" s="620" t="s">
        <v>207</v>
      </c>
      <c r="DM25" s="612"/>
      <c r="DN25" s="612"/>
      <c r="DO25" s="612"/>
      <c r="DP25" s="612"/>
      <c r="DQ25" s="612"/>
      <c r="DR25" s="612"/>
      <c r="DS25" s="612"/>
      <c r="DT25" s="612"/>
      <c r="DU25" s="612"/>
      <c r="DV25" s="612"/>
      <c r="DW25" s="612"/>
      <c r="DX25" s="621"/>
    </row>
    <row r="26" spans="2:128" ht="11.25" customHeight="1" x14ac:dyDescent="0.2">
      <c r="B26" s="608" t="s">
        <v>265</v>
      </c>
      <c r="C26" s="609"/>
      <c r="D26" s="609"/>
      <c r="E26" s="609"/>
      <c r="F26" s="609"/>
      <c r="G26" s="609"/>
      <c r="H26" s="609"/>
      <c r="I26" s="609"/>
      <c r="J26" s="609"/>
      <c r="K26" s="609"/>
      <c r="L26" s="609"/>
      <c r="M26" s="609"/>
      <c r="N26" s="609"/>
      <c r="O26" s="609"/>
      <c r="P26" s="609"/>
      <c r="Q26" s="610"/>
      <c r="R26" s="611">
        <v>871800</v>
      </c>
      <c r="S26" s="612"/>
      <c r="T26" s="612"/>
      <c r="U26" s="612"/>
      <c r="V26" s="612"/>
      <c r="W26" s="612"/>
      <c r="X26" s="612"/>
      <c r="Y26" s="613"/>
      <c r="Z26" s="616">
        <v>0.2</v>
      </c>
      <c r="AA26" s="617"/>
      <c r="AB26" s="617"/>
      <c r="AC26" s="622"/>
      <c r="AD26" s="620">
        <v>189829</v>
      </c>
      <c r="AE26" s="612"/>
      <c r="AF26" s="612"/>
      <c r="AG26" s="612"/>
      <c r="AH26" s="612"/>
      <c r="AI26" s="612"/>
      <c r="AJ26" s="612"/>
      <c r="AK26" s="613"/>
      <c r="AL26" s="616">
        <v>0.1</v>
      </c>
      <c r="AM26" s="617"/>
      <c r="AN26" s="617"/>
      <c r="AO26" s="618"/>
      <c r="AP26" s="623" t="s">
        <v>266</v>
      </c>
      <c r="AQ26" s="624"/>
      <c r="AR26" s="624"/>
      <c r="AS26" s="624"/>
      <c r="AT26" s="624"/>
      <c r="AU26" s="624"/>
      <c r="AV26" s="624"/>
      <c r="AW26" s="624"/>
      <c r="AX26" s="624"/>
      <c r="AY26" s="624"/>
      <c r="AZ26" s="624"/>
      <c r="BA26" s="624"/>
      <c r="BB26" s="624"/>
      <c r="BC26" s="625"/>
      <c r="BD26" s="611" t="s">
        <v>138</v>
      </c>
      <c r="BE26" s="612"/>
      <c r="BF26" s="612"/>
      <c r="BG26" s="612"/>
      <c r="BH26" s="612"/>
      <c r="BI26" s="612"/>
      <c r="BJ26" s="612"/>
      <c r="BK26" s="613"/>
      <c r="BL26" s="614" t="s">
        <v>119</v>
      </c>
      <c r="BM26" s="614"/>
      <c r="BN26" s="614"/>
      <c r="BO26" s="614"/>
      <c r="BP26" s="615" t="s">
        <v>138</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22670933</v>
      </c>
      <c r="CN26" s="612"/>
      <c r="CO26" s="612"/>
      <c r="CP26" s="612"/>
      <c r="CQ26" s="612"/>
      <c r="CR26" s="612"/>
      <c r="CS26" s="612"/>
      <c r="CT26" s="613"/>
      <c r="CU26" s="614">
        <v>4.3</v>
      </c>
      <c r="CV26" s="614"/>
      <c r="CW26" s="614"/>
      <c r="CX26" s="614"/>
      <c r="CY26" s="620" t="s">
        <v>207</v>
      </c>
      <c r="CZ26" s="612"/>
      <c r="DA26" s="612"/>
      <c r="DB26" s="612"/>
      <c r="DC26" s="612"/>
      <c r="DD26" s="612"/>
      <c r="DE26" s="612"/>
      <c r="DF26" s="612"/>
      <c r="DG26" s="612"/>
      <c r="DH26" s="612"/>
      <c r="DI26" s="612"/>
      <c r="DJ26" s="612"/>
      <c r="DK26" s="613"/>
      <c r="DL26" s="620">
        <v>22670933</v>
      </c>
      <c r="DM26" s="612"/>
      <c r="DN26" s="612"/>
      <c r="DO26" s="612"/>
      <c r="DP26" s="612"/>
      <c r="DQ26" s="612"/>
      <c r="DR26" s="612"/>
      <c r="DS26" s="612"/>
      <c r="DT26" s="612"/>
      <c r="DU26" s="612"/>
      <c r="DV26" s="612"/>
      <c r="DW26" s="612"/>
      <c r="DX26" s="621"/>
    </row>
    <row r="27" spans="2:128" ht="11.25" customHeight="1" x14ac:dyDescent="0.2">
      <c r="B27" s="608" t="s">
        <v>268</v>
      </c>
      <c r="C27" s="609"/>
      <c r="D27" s="609"/>
      <c r="E27" s="609"/>
      <c r="F27" s="609"/>
      <c r="G27" s="609"/>
      <c r="H27" s="609"/>
      <c r="I27" s="609"/>
      <c r="J27" s="609"/>
      <c r="K27" s="609"/>
      <c r="L27" s="609"/>
      <c r="M27" s="609"/>
      <c r="N27" s="609"/>
      <c r="O27" s="609"/>
      <c r="P27" s="609"/>
      <c r="Q27" s="610"/>
      <c r="R27" s="611">
        <v>159620</v>
      </c>
      <c r="S27" s="612"/>
      <c r="T27" s="612"/>
      <c r="U27" s="612"/>
      <c r="V27" s="612"/>
      <c r="W27" s="612"/>
      <c r="X27" s="612"/>
      <c r="Y27" s="613"/>
      <c r="Z27" s="616">
        <v>0</v>
      </c>
      <c r="AA27" s="617"/>
      <c r="AB27" s="617"/>
      <c r="AC27" s="622"/>
      <c r="AD27" s="620" t="s">
        <v>207</v>
      </c>
      <c r="AE27" s="612"/>
      <c r="AF27" s="612"/>
      <c r="AG27" s="612"/>
      <c r="AH27" s="612"/>
      <c r="AI27" s="612"/>
      <c r="AJ27" s="612"/>
      <c r="AK27" s="613"/>
      <c r="AL27" s="616" t="s">
        <v>207</v>
      </c>
      <c r="AM27" s="617"/>
      <c r="AN27" s="617"/>
      <c r="AO27" s="618"/>
      <c r="AP27" s="623" t="s">
        <v>269</v>
      </c>
      <c r="AQ27" s="624"/>
      <c r="AR27" s="624"/>
      <c r="AS27" s="624"/>
      <c r="AT27" s="624"/>
      <c r="AU27" s="624"/>
      <c r="AV27" s="624"/>
      <c r="AW27" s="624"/>
      <c r="AX27" s="624"/>
      <c r="AY27" s="624"/>
      <c r="AZ27" s="624"/>
      <c r="BA27" s="624"/>
      <c r="BB27" s="624"/>
      <c r="BC27" s="625"/>
      <c r="BD27" s="611">
        <v>770452</v>
      </c>
      <c r="BE27" s="612"/>
      <c r="BF27" s="612"/>
      <c r="BG27" s="612"/>
      <c r="BH27" s="612"/>
      <c r="BI27" s="612"/>
      <c r="BJ27" s="612"/>
      <c r="BK27" s="613"/>
      <c r="BL27" s="614">
        <v>0.5</v>
      </c>
      <c r="BM27" s="614"/>
      <c r="BN27" s="614"/>
      <c r="BO27" s="614"/>
      <c r="BP27" s="615" t="s">
        <v>138</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v>354830</v>
      </c>
      <c r="CN27" s="612"/>
      <c r="CO27" s="612"/>
      <c r="CP27" s="612"/>
      <c r="CQ27" s="612"/>
      <c r="CR27" s="612"/>
      <c r="CS27" s="612"/>
      <c r="CT27" s="613"/>
      <c r="CU27" s="614">
        <v>0.1</v>
      </c>
      <c r="CV27" s="614"/>
      <c r="CW27" s="614"/>
      <c r="CX27" s="614"/>
      <c r="CY27" s="620" t="s">
        <v>119</v>
      </c>
      <c r="CZ27" s="612"/>
      <c r="DA27" s="612"/>
      <c r="DB27" s="612"/>
      <c r="DC27" s="612"/>
      <c r="DD27" s="612"/>
      <c r="DE27" s="612"/>
      <c r="DF27" s="612"/>
      <c r="DG27" s="612"/>
      <c r="DH27" s="612"/>
      <c r="DI27" s="612"/>
      <c r="DJ27" s="612"/>
      <c r="DK27" s="613"/>
      <c r="DL27" s="620">
        <v>354830</v>
      </c>
      <c r="DM27" s="612"/>
      <c r="DN27" s="612"/>
      <c r="DO27" s="612"/>
      <c r="DP27" s="612"/>
      <c r="DQ27" s="612"/>
      <c r="DR27" s="612"/>
      <c r="DS27" s="612"/>
      <c r="DT27" s="612"/>
      <c r="DU27" s="612"/>
      <c r="DV27" s="612"/>
      <c r="DW27" s="612"/>
      <c r="DX27" s="621"/>
    </row>
    <row r="28" spans="2:128" ht="11.25" customHeight="1" x14ac:dyDescent="0.2">
      <c r="B28" s="608" t="s">
        <v>271</v>
      </c>
      <c r="C28" s="609"/>
      <c r="D28" s="609"/>
      <c r="E28" s="609"/>
      <c r="F28" s="609"/>
      <c r="G28" s="609"/>
      <c r="H28" s="609"/>
      <c r="I28" s="609"/>
      <c r="J28" s="609"/>
      <c r="K28" s="609"/>
      <c r="L28" s="609"/>
      <c r="M28" s="609"/>
      <c r="N28" s="609"/>
      <c r="O28" s="609"/>
      <c r="P28" s="609"/>
      <c r="Q28" s="610"/>
      <c r="R28" s="611">
        <v>7616101</v>
      </c>
      <c r="S28" s="612"/>
      <c r="T28" s="612"/>
      <c r="U28" s="612"/>
      <c r="V28" s="612"/>
      <c r="W28" s="612"/>
      <c r="X28" s="612"/>
      <c r="Y28" s="613"/>
      <c r="Z28" s="616">
        <v>1.4</v>
      </c>
      <c r="AA28" s="617"/>
      <c r="AB28" s="617"/>
      <c r="AC28" s="622"/>
      <c r="AD28" s="620" t="s">
        <v>138</v>
      </c>
      <c r="AE28" s="612"/>
      <c r="AF28" s="612"/>
      <c r="AG28" s="612"/>
      <c r="AH28" s="612"/>
      <c r="AI28" s="612"/>
      <c r="AJ28" s="612"/>
      <c r="AK28" s="613"/>
      <c r="AL28" s="616" t="s">
        <v>138</v>
      </c>
      <c r="AM28" s="617"/>
      <c r="AN28" s="617"/>
      <c r="AO28" s="618"/>
      <c r="AP28" s="623" t="s">
        <v>272</v>
      </c>
      <c r="AQ28" s="624"/>
      <c r="AR28" s="624"/>
      <c r="AS28" s="624"/>
      <c r="AT28" s="624"/>
      <c r="AU28" s="624"/>
      <c r="AV28" s="624"/>
      <c r="AW28" s="624"/>
      <c r="AX28" s="624"/>
      <c r="AY28" s="624"/>
      <c r="AZ28" s="624"/>
      <c r="BA28" s="624"/>
      <c r="BB28" s="624"/>
      <c r="BC28" s="625"/>
      <c r="BD28" s="611">
        <v>12034</v>
      </c>
      <c r="BE28" s="612"/>
      <c r="BF28" s="612"/>
      <c r="BG28" s="612"/>
      <c r="BH28" s="612"/>
      <c r="BI28" s="612"/>
      <c r="BJ28" s="612"/>
      <c r="BK28" s="613"/>
      <c r="BL28" s="614">
        <v>0</v>
      </c>
      <c r="BM28" s="614"/>
      <c r="BN28" s="614"/>
      <c r="BO28" s="614"/>
      <c r="BP28" s="615" t="s">
        <v>119</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t="s">
        <v>207</v>
      </c>
      <c r="CN28" s="612"/>
      <c r="CO28" s="612"/>
      <c r="CP28" s="612"/>
      <c r="CQ28" s="612"/>
      <c r="CR28" s="612"/>
      <c r="CS28" s="612"/>
      <c r="CT28" s="613"/>
      <c r="CU28" s="614" t="s">
        <v>119</v>
      </c>
      <c r="CV28" s="614"/>
      <c r="CW28" s="614"/>
      <c r="CX28" s="614"/>
      <c r="CY28" s="620" t="s">
        <v>138</v>
      </c>
      <c r="CZ28" s="612"/>
      <c r="DA28" s="612"/>
      <c r="DB28" s="612"/>
      <c r="DC28" s="612"/>
      <c r="DD28" s="612"/>
      <c r="DE28" s="612"/>
      <c r="DF28" s="612"/>
      <c r="DG28" s="612"/>
      <c r="DH28" s="612"/>
      <c r="DI28" s="612"/>
      <c r="DJ28" s="612"/>
      <c r="DK28" s="613"/>
      <c r="DL28" s="620" t="s">
        <v>207</v>
      </c>
      <c r="DM28" s="612"/>
      <c r="DN28" s="612"/>
      <c r="DO28" s="612"/>
      <c r="DP28" s="612"/>
      <c r="DQ28" s="612"/>
      <c r="DR28" s="612"/>
      <c r="DS28" s="612"/>
      <c r="DT28" s="612"/>
      <c r="DU28" s="612"/>
      <c r="DV28" s="612"/>
      <c r="DW28" s="612"/>
      <c r="DX28" s="621"/>
    </row>
    <row r="29" spans="2:128" ht="11.25" customHeight="1" x14ac:dyDescent="0.2">
      <c r="B29" s="608" t="s">
        <v>274</v>
      </c>
      <c r="C29" s="609"/>
      <c r="D29" s="609"/>
      <c r="E29" s="609"/>
      <c r="F29" s="609"/>
      <c r="G29" s="609"/>
      <c r="H29" s="609"/>
      <c r="I29" s="609"/>
      <c r="J29" s="609"/>
      <c r="K29" s="609"/>
      <c r="L29" s="609"/>
      <c r="M29" s="609"/>
      <c r="N29" s="609"/>
      <c r="O29" s="609"/>
      <c r="P29" s="609"/>
      <c r="Q29" s="610"/>
      <c r="R29" s="611">
        <v>9392526</v>
      </c>
      <c r="S29" s="612"/>
      <c r="T29" s="612"/>
      <c r="U29" s="612"/>
      <c r="V29" s="612"/>
      <c r="W29" s="612"/>
      <c r="X29" s="612"/>
      <c r="Y29" s="613"/>
      <c r="Z29" s="616">
        <v>1.8</v>
      </c>
      <c r="AA29" s="617"/>
      <c r="AB29" s="617"/>
      <c r="AC29" s="622"/>
      <c r="AD29" s="620" t="s">
        <v>207</v>
      </c>
      <c r="AE29" s="612"/>
      <c r="AF29" s="612"/>
      <c r="AG29" s="612"/>
      <c r="AH29" s="612"/>
      <c r="AI29" s="612"/>
      <c r="AJ29" s="612"/>
      <c r="AK29" s="613"/>
      <c r="AL29" s="616" t="s">
        <v>138</v>
      </c>
      <c r="AM29" s="617"/>
      <c r="AN29" s="617"/>
      <c r="AO29" s="618"/>
      <c r="AP29" s="623" t="s">
        <v>275</v>
      </c>
      <c r="AQ29" s="624"/>
      <c r="AR29" s="624"/>
      <c r="AS29" s="624"/>
      <c r="AT29" s="624"/>
      <c r="AU29" s="624"/>
      <c r="AV29" s="624"/>
      <c r="AW29" s="624"/>
      <c r="AX29" s="624"/>
      <c r="AY29" s="624"/>
      <c r="AZ29" s="624"/>
      <c r="BA29" s="624"/>
      <c r="BB29" s="624"/>
      <c r="BC29" s="625"/>
      <c r="BD29" s="611">
        <v>12034</v>
      </c>
      <c r="BE29" s="612"/>
      <c r="BF29" s="612"/>
      <c r="BG29" s="612"/>
      <c r="BH29" s="612"/>
      <c r="BI29" s="612"/>
      <c r="BJ29" s="612"/>
      <c r="BK29" s="613"/>
      <c r="BL29" s="614">
        <v>0</v>
      </c>
      <c r="BM29" s="614"/>
      <c r="BN29" s="614"/>
      <c r="BO29" s="614"/>
      <c r="BP29" s="615" t="s">
        <v>207</v>
      </c>
      <c r="BQ29" s="615"/>
      <c r="BR29" s="615"/>
      <c r="BS29" s="615"/>
      <c r="BT29" s="615"/>
      <c r="BU29" s="615"/>
      <c r="BV29" s="615"/>
      <c r="BW29" s="619"/>
      <c r="BY29" s="623" t="s">
        <v>276</v>
      </c>
      <c r="BZ29" s="624"/>
      <c r="CA29" s="624"/>
      <c r="CB29" s="624"/>
      <c r="CC29" s="624"/>
      <c r="CD29" s="624"/>
      <c r="CE29" s="624"/>
      <c r="CF29" s="624"/>
      <c r="CG29" s="624"/>
      <c r="CH29" s="624"/>
      <c r="CI29" s="624"/>
      <c r="CJ29" s="624"/>
      <c r="CK29" s="624"/>
      <c r="CL29" s="625"/>
      <c r="CM29" s="611">
        <v>1496543</v>
      </c>
      <c r="CN29" s="612"/>
      <c r="CO29" s="612"/>
      <c r="CP29" s="612"/>
      <c r="CQ29" s="612"/>
      <c r="CR29" s="612"/>
      <c r="CS29" s="612"/>
      <c r="CT29" s="613"/>
      <c r="CU29" s="614">
        <v>0.3</v>
      </c>
      <c r="CV29" s="614"/>
      <c r="CW29" s="614"/>
      <c r="CX29" s="614"/>
      <c r="CY29" s="620" t="s">
        <v>138</v>
      </c>
      <c r="CZ29" s="612"/>
      <c r="DA29" s="612"/>
      <c r="DB29" s="612"/>
      <c r="DC29" s="612"/>
      <c r="DD29" s="612"/>
      <c r="DE29" s="612"/>
      <c r="DF29" s="612"/>
      <c r="DG29" s="612"/>
      <c r="DH29" s="612"/>
      <c r="DI29" s="612"/>
      <c r="DJ29" s="612"/>
      <c r="DK29" s="613"/>
      <c r="DL29" s="620">
        <v>1496543</v>
      </c>
      <c r="DM29" s="612"/>
      <c r="DN29" s="612"/>
      <c r="DO29" s="612"/>
      <c r="DP29" s="612"/>
      <c r="DQ29" s="612"/>
      <c r="DR29" s="612"/>
      <c r="DS29" s="612"/>
      <c r="DT29" s="612"/>
      <c r="DU29" s="612"/>
      <c r="DV29" s="612"/>
      <c r="DW29" s="612"/>
      <c r="DX29" s="621"/>
    </row>
    <row r="30" spans="2:128" ht="11.25" customHeight="1" x14ac:dyDescent="0.2">
      <c r="B30" s="608" t="s">
        <v>277</v>
      </c>
      <c r="C30" s="609"/>
      <c r="D30" s="609"/>
      <c r="E30" s="609"/>
      <c r="F30" s="609"/>
      <c r="G30" s="609"/>
      <c r="H30" s="609"/>
      <c r="I30" s="609"/>
      <c r="J30" s="609"/>
      <c r="K30" s="609"/>
      <c r="L30" s="609"/>
      <c r="M30" s="609"/>
      <c r="N30" s="609"/>
      <c r="O30" s="609"/>
      <c r="P30" s="609"/>
      <c r="Q30" s="610"/>
      <c r="R30" s="611">
        <v>46545959</v>
      </c>
      <c r="S30" s="612"/>
      <c r="T30" s="612"/>
      <c r="U30" s="612"/>
      <c r="V30" s="612"/>
      <c r="W30" s="612"/>
      <c r="X30" s="612"/>
      <c r="Y30" s="613"/>
      <c r="Z30" s="616">
        <v>8.6999999999999993</v>
      </c>
      <c r="AA30" s="617"/>
      <c r="AB30" s="617"/>
      <c r="AC30" s="622"/>
      <c r="AD30" s="620">
        <v>133590</v>
      </c>
      <c r="AE30" s="612"/>
      <c r="AF30" s="612"/>
      <c r="AG30" s="612"/>
      <c r="AH30" s="612"/>
      <c r="AI30" s="612"/>
      <c r="AJ30" s="612"/>
      <c r="AK30" s="613"/>
      <c r="AL30" s="616">
        <v>0</v>
      </c>
      <c r="AM30" s="617"/>
      <c r="AN30" s="617"/>
      <c r="AO30" s="618"/>
      <c r="AP30" s="623" t="s">
        <v>278</v>
      </c>
      <c r="AQ30" s="624"/>
      <c r="AR30" s="624"/>
      <c r="AS30" s="624"/>
      <c r="AT30" s="624"/>
      <c r="AU30" s="624"/>
      <c r="AV30" s="624"/>
      <c r="AW30" s="624"/>
      <c r="AX30" s="624"/>
      <c r="AY30" s="624"/>
      <c r="AZ30" s="624"/>
      <c r="BA30" s="624"/>
      <c r="BB30" s="624"/>
      <c r="BC30" s="625"/>
      <c r="BD30" s="611">
        <v>12034</v>
      </c>
      <c r="BE30" s="612"/>
      <c r="BF30" s="612"/>
      <c r="BG30" s="612"/>
      <c r="BH30" s="612"/>
      <c r="BI30" s="612"/>
      <c r="BJ30" s="612"/>
      <c r="BK30" s="613"/>
      <c r="BL30" s="614">
        <v>0</v>
      </c>
      <c r="BM30" s="614"/>
      <c r="BN30" s="614"/>
      <c r="BO30" s="614"/>
      <c r="BP30" s="615" t="s">
        <v>138</v>
      </c>
      <c r="BQ30" s="615"/>
      <c r="BR30" s="615"/>
      <c r="BS30" s="615"/>
      <c r="BT30" s="615"/>
      <c r="BU30" s="615"/>
      <c r="BV30" s="615"/>
      <c r="BW30" s="619"/>
      <c r="BY30" s="623" t="s">
        <v>279</v>
      </c>
      <c r="BZ30" s="629"/>
      <c r="CA30" s="629"/>
      <c r="CB30" s="629"/>
      <c r="CC30" s="629"/>
      <c r="CD30" s="629"/>
      <c r="CE30" s="629"/>
      <c r="CF30" s="629"/>
      <c r="CG30" s="629"/>
      <c r="CH30" s="629"/>
      <c r="CI30" s="629"/>
      <c r="CJ30" s="629"/>
      <c r="CK30" s="629"/>
      <c r="CL30" s="625"/>
      <c r="CM30" s="611" t="s">
        <v>207</v>
      </c>
      <c r="CN30" s="612"/>
      <c r="CO30" s="612"/>
      <c r="CP30" s="612"/>
      <c r="CQ30" s="612"/>
      <c r="CR30" s="612"/>
      <c r="CS30" s="612"/>
      <c r="CT30" s="613"/>
      <c r="CU30" s="614" t="s">
        <v>138</v>
      </c>
      <c r="CV30" s="614"/>
      <c r="CW30" s="614"/>
      <c r="CX30" s="614"/>
      <c r="CY30" s="620" t="s">
        <v>138</v>
      </c>
      <c r="CZ30" s="612"/>
      <c r="DA30" s="612"/>
      <c r="DB30" s="612"/>
      <c r="DC30" s="612"/>
      <c r="DD30" s="612"/>
      <c r="DE30" s="612"/>
      <c r="DF30" s="612"/>
      <c r="DG30" s="612"/>
      <c r="DH30" s="612"/>
      <c r="DI30" s="612"/>
      <c r="DJ30" s="612"/>
      <c r="DK30" s="613"/>
      <c r="DL30" s="620" t="s">
        <v>119</v>
      </c>
      <c r="DM30" s="612"/>
      <c r="DN30" s="612"/>
      <c r="DO30" s="612"/>
      <c r="DP30" s="612"/>
      <c r="DQ30" s="612"/>
      <c r="DR30" s="612"/>
      <c r="DS30" s="612"/>
      <c r="DT30" s="612"/>
      <c r="DU30" s="612"/>
      <c r="DV30" s="612"/>
      <c r="DW30" s="612"/>
      <c r="DX30" s="621"/>
    </row>
    <row r="31" spans="2:128" ht="11.25" customHeight="1" x14ac:dyDescent="0.2">
      <c r="B31" s="608" t="s">
        <v>280</v>
      </c>
      <c r="C31" s="609"/>
      <c r="D31" s="609"/>
      <c r="E31" s="609"/>
      <c r="F31" s="609"/>
      <c r="G31" s="609"/>
      <c r="H31" s="609"/>
      <c r="I31" s="609"/>
      <c r="J31" s="609"/>
      <c r="K31" s="609"/>
      <c r="L31" s="609"/>
      <c r="M31" s="609"/>
      <c r="N31" s="609"/>
      <c r="O31" s="609"/>
      <c r="P31" s="609"/>
      <c r="Q31" s="610"/>
      <c r="R31" s="611">
        <v>79287000</v>
      </c>
      <c r="S31" s="612"/>
      <c r="T31" s="612"/>
      <c r="U31" s="612"/>
      <c r="V31" s="612"/>
      <c r="W31" s="612"/>
      <c r="X31" s="612"/>
      <c r="Y31" s="613"/>
      <c r="Z31" s="616">
        <v>14.8</v>
      </c>
      <c r="AA31" s="617"/>
      <c r="AB31" s="617"/>
      <c r="AC31" s="622"/>
      <c r="AD31" s="620" t="s">
        <v>207</v>
      </c>
      <c r="AE31" s="612"/>
      <c r="AF31" s="612"/>
      <c r="AG31" s="612"/>
      <c r="AH31" s="612"/>
      <c r="AI31" s="612"/>
      <c r="AJ31" s="612"/>
      <c r="AK31" s="613"/>
      <c r="AL31" s="616" t="s">
        <v>138</v>
      </c>
      <c r="AM31" s="617"/>
      <c r="AN31" s="617"/>
      <c r="AO31" s="618"/>
      <c r="AP31" s="623" t="s">
        <v>281</v>
      </c>
      <c r="AQ31" s="624"/>
      <c r="AR31" s="624"/>
      <c r="AS31" s="624"/>
      <c r="AT31" s="624"/>
      <c r="AU31" s="624"/>
      <c r="AV31" s="624"/>
      <c r="AW31" s="624"/>
      <c r="AX31" s="624"/>
      <c r="AY31" s="624"/>
      <c r="AZ31" s="624"/>
      <c r="BA31" s="624"/>
      <c r="BB31" s="624"/>
      <c r="BC31" s="625"/>
      <c r="BD31" s="611" t="s">
        <v>119</v>
      </c>
      <c r="BE31" s="612"/>
      <c r="BF31" s="612"/>
      <c r="BG31" s="612"/>
      <c r="BH31" s="612"/>
      <c r="BI31" s="612"/>
      <c r="BJ31" s="612"/>
      <c r="BK31" s="613"/>
      <c r="BL31" s="614" t="s">
        <v>119</v>
      </c>
      <c r="BM31" s="614"/>
      <c r="BN31" s="614"/>
      <c r="BO31" s="614"/>
      <c r="BP31" s="615" t="s">
        <v>207</v>
      </c>
      <c r="BQ31" s="615"/>
      <c r="BR31" s="615"/>
      <c r="BS31" s="615"/>
      <c r="BT31" s="615"/>
      <c r="BU31" s="615"/>
      <c r="BV31" s="615"/>
      <c r="BW31" s="619"/>
      <c r="BY31" s="608" t="s">
        <v>282</v>
      </c>
      <c r="BZ31" s="609"/>
      <c r="CA31" s="609"/>
      <c r="CB31" s="609"/>
      <c r="CC31" s="609"/>
      <c r="CD31" s="609"/>
      <c r="CE31" s="609"/>
      <c r="CF31" s="609"/>
      <c r="CG31" s="609"/>
      <c r="CH31" s="609"/>
      <c r="CI31" s="609"/>
      <c r="CJ31" s="609"/>
      <c r="CK31" s="609"/>
      <c r="CL31" s="610"/>
      <c r="CM31" s="611" t="s">
        <v>138</v>
      </c>
      <c r="CN31" s="612"/>
      <c r="CO31" s="612"/>
      <c r="CP31" s="612"/>
      <c r="CQ31" s="612"/>
      <c r="CR31" s="612"/>
      <c r="CS31" s="612"/>
      <c r="CT31" s="613"/>
      <c r="CU31" s="614" t="s">
        <v>138</v>
      </c>
      <c r="CV31" s="614"/>
      <c r="CW31" s="614"/>
      <c r="CX31" s="614"/>
      <c r="CY31" s="620" t="s">
        <v>138</v>
      </c>
      <c r="CZ31" s="612"/>
      <c r="DA31" s="612"/>
      <c r="DB31" s="612"/>
      <c r="DC31" s="612"/>
      <c r="DD31" s="612"/>
      <c r="DE31" s="612"/>
      <c r="DF31" s="612"/>
      <c r="DG31" s="612"/>
      <c r="DH31" s="612"/>
      <c r="DI31" s="612"/>
      <c r="DJ31" s="612"/>
      <c r="DK31" s="613"/>
      <c r="DL31" s="620" t="s">
        <v>138</v>
      </c>
      <c r="DM31" s="612"/>
      <c r="DN31" s="612"/>
      <c r="DO31" s="612"/>
      <c r="DP31" s="612"/>
      <c r="DQ31" s="612"/>
      <c r="DR31" s="612"/>
      <c r="DS31" s="612"/>
      <c r="DT31" s="612"/>
      <c r="DU31" s="612"/>
      <c r="DV31" s="612"/>
      <c r="DW31" s="612"/>
      <c r="DX31" s="621"/>
    </row>
    <row r="32" spans="2:128" ht="11.25" customHeight="1" x14ac:dyDescent="0.2">
      <c r="B32" s="608" t="s">
        <v>283</v>
      </c>
      <c r="C32" s="609"/>
      <c r="D32" s="609"/>
      <c r="E32" s="609"/>
      <c r="F32" s="609"/>
      <c r="G32" s="609"/>
      <c r="H32" s="609"/>
      <c r="I32" s="609"/>
      <c r="J32" s="609"/>
      <c r="K32" s="609"/>
      <c r="L32" s="609"/>
      <c r="M32" s="609"/>
      <c r="N32" s="609"/>
      <c r="O32" s="609"/>
      <c r="P32" s="609"/>
      <c r="Q32" s="610"/>
      <c r="R32" s="611" t="s">
        <v>138</v>
      </c>
      <c r="S32" s="612"/>
      <c r="T32" s="612"/>
      <c r="U32" s="612"/>
      <c r="V32" s="612"/>
      <c r="W32" s="612"/>
      <c r="X32" s="612"/>
      <c r="Y32" s="613"/>
      <c r="Z32" s="616" t="s">
        <v>138</v>
      </c>
      <c r="AA32" s="617"/>
      <c r="AB32" s="617"/>
      <c r="AC32" s="622"/>
      <c r="AD32" s="620" t="s">
        <v>207</v>
      </c>
      <c r="AE32" s="612"/>
      <c r="AF32" s="612"/>
      <c r="AG32" s="612"/>
      <c r="AH32" s="612"/>
      <c r="AI32" s="612"/>
      <c r="AJ32" s="612"/>
      <c r="AK32" s="613"/>
      <c r="AL32" s="616" t="s">
        <v>138</v>
      </c>
      <c r="AM32" s="617"/>
      <c r="AN32" s="617"/>
      <c r="AO32" s="618"/>
      <c r="AP32" s="623" t="s">
        <v>284</v>
      </c>
      <c r="AQ32" s="624"/>
      <c r="AR32" s="624"/>
      <c r="AS32" s="624"/>
      <c r="AT32" s="624"/>
      <c r="AU32" s="624"/>
      <c r="AV32" s="624"/>
      <c r="AW32" s="624"/>
      <c r="AX32" s="624"/>
      <c r="AY32" s="624"/>
      <c r="AZ32" s="624"/>
      <c r="BA32" s="624"/>
      <c r="BB32" s="624"/>
      <c r="BC32" s="625"/>
      <c r="BD32" s="611" t="s">
        <v>138</v>
      </c>
      <c r="BE32" s="612"/>
      <c r="BF32" s="612"/>
      <c r="BG32" s="612"/>
      <c r="BH32" s="612"/>
      <c r="BI32" s="612"/>
      <c r="BJ32" s="612"/>
      <c r="BK32" s="613"/>
      <c r="BL32" s="614" t="s">
        <v>207</v>
      </c>
      <c r="BM32" s="614"/>
      <c r="BN32" s="614"/>
      <c r="BO32" s="614"/>
      <c r="BP32" s="615" t="s">
        <v>207</v>
      </c>
      <c r="BQ32" s="615"/>
      <c r="BR32" s="615"/>
      <c r="BS32" s="615"/>
      <c r="BT32" s="615"/>
      <c r="BU32" s="615"/>
      <c r="BV32" s="615"/>
      <c r="BW32" s="619"/>
      <c r="BY32" s="626" t="s">
        <v>285</v>
      </c>
      <c r="BZ32" s="627"/>
      <c r="CA32" s="627"/>
      <c r="CB32" s="627"/>
      <c r="CC32" s="627"/>
      <c r="CD32" s="627"/>
      <c r="CE32" s="627"/>
      <c r="CF32" s="627"/>
      <c r="CG32" s="627"/>
      <c r="CH32" s="627"/>
      <c r="CI32" s="627"/>
      <c r="CJ32" s="627"/>
      <c r="CK32" s="627"/>
      <c r="CL32" s="628"/>
      <c r="CM32" s="611">
        <v>521712861</v>
      </c>
      <c r="CN32" s="612"/>
      <c r="CO32" s="612"/>
      <c r="CP32" s="612"/>
      <c r="CQ32" s="612"/>
      <c r="CR32" s="612"/>
      <c r="CS32" s="612"/>
      <c r="CT32" s="613"/>
      <c r="CU32" s="614">
        <v>100</v>
      </c>
      <c r="CV32" s="614"/>
      <c r="CW32" s="614"/>
      <c r="CX32" s="614"/>
      <c r="CY32" s="620">
        <v>105571831</v>
      </c>
      <c r="CZ32" s="612"/>
      <c r="DA32" s="612"/>
      <c r="DB32" s="612"/>
      <c r="DC32" s="612"/>
      <c r="DD32" s="612"/>
      <c r="DE32" s="612"/>
      <c r="DF32" s="612"/>
      <c r="DG32" s="612"/>
      <c r="DH32" s="612"/>
      <c r="DI32" s="612"/>
      <c r="DJ32" s="612"/>
      <c r="DK32" s="613"/>
      <c r="DL32" s="620">
        <v>348714325</v>
      </c>
      <c r="DM32" s="612"/>
      <c r="DN32" s="612"/>
      <c r="DO32" s="612"/>
      <c r="DP32" s="612"/>
      <c r="DQ32" s="612"/>
      <c r="DR32" s="612"/>
      <c r="DS32" s="612"/>
      <c r="DT32" s="612"/>
      <c r="DU32" s="612"/>
      <c r="DV32" s="612"/>
      <c r="DW32" s="612"/>
      <c r="DX32" s="621"/>
    </row>
    <row r="33" spans="2:128" ht="11.25" customHeight="1" x14ac:dyDescent="0.2">
      <c r="B33" s="608" t="s">
        <v>286</v>
      </c>
      <c r="C33" s="609"/>
      <c r="D33" s="609"/>
      <c r="E33" s="609"/>
      <c r="F33" s="609"/>
      <c r="G33" s="609"/>
      <c r="H33" s="609"/>
      <c r="I33" s="609"/>
      <c r="J33" s="609"/>
      <c r="K33" s="609"/>
      <c r="L33" s="609"/>
      <c r="M33" s="609"/>
      <c r="N33" s="609"/>
      <c r="O33" s="609"/>
      <c r="P33" s="609"/>
      <c r="Q33" s="610"/>
      <c r="R33" s="611">
        <v>26536000</v>
      </c>
      <c r="S33" s="612"/>
      <c r="T33" s="612"/>
      <c r="U33" s="612"/>
      <c r="V33" s="612"/>
      <c r="W33" s="612"/>
      <c r="X33" s="612"/>
      <c r="Y33" s="613"/>
      <c r="Z33" s="616">
        <v>5</v>
      </c>
      <c r="AA33" s="617"/>
      <c r="AB33" s="617"/>
      <c r="AC33" s="622"/>
      <c r="AD33" s="620" t="s">
        <v>119</v>
      </c>
      <c r="AE33" s="612"/>
      <c r="AF33" s="612"/>
      <c r="AG33" s="612"/>
      <c r="AH33" s="612"/>
      <c r="AI33" s="612"/>
      <c r="AJ33" s="612"/>
      <c r="AK33" s="613"/>
      <c r="AL33" s="616" t="s">
        <v>138</v>
      </c>
      <c r="AM33" s="617"/>
      <c r="AN33" s="617"/>
      <c r="AO33" s="618"/>
      <c r="AP33" s="608" t="s">
        <v>156</v>
      </c>
      <c r="AQ33" s="609"/>
      <c r="AR33" s="609"/>
      <c r="AS33" s="609"/>
      <c r="AT33" s="609"/>
      <c r="AU33" s="609"/>
      <c r="AV33" s="609"/>
      <c r="AW33" s="609"/>
      <c r="AX33" s="609"/>
      <c r="AY33" s="609"/>
      <c r="AZ33" s="609"/>
      <c r="BA33" s="609"/>
      <c r="BB33" s="609"/>
      <c r="BC33" s="610"/>
      <c r="BD33" s="611">
        <v>168910215</v>
      </c>
      <c r="BE33" s="612"/>
      <c r="BF33" s="612"/>
      <c r="BG33" s="612"/>
      <c r="BH33" s="612"/>
      <c r="BI33" s="612"/>
      <c r="BJ33" s="612"/>
      <c r="BK33" s="613"/>
      <c r="BL33" s="614">
        <v>100</v>
      </c>
      <c r="BM33" s="614"/>
      <c r="BN33" s="614"/>
      <c r="BO33" s="614"/>
      <c r="BP33" s="615">
        <v>1331388</v>
      </c>
      <c r="BQ33" s="615"/>
      <c r="BR33" s="615"/>
      <c r="BS33" s="615"/>
      <c r="BT33" s="615"/>
      <c r="BU33" s="615"/>
      <c r="BV33" s="615"/>
      <c r="BW33" s="619"/>
      <c r="BY33" s="593" t="s">
        <v>287</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26" t="s">
        <v>288</v>
      </c>
      <c r="C34" s="627"/>
      <c r="D34" s="627"/>
      <c r="E34" s="627"/>
      <c r="F34" s="627"/>
      <c r="G34" s="627"/>
      <c r="H34" s="627"/>
      <c r="I34" s="627"/>
      <c r="J34" s="627"/>
      <c r="K34" s="627"/>
      <c r="L34" s="627"/>
      <c r="M34" s="627"/>
      <c r="N34" s="627"/>
      <c r="O34" s="627"/>
      <c r="P34" s="627"/>
      <c r="Q34" s="628"/>
      <c r="R34" s="611">
        <v>535927039</v>
      </c>
      <c r="S34" s="612"/>
      <c r="T34" s="612"/>
      <c r="U34" s="612"/>
      <c r="V34" s="612"/>
      <c r="W34" s="612"/>
      <c r="X34" s="612"/>
      <c r="Y34" s="613"/>
      <c r="Z34" s="614">
        <v>100</v>
      </c>
      <c r="AA34" s="614"/>
      <c r="AB34" s="614"/>
      <c r="AC34" s="614"/>
      <c r="AD34" s="615">
        <v>287294341</v>
      </c>
      <c r="AE34" s="615"/>
      <c r="AF34" s="615"/>
      <c r="AG34" s="615"/>
      <c r="AH34" s="615"/>
      <c r="AI34" s="615"/>
      <c r="AJ34" s="615"/>
      <c r="AK34" s="615"/>
      <c r="AL34" s="616">
        <v>100</v>
      </c>
      <c r="AM34" s="617"/>
      <c r="AN34" s="617"/>
      <c r="AO34" s="618"/>
      <c r="AP34" s="626"/>
      <c r="AQ34" s="627"/>
      <c r="AR34" s="627"/>
      <c r="AS34" s="627"/>
      <c r="AT34" s="627"/>
      <c r="AU34" s="627"/>
      <c r="AV34" s="627"/>
      <c r="AW34" s="627"/>
      <c r="AX34" s="627"/>
      <c r="AY34" s="627"/>
      <c r="AZ34" s="627"/>
      <c r="BA34" s="627"/>
      <c r="BB34" s="627"/>
      <c r="BC34" s="628"/>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195</v>
      </c>
      <c r="BZ34" s="594"/>
      <c r="CA34" s="594"/>
      <c r="CB34" s="594"/>
      <c r="CC34" s="594"/>
      <c r="CD34" s="594"/>
      <c r="CE34" s="594"/>
      <c r="CF34" s="594"/>
      <c r="CG34" s="594"/>
      <c r="CH34" s="594"/>
      <c r="CI34" s="594"/>
      <c r="CJ34" s="594"/>
      <c r="CK34" s="594"/>
      <c r="CL34" s="595"/>
      <c r="CM34" s="593" t="s">
        <v>289</v>
      </c>
      <c r="CN34" s="594"/>
      <c r="CO34" s="594"/>
      <c r="CP34" s="594"/>
      <c r="CQ34" s="594"/>
      <c r="CR34" s="594"/>
      <c r="CS34" s="594"/>
      <c r="CT34" s="595"/>
      <c r="CU34" s="593" t="s">
        <v>290</v>
      </c>
      <c r="CV34" s="594"/>
      <c r="CW34" s="594"/>
      <c r="CX34" s="595"/>
      <c r="CY34" s="593" t="s">
        <v>291</v>
      </c>
      <c r="CZ34" s="594"/>
      <c r="DA34" s="594"/>
      <c r="DB34" s="594"/>
      <c r="DC34" s="594"/>
      <c r="DD34" s="594"/>
      <c r="DE34" s="594"/>
      <c r="DF34" s="595"/>
      <c r="DG34" s="635" t="s">
        <v>292</v>
      </c>
      <c r="DH34" s="636"/>
      <c r="DI34" s="636"/>
      <c r="DJ34" s="636"/>
      <c r="DK34" s="636"/>
      <c r="DL34" s="636"/>
      <c r="DM34" s="636"/>
      <c r="DN34" s="636"/>
      <c r="DO34" s="636"/>
      <c r="DP34" s="636"/>
      <c r="DQ34" s="637"/>
      <c r="DR34" s="593" t="s">
        <v>293</v>
      </c>
      <c r="DS34" s="594"/>
      <c r="DT34" s="594"/>
      <c r="DU34" s="594"/>
      <c r="DV34" s="594"/>
      <c r="DW34" s="594"/>
      <c r="DX34" s="595"/>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7" t="s">
        <v>294</v>
      </c>
      <c r="BZ35" s="598"/>
      <c r="CA35" s="598"/>
      <c r="CB35" s="598"/>
      <c r="CC35" s="598"/>
      <c r="CD35" s="598"/>
      <c r="CE35" s="598"/>
      <c r="CF35" s="598"/>
      <c r="CG35" s="598"/>
      <c r="CH35" s="598"/>
      <c r="CI35" s="598"/>
      <c r="CJ35" s="598"/>
      <c r="CK35" s="598"/>
      <c r="CL35" s="599"/>
      <c r="CM35" s="600">
        <v>233296938</v>
      </c>
      <c r="CN35" s="601"/>
      <c r="CO35" s="601"/>
      <c r="CP35" s="601"/>
      <c r="CQ35" s="601"/>
      <c r="CR35" s="601"/>
      <c r="CS35" s="601"/>
      <c r="CT35" s="602"/>
      <c r="CU35" s="605">
        <v>44.7</v>
      </c>
      <c r="CV35" s="606"/>
      <c r="CW35" s="606"/>
      <c r="CX35" s="638"/>
      <c r="CY35" s="639">
        <v>207733767</v>
      </c>
      <c r="CZ35" s="601"/>
      <c r="DA35" s="601"/>
      <c r="DB35" s="601"/>
      <c r="DC35" s="601"/>
      <c r="DD35" s="601"/>
      <c r="DE35" s="601"/>
      <c r="DF35" s="602"/>
      <c r="DG35" s="639">
        <v>202797027</v>
      </c>
      <c r="DH35" s="601"/>
      <c r="DI35" s="601"/>
      <c r="DJ35" s="601"/>
      <c r="DK35" s="601"/>
      <c r="DL35" s="601"/>
      <c r="DM35" s="601"/>
      <c r="DN35" s="601"/>
      <c r="DO35" s="601"/>
      <c r="DP35" s="601"/>
      <c r="DQ35" s="602"/>
      <c r="DR35" s="605">
        <v>64.599999999999994</v>
      </c>
      <c r="DS35" s="606"/>
      <c r="DT35" s="606"/>
      <c r="DU35" s="606"/>
      <c r="DV35" s="606"/>
      <c r="DW35" s="606"/>
      <c r="DX35" s="607"/>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8" t="s">
        <v>295</v>
      </c>
      <c r="BZ36" s="609"/>
      <c r="CA36" s="609"/>
      <c r="CB36" s="609"/>
      <c r="CC36" s="609"/>
      <c r="CD36" s="609"/>
      <c r="CE36" s="609"/>
      <c r="CF36" s="609"/>
      <c r="CG36" s="609"/>
      <c r="CH36" s="609"/>
      <c r="CI36" s="609"/>
      <c r="CJ36" s="609"/>
      <c r="CK36" s="609"/>
      <c r="CL36" s="610"/>
      <c r="CM36" s="611">
        <v>130074924</v>
      </c>
      <c r="CN36" s="630"/>
      <c r="CO36" s="630"/>
      <c r="CP36" s="630"/>
      <c r="CQ36" s="630"/>
      <c r="CR36" s="630"/>
      <c r="CS36" s="630"/>
      <c r="CT36" s="631"/>
      <c r="CU36" s="616">
        <v>24.9</v>
      </c>
      <c r="CV36" s="632"/>
      <c r="CW36" s="632"/>
      <c r="CX36" s="633"/>
      <c r="CY36" s="620">
        <v>109572932</v>
      </c>
      <c r="CZ36" s="630"/>
      <c r="DA36" s="630"/>
      <c r="DB36" s="630"/>
      <c r="DC36" s="630"/>
      <c r="DD36" s="630"/>
      <c r="DE36" s="630"/>
      <c r="DF36" s="631"/>
      <c r="DG36" s="620">
        <v>107636192</v>
      </c>
      <c r="DH36" s="630"/>
      <c r="DI36" s="630"/>
      <c r="DJ36" s="630"/>
      <c r="DK36" s="630"/>
      <c r="DL36" s="630"/>
      <c r="DM36" s="630"/>
      <c r="DN36" s="630"/>
      <c r="DO36" s="630"/>
      <c r="DP36" s="630"/>
      <c r="DQ36" s="631"/>
      <c r="DR36" s="616">
        <v>34.299999999999997</v>
      </c>
      <c r="DS36" s="632"/>
      <c r="DT36" s="632"/>
      <c r="DU36" s="632"/>
      <c r="DV36" s="632"/>
      <c r="DW36" s="632"/>
      <c r="DX36" s="634"/>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3" t="s">
        <v>296</v>
      </c>
      <c r="AQ37" s="594"/>
      <c r="AR37" s="594"/>
      <c r="AS37" s="594"/>
      <c r="AT37" s="594"/>
      <c r="AU37" s="594"/>
      <c r="AV37" s="594"/>
      <c r="AW37" s="594"/>
      <c r="AX37" s="594"/>
      <c r="AY37" s="594"/>
      <c r="AZ37" s="594"/>
      <c r="BA37" s="594"/>
      <c r="BB37" s="594"/>
      <c r="BC37" s="595"/>
      <c r="BD37" s="593" t="s">
        <v>297</v>
      </c>
      <c r="BE37" s="594"/>
      <c r="BF37" s="594"/>
      <c r="BG37" s="594"/>
      <c r="BH37" s="594"/>
      <c r="BI37" s="594"/>
      <c r="BJ37" s="594"/>
      <c r="BK37" s="594"/>
      <c r="BL37" s="594"/>
      <c r="BM37" s="595"/>
      <c r="BN37" s="593" t="s">
        <v>298</v>
      </c>
      <c r="BO37" s="594"/>
      <c r="BP37" s="594"/>
      <c r="BQ37" s="594"/>
      <c r="BR37" s="594"/>
      <c r="BS37" s="594"/>
      <c r="BT37" s="594"/>
      <c r="BU37" s="594"/>
      <c r="BV37" s="594"/>
      <c r="BW37" s="595"/>
      <c r="BY37" s="608" t="s">
        <v>299</v>
      </c>
      <c r="BZ37" s="609"/>
      <c r="CA37" s="609"/>
      <c r="CB37" s="609"/>
      <c r="CC37" s="609"/>
      <c r="CD37" s="609"/>
      <c r="CE37" s="609"/>
      <c r="CF37" s="609"/>
      <c r="CG37" s="609"/>
      <c r="CH37" s="609"/>
      <c r="CI37" s="609"/>
      <c r="CJ37" s="609"/>
      <c r="CK37" s="609"/>
      <c r="CL37" s="610"/>
      <c r="CM37" s="611">
        <v>94723714</v>
      </c>
      <c r="CN37" s="612"/>
      <c r="CO37" s="612"/>
      <c r="CP37" s="612"/>
      <c r="CQ37" s="612"/>
      <c r="CR37" s="612"/>
      <c r="CS37" s="612"/>
      <c r="CT37" s="613"/>
      <c r="CU37" s="616">
        <v>18.2</v>
      </c>
      <c r="CV37" s="632"/>
      <c r="CW37" s="632"/>
      <c r="CX37" s="633"/>
      <c r="CY37" s="620">
        <v>76633615</v>
      </c>
      <c r="CZ37" s="630"/>
      <c r="DA37" s="630"/>
      <c r="DB37" s="630"/>
      <c r="DC37" s="630"/>
      <c r="DD37" s="630"/>
      <c r="DE37" s="630"/>
      <c r="DF37" s="631"/>
      <c r="DG37" s="620">
        <v>76579924</v>
      </c>
      <c r="DH37" s="630"/>
      <c r="DI37" s="630"/>
      <c r="DJ37" s="630"/>
      <c r="DK37" s="630"/>
      <c r="DL37" s="630"/>
      <c r="DM37" s="630"/>
      <c r="DN37" s="630"/>
      <c r="DO37" s="630"/>
      <c r="DP37" s="630"/>
      <c r="DQ37" s="631"/>
      <c r="DR37" s="616">
        <v>24.4</v>
      </c>
      <c r="DS37" s="632"/>
      <c r="DT37" s="632"/>
      <c r="DU37" s="632"/>
      <c r="DV37" s="632"/>
      <c r="DW37" s="632"/>
      <c r="DX37" s="634"/>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0" t="s">
        <v>300</v>
      </c>
      <c r="AQ38" s="651"/>
      <c r="AR38" s="651"/>
      <c r="AS38" s="651"/>
      <c r="AT38" s="656" t="s">
        <v>301</v>
      </c>
      <c r="AU38" s="223"/>
      <c r="AV38" s="223"/>
      <c r="AW38" s="223"/>
      <c r="AX38" s="597" t="s">
        <v>156</v>
      </c>
      <c r="AY38" s="598"/>
      <c r="AZ38" s="598"/>
      <c r="BA38" s="598"/>
      <c r="BB38" s="598"/>
      <c r="BC38" s="599"/>
      <c r="BD38" s="640">
        <v>99.4</v>
      </c>
      <c r="BE38" s="641"/>
      <c r="BF38" s="641"/>
      <c r="BG38" s="641"/>
      <c r="BH38" s="641"/>
      <c r="BI38" s="641">
        <v>98.5</v>
      </c>
      <c r="BJ38" s="641"/>
      <c r="BK38" s="641"/>
      <c r="BL38" s="641"/>
      <c r="BM38" s="642"/>
      <c r="BN38" s="640">
        <v>99.4</v>
      </c>
      <c r="BO38" s="641"/>
      <c r="BP38" s="641"/>
      <c r="BQ38" s="641"/>
      <c r="BR38" s="641"/>
      <c r="BS38" s="641">
        <v>98.3</v>
      </c>
      <c r="BT38" s="641"/>
      <c r="BU38" s="641"/>
      <c r="BV38" s="641"/>
      <c r="BW38" s="642"/>
      <c r="BY38" s="608" t="s">
        <v>302</v>
      </c>
      <c r="BZ38" s="609"/>
      <c r="CA38" s="609"/>
      <c r="CB38" s="609"/>
      <c r="CC38" s="609"/>
      <c r="CD38" s="609"/>
      <c r="CE38" s="609"/>
      <c r="CF38" s="609"/>
      <c r="CG38" s="609"/>
      <c r="CH38" s="609"/>
      <c r="CI38" s="609"/>
      <c r="CJ38" s="609"/>
      <c r="CK38" s="609"/>
      <c r="CL38" s="610"/>
      <c r="CM38" s="611">
        <v>10689821</v>
      </c>
      <c r="CN38" s="630"/>
      <c r="CO38" s="630"/>
      <c r="CP38" s="630"/>
      <c r="CQ38" s="630"/>
      <c r="CR38" s="630"/>
      <c r="CS38" s="630"/>
      <c r="CT38" s="631"/>
      <c r="CU38" s="616">
        <v>2</v>
      </c>
      <c r="CV38" s="632"/>
      <c r="CW38" s="632"/>
      <c r="CX38" s="633"/>
      <c r="CY38" s="620">
        <v>6695038</v>
      </c>
      <c r="CZ38" s="630"/>
      <c r="DA38" s="630"/>
      <c r="DB38" s="630"/>
      <c r="DC38" s="630"/>
      <c r="DD38" s="630"/>
      <c r="DE38" s="630"/>
      <c r="DF38" s="631"/>
      <c r="DG38" s="620">
        <v>6695038</v>
      </c>
      <c r="DH38" s="630"/>
      <c r="DI38" s="630"/>
      <c r="DJ38" s="630"/>
      <c r="DK38" s="630"/>
      <c r="DL38" s="630"/>
      <c r="DM38" s="630"/>
      <c r="DN38" s="630"/>
      <c r="DO38" s="630"/>
      <c r="DP38" s="630"/>
      <c r="DQ38" s="631"/>
      <c r="DR38" s="616">
        <v>2.1</v>
      </c>
      <c r="DS38" s="632"/>
      <c r="DT38" s="632"/>
      <c r="DU38" s="632"/>
      <c r="DV38" s="632"/>
      <c r="DW38" s="632"/>
      <c r="DX38" s="634"/>
    </row>
    <row r="39" spans="2:128" ht="11.25" customHeight="1" x14ac:dyDescent="0.2">
      <c r="AP39" s="652"/>
      <c r="AQ39" s="653"/>
      <c r="AR39" s="653"/>
      <c r="AS39" s="653"/>
      <c r="AT39" s="657"/>
      <c r="AU39" s="212" t="s">
        <v>303</v>
      </c>
      <c r="AV39" s="212"/>
      <c r="AW39" s="212"/>
      <c r="AX39" s="608" t="s">
        <v>304</v>
      </c>
      <c r="AY39" s="609"/>
      <c r="AZ39" s="609"/>
      <c r="BA39" s="609"/>
      <c r="BB39" s="609"/>
      <c r="BC39" s="610"/>
      <c r="BD39" s="648">
        <v>99</v>
      </c>
      <c r="BE39" s="644"/>
      <c r="BF39" s="644"/>
      <c r="BG39" s="644"/>
      <c r="BH39" s="644"/>
      <c r="BI39" s="644">
        <v>96.6</v>
      </c>
      <c r="BJ39" s="644"/>
      <c r="BK39" s="644"/>
      <c r="BL39" s="644"/>
      <c r="BM39" s="649"/>
      <c r="BN39" s="648">
        <v>99</v>
      </c>
      <c r="BO39" s="644"/>
      <c r="BP39" s="644"/>
      <c r="BQ39" s="644"/>
      <c r="BR39" s="644"/>
      <c r="BS39" s="644">
        <v>96.2</v>
      </c>
      <c r="BT39" s="644"/>
      <c r="BU39" s="644"/>
      <c r="BV39" s="644"/>
      <c r="BW39" s="649"/>
      <c r="BY39" s="608" t="s">
        <v>305</v>
      </c>
      <c r="BZ39" s="609"/>
      <c r="CA39" s="609"/>
      <c r="CB39" s="609"/>
      <c r="CC39" s="609"/>
      <c r="CD39" s="609"/>
      <c r="CE39" s="609"/>
      <c r="CF39" s="609"/>
      <c r="CG39" s="609"/>
      <c r="CH39" s="609"/>
      <c r="CI39" s="609"/>
      <c r="CJ39" s="609"/>
      <c r="CK39" s="609"/>
      <c r="CL39" s="610"/>
      <c r="CM39" s="611">
        <v>92532193</v>
      </c>
      <c r="CN39" s="612"/>
      <c r="CO39" s="612"/>
      <c r="CP39" s="612"/>
      <c r="CQ39" s="612"/>
      <c r="CR39" s="612"/>
      <c r="CS39" s="612"/>
      <c r="CT39" s="613"/>
      <c r="CU39" s="616">
        <v>17.7</v>
      </c>
      <c r="CV39" s="632"/>
      <c r="CW39" s="632"/>
      <c r="CX39" s="633"/>
      <c r="CY39" s="620">
        <v>91465797</v>
      </c>
      <c r="CZ39" s="630"/>
      <c r="DA39" s="630"/>
      <c r="DB39" s="630"/>
      <c r="DC39" s="630"/>
      <c r="DD39" s="630"/>
      <c r="DE39" s="630"/>
      <c r="DF39" s="631"/>
      <c r="DG39" s="620">
        <v>88465797</v>
      </c>
      <c r="DH39" s="630"/>
      <c r="DI39" s="630"/>
      <c r="DJ39" s="630"/>
      <c r="DK39" s="630"/>
      <c r="DL39" s="630"/>
      <c r="DM39" s="630"/>
      <c r="DN39" s="630"/>
      <c r="DO39" s="630"/>
      <c r="DP39" s="630"/>
      <c r="DQ39" s="631"/>
      <c r="DR39" s="616">
        <v>28.2</v>
      </c>
      <c r="DS39" s="632"/>
      <c r="DT39" s="632"/>
      <c r="DU39" s="632"/>
      <c r="DV39" s="632"/>
      <c r="DW39" s="632"/>
      <c r="DX39" s="634"/>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4"/>
      <c r="AQ40" s="655"/>
      <c r="AR40" s="655"/>
      <c r="AS40" s="655"/>
      <c r="AT40" s="658"/>
      <c r="AU40" s="225"/>
      <c r="AV40" s="225"/>
      <c r="AW40" s="225"/>
      <c r="AX40" s="626" t="s">
        <v>306</v>
      </c>
      <c r="AY40" s="627"/>
      <c r="AZ40" s="627"/>
      <c r="BA40" s="627"/>
      <c r="BB40" s="627"/>
      <c r="BC40" s="628"/>
      <c r="BD40" s="645">
        <v>99.8</v>
      </c>
      <c r="BE40" s="646"/>
      <c r="BF40" s="646"/>
      <c r="BG40" s="646"/>
      <c r="BH40" s="646"/>
      <c r="BI40" s="646">
        <v>99.5</v>
      </c>
      <c r="BJ40" s="646"/>
      <c r="BK40" s="646"/>
      <c r="BL40" s="646"/>
      <c r="BM40" s="647"/>
      <c r="BN40" s="645">
        <v>99.9</v>
      </c>
      <c r="BO40" s="646"/>
      <c r="BP40" s="646"/>
      <c r="BQ40" s="646"/>
      <c r="BR40" s="646"/>
      <c r="BS40" s="646">
        <v>99.6</v>
      </c>
      <c r="BT40" s="646"/>
      <c r="BU40" s="646"/>
      <c r="BV40" s="646"/>
      <c r="BW40" s="647"/>
      <c r="BY40" s="673" t="s">
        <v>307</v>
      </c>
      <c r="BZ40" s="674"/>
      <c r="CA40" s="608" t="s">
        <v>68</v>
      </c>
      <c r="CB40" s="609"/>
      <c r="CC40" s="609"/>
      <c r="CD40" s="609"/>
      <c r="CE40" s="609"/>
      <c r="CF40" s="609"/>
      <c r="CG40" s="609"/>
      <c r="CH40" s="609"/>
      <c r="CI40" s="609"/>
      <c r="CJ40" s="609"/>
      <c r="CK40" s="609"/>
      <c r="CL40" s="610"/>
      <c r="CM40" s="611">
        <v>92531727</v>
      </c>
      <c r="CN40" s="630"/>
      <c r="CO40" s="630"/>
      <c r="CP40" s="630"/>
      <c r="CQ40" s="630"/>
      <c r="CR40" s="630"/>
      <c r="CS40" s="630"/>
      <c r="CT40" s="631"/>
      <c r="CU40" s="616">
        <v>17.7</v>
      </c>
      <c r="CV40" s="632"/>
      <c r="CW40" s="632"/>
      <c r="CX40" s="633"/>
      <c r="CY40" s="620">
        <v>91465331</v>
      </c>
      <c r="CZ40" s="630"/>
      <c r="DA40" s="630"/>
      <c r="DB40" s="630"/>
      <c r="DC40" s="630"/>
      <c r="DD40" s="630"/>
      <c r="DE40" s="630"/>
      <c r="DF40" s="631"/>
      <c r="DG40" s="620">
        <v>88465331</v>
      </c>
      <c r="DH40" s="630"/>
      <c r="DI40" s="630"/>
      <c r="DJ40" s="630"/>
      <c r="DK40" s="630"/>
      <c r="DL40" s="630"/>
      <c r="DM40" s="630"/>
      <c r="DN40" s="630"/>
      <c r="DO40" s="630"/>
      <c r="DP40" s="630"/>
      <c r="DQ40" s="631"/>
      <c r="DR40" s="616">
        <v>28.2</v>
      </c>
      <c r="DS40" s="632"/>
      <c r="DT40" s="632"/>
      <c r="DU40" s="632"/>
      <c r="DV40" s="632"/>
      <c r="DW40" s="632"/>
      <c r="DX40" s="634"/>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6" t="s">
        <v>308</v>
      </c>
      <c r="AQ41" s="667"/>
      <c r="AR41" s="667"/>
      <c r="AS41" s="667"/>
      <c r="AT41" s="667"/>
      <c r="AU41" s="667"/>
      <c r="AV41" s="667"/>
      <c r="AW41" s="668"/>
      <c r="AX41" s="669" t="s">
        <v>309</v>
      </c>
      <c r="AY41" s="669"/>
      <c r="AZ41" s="669"/>
      <c r="BA41" s="669"/>
      <c r="BB41" s="669"/>
      <c r="BC41" s="669"/>
      <c r="BD41" s="670">
        <v>1956842</v>
      </c>
      <c r="BE41" s="671"/>
      <c r="BF41" s="671"/>
      <c r="BG41" s="671"/>
      <c r="BH41" s="671"/>
      <c r="BI41" s="671"/>
      <c r="BJ41" s="671"/>
      <c r="BK41" s="671"/>
      <c r="BL41" s="671"/>
      <c r="BM41" s="672"/>
      <c r="BN41" s="670" t="s">
        <v>310</v>
      </c>
      <c r="BO41" s="671"/>
      <c r="BP41" s="671"/>
      <c r="BQ41" s="671"/>
      <c r="BR41" s="671"/>
      <c r="BS41" s="671"/>
      <c r="BT41" s="671"/>
      <c r="BU41" s="671"/>
      <c r="BV41" s="671"/>
      <c r="BW41" s="672"/>
      <c r="BY41" s="675"/>
      <c r="BZ41" s="676"/>
      <c r="CA41" s="608" t="s">
        <v>311</v>
      </c>
      <c r="CB41" s="609"/>
      <c r="CC41" s="609"/>
      <c r="CD41" s="609"/>
      <c r="CE41" s="609"/>
      <c r="CF41" s="609"/>
      <c r="CG41" s="609"/>
      <c r="CH41" s="609"/>
      <c r="CI41" s="609"/>
      <c r="CJ41" s="609"/>
      <c r="CK41" s="609"/>
      <c r="CL41" s="610"/>
      <c r="CM41" s="611">
        <v>85654933</v>
      </c>
      <c r="CN41" s="612"/>
      <c r="CO41" s="612"/>
      <c r="CP41" s="612"/>
      <c r="CQ41" s="612"/>
      <c r="CR41" s="612"/>
      <c r="CS41" s="612"/>
      <c r="CT41" s="613"/>
      <c r="CU41" s="616">
        <v>16.399999999999999</v>
      </c>
      <c r="CV41" s="632"/>
      <c r="CW41" s="632"/>
      <c r="CX41" s="633"/>
      <c r="CY41" s="620">
        <v>84668779</v>
      </c>
      <c r="CZ41" s="630"/>
      <c r="DA41" s="630"/>
      <c r="DB41" s="630"/>
      <c r="DC41" s="630"/>
      <c r="DD41" s="630"/>
      <c r="DE41" s="630"/>
      <c r="DF41" s="631"/>
      <c r="DG41" s="620">
        <v>81668779</v>
      </c>
      <c r="DH41" s="630"/>
      <c r="DI41" s="630"/>
      <c r="DJ41" s="630"/>
      <c r="DK41" s="630"/>
      <c r="DL41" s="630"/>
      <c r="DM41" s="630"/>
      <c r="DN41" s="630"/>
      <c r="DO41" s="630"/>
      <c r="DP41" s="630"/>
      <c r="DQ41" s="631"/>
      <c r="DR41" s="616">
        <v>26</v>
      </c>
      <c r="DS41" s="632"/>
      <c r="DT41" s="632"/>
      <c r="DU41" s="632"/>
      <c r="DV41" s="632"/>
      <c r="DW41" s="632"/>
      <c r="DX41" s="634"/>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9" t="s">
        <v>312</v>
      </c>
      <c r="AQ42" s="660"/>
      <c r="AR42" s="660"/>
      <c r="AS42" s="660"/>
      <c r="AT42" s="660"/>
      <c r="AU42" s="660"/>
      <c r="AV42" s="660"/>
      <c r="AW42" s="661"/>
      <c r="AX42" s="662" t="s">
        <v>313</v>
      </c>
      <c r="AY42" s="662"/>
      <c r="AZ42" s="662"/>
      <c r="BA42" s="662"/>
      <c r="BB42" s="662"/>
      <c r="BC42" s="662"/>
      <c r="BD42" s="663">
        <v>1956842</v>
      </c>
      <c r="BE42" s="664"/>
      <c r="BF42" s="664"/>
      <c r="BG42" s="664"/>
      <c r="BH42" s="664"/>
      <c r="BI42" s="664"/>
      <c r="BJ42" s="664"/>
      <c r="BK42" s="664"/>
      <c r="BL42" s="664"/>
      <c r="BM42" s="665"/>
      <c r="BN42" s="663" t="s">
        <v>310</v>
      </c>
      <c r="BO42" s="664"/>
      <c r="BP42" s="664"/>
      <c r="BQ42" s="664"/>
      <c r="BR42" s="664"/>
      <c r="BS42" s="664"/>
      <c r="BT42" s="664"/>
      <c r="BU42" s="664"/>
      <c r="BV42" s="664"/>
      <c r="BW42" s="665"/>
      <c r="BY42" s="675"/>
      <c r="BZ42" s="676"/>
      <c r="CA42" s="608" t="s">
        <v>314</v>
      </c>
      <c r="CB42" s="609"/>
      <c r="CC42" s="609"/>
      <c r="CD42" s="609"/>
      <c r="CE42" s="609"/>
      <c r="CF42" s="609"/>
      <c r="CG42" s="609"/>
      <c r="CH42" s="609"/>
      <c r="CI42" s="609"/>
      <c r="CJ42" s="609"/>
      <c r="CK42" s="609"/>
      <c r="CL42" s="610"/>
      <c r="CM42" s="611">
        <v>6876794</v>
      </c>
      <c r="CN42" s="630"/>
      <c r="CO42" s="630"/>
      <c r="CP42" s="630"/>
      <c r="CQ42" s="630"/>
      <c r="CR42" s="630"/>
      <c r="CS42" s="630"/>
      <c r="CT42" s="631"/>
      <c r="CU42" s="616">
        <v>1.3</v>
      </c>
      <c r="CV42" s="632"/>
      <c r="CW42" s="632"/>
      <c r="CX42" s="633"/>
      <c r="CY42" s="620">
        <v>6796552</v>
      </c>
      <c r="CZ42" s="630"/>
      <c r="DA42" s="630"/>
      <c r="DB42" s="630"/>
      <c r="DC42" s="630"/>
      <c r="DD42" s="630"/>
      <c r="DE42" s="630"/>
      <c r="DF42" s="631"/>
      <c r="DG42" s="620">
        <v>6796552</v>
      </c>
      <c r="DH42" s="630"/>
      <c r="DI42" s="630"/>
      <c r="DJ42" s="630"/>
      <c r="DK42" s="630"/>
      <c r="DL42" s="630"/>
      <c r="DM42" s="630"/>
      <c r="DN42" s="630"/>
      <c r="DO42" s="630"/>
      <c r="DP42" s="630"/>
      <c r="DQ42" s="631"/>
      <c r="DR42" s="616">
        <v>2.2000000000000002</v>
      </c>
      <c r="DS42" s="632"/>
      <c r="DT42" s="632"/>
      <c r="DU42" s="632"/>
      <c r="DV42" s="632"/>
      <c r="DW42" s="632"/>
      <c r="DX42" s="634"/>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3"/>
      <c r="AQ43" s="643"/>
      <c r="AR43" s="643"/>
      <c r="AS43" s="643"/>
      <c r="AT43" s="218"/>
      <c r="AU43" s="218"/>
      <c r="AV43" s="218"/>
      <c r="AW43" s="218"/>
      <c r="AX43" s="218"/>
      <c r="AY43" s="218"/>
      <c r="AZ43" s="218"/>
      <c r="BA43" s="218"/>
      <c r="BB43" s="218"/>
      <c r="BC43" s="218"/>
      <c r="BD43" s="644"/>
      <c r="BE43" s="644"/>
      <c r="BF43" s="644"/>
      <c r="BG43" s="644"/>
      <c r="BH43" s="644"/>
      <c r="BI43" s="644"/>
      <c r="BJ43" s="644"/>
      <c r="BK43" s="644"/>
      <c r="BL43" s="644"/>
      <c r="BM43" s="644"/>
      <c r="BN43" s="644"/>
      <c r="BO43" s="644"/>
      <c r="BP43" s="644"/>
      <c r="BQ43" s="644"/>
      <c r="BR43" s="644"/>
      <c r="BS43" s="644"/>
      <c r="BT43" s="644"/>
      <c r="BU43" s="644"/>
      <c r="BV43" s="644"/>
      <c r="BW43" s="644"/>
      <c r="BY43" s="677"/>
      <c r="BZ43" s="678"/>
      <c r="CA43" s="608" t="s">
        <v>315</v>
      </c>
      <c r="CB43" s="609"/>
      <c r="CC43" s="609"/>
      <c r="CD43" s="609"/>
      <c r="CE43" s="609"/>
      <c r="CF43" s="609"/>
      <c r="CG43" s="609"/>
      <c r="CH43" s="609"/>
      <c r="CI43" s="609"/>
      <c r="CJ43" s="609"/>
      <c r="CK43" s="609"/>
      <c r="CL43" s="610"/>
      <c r="CM43" s="611">
        <v>466</v>
      </c>
      <c r="CN43" s="612"/>
      <c r="CO43" s="612"/>
      <c r="CP43" s="612"/>
      <c r="CQ43" s="612"/>
      <c r="CR43" s="612"/>
      <c r="CS43" s="612"/>
      <c r="CT43" s="613"/>
      <c r="CU43" s="616">
        <v>0</v>
      </c>
      <c r="CV43" s="632"/>
      <c r="CW43" s="632"/>
      <c r="CX43" s="633"/>
      <c r="CY43" s="620">
        <v>466</v>
      </c>
      <c r="CZ43" s="630"/>
      <c r="DA43" s="630"/>
      <c r="DB43" s="630"/>
      <c r="DC43" s="630"/>
      <c r="DD43" s="630"/>
      <c r="DE43" s="630"/>
      <c r="DF43" s="631"/>
      <c r="DG43" s="620">
        <v>466</v>
      </c>
      <c r="DH43" s="630"/>
      <c r="DI43" s="630"/>
      <c r="DJ43" s="630"/>
      <c r="DK43" s="630"/>
      <c r="DL43" s="630"/>
      <c r="DM43" s="630"/>
      <c r="DN43" s="630"/>
      <c r="DO43" s="630"/>
      <c r="DP43" s="630"/>
      <c r="DQ43" s="631"/>
      <c r="DR43" s="616">
        <v>0</v>
      </c>
      <c r="DS43" s="632"/>
      <c r="DT43" s="632"/>
      <c r="DU43" s="632"/>
      <c r="DV43" s="632"/>
      <c r="DW43" s="632"/>
      <c r="DX43" s="634"/>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3"/>
      <c r="AQ44" s="643"/>
      <c r="AR44" s="643"/>
      <c r="AS44" s="643"/>
      <c r="AT44" s="218"/>
      <c r="AU44" s="218"/>
      <c r="AV44" s="218"/>
      <c r="AW44" s="218"/>
      <c r="AX44" s="218"/>
      <c r="AY44" s="218"/>
      <c r="AZ44" s="218"/>
      <c r="BA44" s="218"/>
      <c r="BB44" s="218"/>
      <c r="BC44" s="218"/>
      <c r="BD44" s="644"/>
      <c r="BE44" s="644"/>
      <c r="BF44" s="644"/>
      <c r="BG44" s="644"/>
      <c r="BH44" s="644"/>
      <c r="BI44" s="644"/>
      <c r="BJ44" s="644"/>
      <c r="BK44" s="644"/>
      <c r="BL44" s="644"/>
      <c r="BM44" s="644"/>
      <c r="BN44" s="644"/>
      <c r="BO44" s="644"/>
      <c r="BP44" s="644"/>
      <c r="BQ44" s="644"/>
      <c r="BR44" s="644"/>
      <c r="BS44" s="644"/>
      <c r="BT44" s="644"/>
      <c r="BU44" s="644"/>
      <c r="BV44" s="644"/>
      <c r="BW44" s="644"/>
      <c r="BY44" s="608" t="s">
        <v>316</v>
      </c>
      <c r="BZ44" s="609"/>
      <c r="CA44" s="609"/>
      <c r="CB44" s="609"/>
      <c r="CC44" s="609"/>
      <c r="CD44" s="609"/>
      <c r="CE44" s="609"/>
      <c r="CF44" s="609"/>
      <c r="CG44" s="609"/>
      <c r="CH44" s="609"/>
      <c r="CI44" s="609"/>
      <c r="CJ44" s="609"/>
      <c r="CK44" s="609"/>
      <c r="CL44" s="610"/>
      <c r="CM44" s="611">
        <v>179669702</v>
      </c>
      <c r="CN44" s="630"/>
      <c r="CO44" s="630"/>
      <c r="CP44" s="630"/>
      <c r="CQ44" s="630"/>
      <c r="CR44" s="630"/>
      <c r="CS44" s="630"/>
      <c r="CT44" s="631"/>
      <c r="CU44" s="616">
        <v>34.4</v>
      </c>
      <c r="CV44" s="632"/>
      <c r="CW44" s="632"/>
      <c r="CX44" s="633"/>
      <c r="CY44" s="620">
        <v>129037658</v>
      </c>
      <c r="CZ44" s="630"/>
      <c r="DA44" s="630"/>
      <c r="DB44" s="630"/>
      <c r="DC44" s="630"/>
      <c r="DD44" s="630"/>
      <c r="DE44" s="630"/>
      <c r="DF44" s="631"/>
      <c r="DG44" s="620">
        <v>90628707</v>
      </c>
      <c r="DH44" s="630"/>
      <c r="DI44" s="630"/>
      <c r="DJ44" s="630"/>
      <c r="DK44" s="630"/>
      <c r="DL44" s="630"/>
      <c r="DM44" s="630"/>
      <c r="DN44" s="630"/>
      <c r="DO44" s="630"/>
      <c r="DP44" s="630"/>
      <c r="DQ44" s="631"/>
      <c r="DR44" s="616">
        <v>28.9</v>
      </c>
      <c r="DS44" s="632"/>
      <c r="DT44" s="632"/>
      <c r="DU44" s="632"/>
      <c r="DV44" s="632"/>
      <c r="DW44" s="632"/>
      <c r="DX44" s="634"/>
    </row>
    <row r="45" spans="2:128" ht="11.25" customHeight="1" x14ac:dyDescent="0.2">
      <c r="B45" s="212" t="s">
        <v>317</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8" t="s">
        <v>318</v>
      </c>
      <c r="BZ45" s="609"/>
      <c r="CA45" s="609"/>
      <c r="CB45" s="609"/>
      <c r="CC45" s="609"/>
      <c r="CD45" s="609"/>
      <c r="CE45" s="609"/>
      <c r="CF45" s="609"/>
      <c r="CG45" s="609"/>
      <c r="CH45" s="609"/>
      <c r="CI45" s="609"/>
      <c r="CJ45" s="609"/>
      <c r="CK45" s="609"/>
      <c r="CL45" s="610"/>
      <c r="CM45" s="611">
        <v>19553759</v>
      </c>
      <c r="CN45" s="612"/>
      <c r="CO45" s="612"/>
      <c r="CP45" s="612"/>
      <c r="CQ45" s="612"/>
      <c r="CR45" s="612"/>
      <c r="CS45" s="612"/>
      <c r="CT45" s="613"/>
      <c r="CU45" s="616">
        <v>3.7</v>
      </c>
      <c r="CV45" s="632"/>
      <c r="CW45" s="632"/>
      <c r="CX45" s="633"/>
      <c r="CY45" s="620">
        <v>13903005</v>
      </c>
      <c r="CZ45" s="630"/>
      <c r="DA45" s="630"/>
      <c r="DB45" s="630"/>
      <c r="DC45" s="630"/>
      <c r="DD45" s="630"/>
      <c r="DE45" s="630"/>
      <c r="DF45" s="631"/>
      <c r="DG45" s="620">
        <v>12954582</v>
      </c>
      <c r="DH45" s="630"/>
      <c r="DI45" s="630"/>
      <c r="DJ45" s="630"/>
      <c r="DK45" s="630"/>
      <c r="DL45" s="630"/>
      <c r="DM45" s="630"/>
      <c r="DN45" s="630"/>
      <c r="DO45" s="630"/>
      <c r="DP45" s="630"/>
      <c r="DQ45" s="631"/>
      <c r="DR45" s="616">
        <v>4.0999999999999996</v>
      </c>
      <c r="DS45" s="632"/>
      <c r="DT45" s="632"/>
      <c r="DU45" s="632"/>
      <c r="DV45" s="632"/>
      <c r="DW45" s="632"/>
      <c r="DX45" s="634"/>
    </row>
    <row r="46" spans="2:128" ht="11.25" customHeight="1" x14ac:dyDescent="0.2">
      <c r="B46" s="226" t="s">
        <v>319</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8" t="s">
        <v>320</v>
      </c>
      <c r="BZ46" s="609"/>
      <c r="CA46" s="609"/>
      <c r="CB46" s="609"/>
      <c r="CC46" s="609"/>
      <c r="CD46" s="609"/>
      <c r="CE46" s="609"/>
      <c r="CF46" s="609"/>
      <c r="CG46" s="609"/>
      <c r="CH46" s="609"/>
      <c r="CI46" s="609"/>
      <c r="CJ46" s="609"/>
      <c r="CK46" s="609"/>
      <c r="CL46" s="610"/>
      <c r="CM46" s="611">
        <v>4869858</v>
      </c>
      <c r="CN46" s="630"/>
      <c r="CO46" s="630"/>
      <c r="CP46" s="630"/>
      <c r="CQ46" s="630"/>
      <c r="CR46" s="630"/>
      <c r="CS46" s="630"/>
      <c r="CT46" s="631"/>
      <c r="CU46" s="616">
        <v>0.9</v>
      </c>
      <c r="CV46" s="632"/>
      <c r="CW46" s="632"/>
      <c r="CX46" s="633"/>
      <c r="CY46" s="620">
        <v>3995711</v>
      </c>
      <c r="CZ46" s="630"/>
      <c r="DA46" s="630"/>
      <c r="DB46" s="630"/>
      <c r="DC46" s="630"/>
      <c r="DD46" s="630"/>
      <c r="DE46" s="630"/>
      <c r="DF46" s="631"/>
      <c r="DG46" s="620">
        <v>3964265</v>
      </c>
      <c r="DH46" s="630"/>
      <c r="DI46" s="630"/>
      <c r="DJ46" s="630"/>
      <c r="DK46" s="630"/>
      <c r="DL46" s="630"/>
      <c r="DM46" s="630"/>
      <c r="DN46" s="630"/>
      <c r="DO46" s="630"/>
      <c r="DP46" s="630"/>
      <c r="DQ46" s="631"/>
      <c r="DR46" s="616">
        <v>1.3</v>
      </c>
      <c r="DS46" s="632"/>
      <c r="DT46" s="632"/>
      <c r="DU46" s="632"/>
      <c r="DV46" s="632"/>
      <c r="DW46" s="632"/>
      <c r="DX46" s="634"/>
    </row>
    <row r="47" spans="2:128" ht="11.25" customHeight="1" x14ac:dyDescent="0.2">
      <c r="B47" s="227" t="s">
        <v>321</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8" t="s">
        <v>322</v>
      </c>
      <c r="BZ47" s="609"/>
      <c r="CA47" s="609"/>
      <c r="CB47" s="609"/>
      <c r="CC47" s="609"/>
      <c r="CD47" s="609"/>
      <c r="CE47" s="609"/>
      <c r="CF47" s="609"/>
      <c r="CG47" s="609"/>
      <c r="CH47" s="609"/>
      <c r="CI47" s="609"/>
      <c r="CJ47" s="609"/>
      <c r="CK47" s="609"/>
      <c r="CL47" s="610"/>
      <c r="CM47" s="611">
        <v>106720729</v>
      </c>
      <c r="CN47" s="612"/>
      <c r="CO47" s="612"/>
      <c r="CP47" s="612"/>
      <c r="CQ47" s="612"/>
      <c r="CR47" s="612"/>
      <c r="CS47" s="612"/>
      <c r="CT47" s="613"/>
      <c r="CU47" s="616">
        <v>20.5</v>
      </c>
      <c r="CV47" s="632"/>
      <c r="CW47" s="632"/>
      <c r="CX47" s="633"/>
      <c r="CY47" s="620">
        <v>98055121</v>
      </c>
      <c r="CZ47" s="630"/>
      <c r="DA47" s="630"/>
      <c r="DB47" s="630"/>
      <c r="DC47" s="630"/>
      <c r="DD47" s="630"/>
      <c r="DE47" s="630"/>
      <c r="DF47" s="631"/>
      <c r="DG47" s="620">
        <v>67207154</v>
      </c>
      <c r="DH47" s="630"/>
      <c r="DI47" s="630"/>
      <c r="DJ47" s="630"/>
      <c r="DK47" s="630"/>
      <c r="DL47" s="630"/>
      <c r="DM47" s="630"/>
      <c r="DN47" s="630"/>
      <c r="DO47" s="630"/>
      <c r="DP47" s="630"/>
      <c r="DQ47" s="631"/>
      <c r="DR47" s="616">
        <v>21.4</v>
      </c>
      <c r="DS47" s="632"/>
      <c r="DT47" s="632"/>
      <c r="DU47" s="632"/>
      <c r="DV47" s="632"/>
      <c r="DW47" s="632"/>
      <c r="DX47" s="634"/>
    </row>
    <row r="48" spans="2:128" ht="11.25" customHeight="1" x14ac:dyDescent="0.2">
      <c r="AP48" s="643"/>
      <c r="AQ48" s="643"/>
      <c r="AR48" s="643"/>
      <c r="AS48" s="643"/>
      <c r="AT48" s="218"/>
      <c r="AU48" s="218"/>
      <c r="AV48" s="218"/>
      <c r="AW48" s="218"/>
      <c r="AX48" s="218"/>
      <c r="AY48" s="218"/>
      <c r="AZ48" s="218"/>
      <c r="BA48" s="218"/>
      <c r="BB48" s="218"/>
      <c r="BC48" s="218"/>
      <c r="BD48" s="644"/>
      <c r="BE48" s="644"/>
      <c r="BF48" s="644"/>
      <c r="BG48" s="644"/>
      <c r="BH48" s="644"/>
      <c r="BI48" s="644"/>
      <c r="BJ48" s="644"/>
      <c r="BK48" s="644"/>
      <c r="BL48" s="644"/>
      <c r="BM48" s="644"/>
      <c r="BN48" s="644"/>
      <c r="BO48" s="644"/>
      <c r="BP48" s="644"/>
      <c r="BQ48" s="644"/>
      <c r="BR48" s="644"/>
      <c r="BS48" s="644"/>
      <c r="BT48" s="644"/>
      <c r="BU48" s="644"/>
      <c r="BV48" s="644"/>
      <c r="BW48" s="644"/>
      <c r="BY48" s="608" t="s">
        <v>323</v>
      </c>
      <c r="BZ48" s="609"/>
      <c r="CA48" s="609"/>
      <c r="CB48" s="609"/>
      <c r="CC48" s="609"/>
      <c r="CD48" s="609"/>
      <c r="CE48" s="609"/>
      <c r="CF48" s="609"/>
      <c r="CG48" s="609"/>
      <c r="CH48" s="609"/>
      <c r="CI48" s="609"/>
      <c r="CJ48" s="609"/>
      <c r="CK48" s="609"/>
      <c r="CL48" s="610"/>
      <c r="CM48" s="611">
        <v>6474343</v>
      </c>
      <c r="CN48" s="630"/>
      <c r="CO48" s="630"/>
      <c r="CP48" s="630"/>
      <c r="CQ48" s="630"/>
      <c r="CR48" s="630"/>
      <c r="CS48" s="630"/>
      <c r="CT48" s="631"/>
      <c r="CU48" s="616">
        <v>1.2</v>
      </c>
      <c r="CV48" s="632"/>
      <c r="CW48" s="632"/>
      <c r="CX48" s="633"/>
      <c r="CY48" s="620">
        <v>6392892</v>
      </c>
      <c r="CZ48" s="630"/>
      <c r="DA48" s="630"/>
      <c r="DB48" s="630"/>
      <c r="DC48" s="630"/>
      <c r="DD48" s="630"/>
      <c r="DE48" s="630"/>
      <c r="DF48" s="631"/>
      <c r="DG48" s="620">
        <v>5991231</v>
      </c>
      <c r="DH48" s="630"/>
      <c r="DI48" s="630"/>
      <c r="DJ48" s="630"/>
      <c r="DK48" s="630"/>
      <c r="DL48" s="630"/>
      <c r="DM48" s="630"/>
      <c r="DN48" s="630"/>
      <c r="DO48" s="630"/>
      <c r="DP48" s="630"/>
      <c r="DQ48" s="631"/>
      <c r="DR48" s="616">
        <v>1.9</v>
      </c>
      <c r="DS48" s="632"/>
      <c r="DT48" s="632"/>
      <c r="DU48" s="632"/>
      <c r="DV48" s="632"/>
      <c r="DW48" s="632"/>
      <c r="DX48" s="634"/>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3"/>
      <c r="AQ49" s="643"/>
      <c r="AR49" s="643"/>
      <c r="AS49" s="643"/>
      <c r="AT49" s="218"/>
      <c r="AU49" s="218"/>
      <c r="AV49" s="218"/>
      <c r="AW49" s="218"/>
      <c r="AX49" s="218"/>
      <c r="AY49" s="218"/>
      <c r="AZ49" s="218"/>
      <c r="BA49" s="218"/>
      <c r="BB49" s="218"/>
      <c r="BC49" s="218"/>
      <c r="BD49" s="644"/>
      <c r="BE49" s="644"/>
      <c r="BF49" s="644"/>
      <c r="BG49" s="644"/>
      <c r="BH49" s="644"/>
      <c r="BI49" s="644"/>
      <c r="BJ49" s="644"/>
      <c r="BK49" s="644"/>
      <c r="BL49" s="644"/>
      <c r="BM49" s="644"/>
      <c r="BN49" s="644"/>
      <c r="BO49" s="644"/>
      <c r="BP49" s="644"/>
      <c r="BQ49" s="644"/>
      <c r="BR49" s="644"/>
      <c r="BS49" s="644"/>
      <c r="BT49" s="644"/>
      <c r="BU49" s="644"/>
      <c r="BV49" s="644"/>
      <c r="BW49" s="644"/>
      <c r="BY49" s="608" t="s">
        <v>324</v>
      </c>
      <c r="BZ49" s="609"/>
      <c r="CA49" s="609"/>
      <c r="CB49" s="609"/>
      <c r="CC49" s="609"/>
      <c r="CD49" s="609"/>
      <c r="CE49" s="609"/>
      <c r="CF49" s="609"/>
      <c r="CG49" s="609"/>
      <c r="CH49" s="609"/>
      <c r="CI49" s="609"/>
      <c r="CJ49" s="609"/>
      <c r="CK49" s="609"/>
      <c r="CL49" s="610"/>
      <c r="CM49" s="611">
        <v>4051914</v>
      </c>
      <c r="CN49" s="612"/>
      <c r="CO49" s="612"/>
      <c r="CP49" s="612"/>
      <c r="CQ49" s="612"/>
      <c r="CR49" s="612"/>
      <c r="CS49" s="612"/>
      <c r="CT49" s="613"/>
      <c r="CU49" s="616">
        <v>0.8</v>
      </c>
      <c r="CV49" s="632"/>
      <c r="CW49" s="632"/>
      <c r="CX49" s="633"/>
      <c r="CY49" s="620">
        <v>1105539</v>
      </c>
      <c r="CZ49" s="630"/>
      <c r="DA49" s="630"/>
      <c r="DB49" s="630"/>
      <c r="DC49" s="630"/>
      <c r="DD49" s="630"/>
      <c r="DE49" s="630"/>
      <c r="DF49" s="631"/>
      <c r="DG49" s="620" t="s">
        <v>207</v>
      </c>
      <c r="DH49" s="630"/>
      <c r="DI49" s="630"/>
      <c r="DJ49" s="630"/>
      <c r="DK49" s="630"/>
      <c r="DL49" s="630"/>
      <c r="DM49" s="630"/>
      <c r="DN49" s="630"/>
      <c r="DO49" s="630"/>
      <c r="DP49" s="630"/>
      <c r="DQ49" s="631"/>
      <c r="DR49" s="616" t="s">
        <v>207</v>
      </c>
      <c r="DS49" s="632"/>
      <c r="DT49" s="632"/>
      <c r="DU49" s="632"/>
      <c r="DV49" s="632"/>
      <c r="DW49" s="632"/>
      <c r="DX49" s="634"/>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3"/>
      <c r="AQ50" s="643"/>
      <c r="AR50" s="643"/>
      <c r="AS50" s="643"/>
      <c r="AT50" s="218"/>
      <c r="AU50" s="218"/>
      <c r="AV50" s="218"/>
      <c r="AW50" s="218"/>
      <c r="AX50" s="218"/>
      <c r="AY50" s="218"/>
      <c r="AZ50" s="218"/>
      <c r="BA50" s="218"/>
      <c r="BB50" s="218"/>
      <c r="BC50" s="218"/>
      <c r="BD50" s="644"/>
      <c r="BE50" s="644"/>
      <c r="BF50" s="644"/>
      <c r="BG50" s="644"/>
      <c r="BH50" s="644"/>
      <c r="BI50" s="644"/>
      <c r="BJ50" s="644"/>
      <c r="BK50" s="644"/>
      <c r="BL50" s="644"/>
      <c r="BM50" s="644"/>
      <c r="BN50" s="644"/>
      <c r="BO50" s="644"/>
      <c r="BP50" s="644"/>
      <c r="BQ50" s="644"/>
      <c r="BR50" s="644"/>
      <c r="BS50" s="644"/>
      <c r="BT50" s="644"/>
      <c r="BU50" s="644"/>
      <c r="BV50" s="644"/>
      <c r="BW50" s="644"/>
      <c r="BY50" s="608" t="s">
        <v>325</v>
      </c>
      <c r="BZ50" s="609"/>
      <c r="CA50" s="609"/>
      <c r="CB50" s="609"/>
      <c r="CC50" s="609"/>
      <c r="CD50" s="609"/>
      <c r="CE50" s="609"/>
      <c r="CF50" s="609"/>
      <c r="CG50" s="609"/>
      <c r="CH50" s="609"/>
      <c r="CI50" s="609"/>
      <c r="CJ50" s="609"/>
      <c r="CK50" s="609"/>
      <c r="CL50" s="610"/>
      <c r="CM50" s="611">
        <v>12715</v>
      </c>
      <c r="CN50" s="630"/>
      <c r="CO50" s="630"/>
      <c r="CP50" s="630"/>
      <c r="CQ50" s="630"/>
      <c r="CR50" s="630"/>
      <c r="CS50" s="630"/>
      <c r="CT50" s="631"/>
      <c r="CU50" s="616">
        <v>0</v>
      </c>
      <c r="CV50" s="632"/>
      <c r="CW50" s="632"/>
      <c r="CX50" s="633"/>
      <c r="CY50" s="620">
        <v>12715</v>
      </c>
      <c r="CZ50" s="630"/>
      <c r="DA50" s="630"/>
      <c r="DB50" s="630"/>
      <c r="DC50" s="630"/>
      <c r="DD50" s="630"/>
      <c r="DE50" s="630"/>
      <c r="DF50" s="631"/>
      <c r="DG50" s="620" t="s">
        <v>138</v>
      </c>
      <c r="DH50" s="630"/>
      <c r="DI50" s="630"/>
      <c r="DJ50" s="630"/>
      <c r="DK50" s="630"/>
      <c r="DL50" s="630"/>
      <c r="DM50" s="630"/>
      <c r="DN50" s="630"/>
      <c r="DO50" s="630"/>
      <c r="DP50" s="630"/>
      <c r="DQ50" s="631"/>
      <c r="DR50" s="616" t="s">
        <v>119</v>
      </c>
      <c r="DS50" s="632"/>
      <c r="DT50" s="632"/>
      <c r="DU50" s="632"/>
      <c r="DV50" s="632"/>
      <c r="DW50" s="632"/>
      <c r="DX50" s="634"/>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8" t="s">
        <v>326</v>
      </c>
      <c r="BZ51" s="609"/>
      <c r="CA51" s="609"/>
      <c r="CB51" s="609"/>
      <c r="CC51" s="609"/>
      <c r="CD51" s="609"/>
      <c r="CE51" s="609"/>
      <c r="CF51" s="609"/>
      <c r="CG51" s="609"/>
      <c r="CH51" s="609"/>
      <c r="CI51" s="609"/>
      <c r="CJ51" s="609"/>
      <c r="CK51" s="609"/>
      <c r="CL51" s="610"/>
      <c r="CM51" s="611">
        <v>37986384</v>
      </c>
      <c r="CN51" s="612"/>
      <c r="CO51" s="612"/>
      <c r="CP51" s="612"/>
      <c r="CQ51" s="612"/>
      <c r="CR51" s="612"/>
      <c r="CS51" s="612"/>
      <c r="CT51" s="613"/>
      <c r="CU51" s="616">
        <v>7.3</v>
      </c>
      <c r="CV51" s="632"/>
      <c r="CW51" s="632"/>
      <c r="CX51" s="633"/>
      <c r="CY51" s="620">
        <v>5572675</v>
      </c>
      <c r="CZ51" s="630"/>
      <c r="DA51" s="630"/>
      <c r="DB51" s="630"/>
      <c r="DC51" s="630"/>
      <c r="DD51" s="630"/>
      <c r="DE51" s="630"/>
      <c r="DF51" s="631"/>
      <c r="DG51" s="620">
        <v>511475</v>
      </c>
      <c r="DH51" s="630"/>
      <c r="DI51" s="630"/>
      <c r="DJ51" s="630"/>
      <c r="DK51" s="630"/>
      <c r="DL51" s="630"/>
      <c r="DM51" s="630"/>
      <c r="DN51" s="630"/>
      <c r="DO51" s="630"/>
      <c r="DP51" s="630"/>
      <c r="DQ51" s="631"/>
      <c r="DR51" s="616">
        <v>0.2</v>
      </c>
      <c r="DS51" s="632"/>
      <c r="DT51" s="632"/>
      <c r="DU51" s="632"/>
      <c r="DV51" s="632"/>
      <c r="DW51" s="632"/>
      <c r="DX51" s="634"/>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Y52" s="608" t="s">
        <v>327</v>
      </c>
      <c r="BZ52" s="609"/>
      <c r="CA52" s="609"/>
      <c r="CB52" s="609"/>
      <c r="CC52" s="609"/>
      <c r="CD52" s="609"/>
      <c r="CE52" s="609"/>
      <c r="CF52" s="609"/>
      <c r="CG52" s="609"/>
      <c r="CH52" s="609"/>
      <c r="CI52" s="609"/>
      <c r="CJ52" s="609"/>
      <c r="CK52" s="609"/>
      <c r="CL52" s="610"/>
      <c r="CM52" s="611" t="s">
        <v>207</v>
      </c>
      <c r="CN52" s="630"/>
      <c r="CO52" s="630"/>
      <c r="CP52" s="630"/>
      <c r="CQ52" s="630"/>
      <c r="CR52" s="630"/>
      <c r="CS52" s="630"/>
      <c r="CT52" s="631"/>
      <c r="CU52" s="616" t="s">
        <v>207</v>
      </c>
      <c r="CV52" s="632"/>
      <c r="CW52" s="632"/>
      <c r="CX52" s="633"/>
      <c r="CY52" s="620" t="s">
        <v>207</v>
      </c>
      <c r="CZ52" s="630"/>
      <c r="DA52" s="630"/>
      <c r="DB52" s="630"/>
      <c r="DC52" s="630"/>
      <c r="DD52" s="630"/>
      <c r="DE52" s="630"/>
      <c r="DF52" s="631"/>
      <c r="DG52" s="620" t="s">
        <v>119</v>
      </c>
      <c r="DH52" s="630"/>
      <c r="DI52" s="630"/>
      <c r="DJ52" s="630"/>
      <c r="DK52" s="630"/>
      <c r="DL52" s="630"/>
      <c r="DM52" s="630"/>
      <c r="DN52" s="630"/>
      <c r="DO52" s="630"/>
      <c r="DP52" s="630"/>
      <c r="DQ52" s="631"/>
      <c r="DR52" s="616" t="s">
        <v>138</v>
      </c>
      <c r="DS52" s="632"/>
      <c r="DT52" s="632"/>
      <c r="DU52" s="632"/>
      <c r="DV52" s="632"/>
      <c r="DW52" s="632"/>
      <c r="DX52" s="634"/>
    </row>
    <row r="53" spans="2:128" ht="11.25" customHeight="1" x14ac:dyDescent="0.2">
      <c r="B53" s="227"/>
      <c r="AP53" s="222"/>
      <c r="AQ53" s="218"/>
      <c r="AR53" s="218"/>
      <c r="AS53" s="218"/>
      <c r="AT53" s="218"/>
      <c r="AU53" s="218"/>
      <c r="AV53" s="218"/>
      <c r="AW53" s="218"/>
      <c r="AX53" s="218"/>
      <c r="AY53" s="218"/>
      <c r="AZ53" s="679"/>
      <c r="BA53" s="679"/>
      <c r="BB53" s="679"/>
      <c r="BC53" s="679"/>
      <c r="BD53" s="218"/>
      <c r="BE53" s="218"/>
      <c r="BF53" s="218"/>
      <c r="BG53" s="218"/>
      <c r="BH53" s="218"/>
      <c r="BI53" s="218"/>
      <c r="BJ53" s="218"/>
      <c r="BK53" s="218"/>
      <c r="BL53" s="218"/>
      <c r="BM53" s="218"/>
      <c r="BN53" s="218"/>
      <c r="BO53" s="218"/>
      <c r="BP53" s="218"/>
      <c r="BQ53" s="218"/>
      <c r="BR53" s="218"/>
      <c r="BS53" s="679"/>
      <c r="BT53" s="679"/>
      <c r="BU53" s="679"/>
      <c r="BV53" s="679"/>
      <c r="BW53" s="679"/>
      <c r="BY53" s="608" t="s">
        <v>328</v>
      </c>
      <c r="BZ53" s="609"/>
      <c r="CA53" s="609"/>
      <c r="CB53" s="609"/>
      <c r="CC53" s="609"/>
      <c r="CD53" s="609"/>
      <c r="CE53" s="609"/>
      <c r="CF53" s="609"/>
      <c r="CG53" s="609"/>
      <c r="CH53" s="609"/>
      <c r="CI53" s="609"/>
      <c r="CJ53" s="609"/>
      <c r="CK53" s="609"/>
      <c r="CL53" s="610"/>
      <c r="CM53" s="611">
        <v>108746221</v>
      </c>
      <c r="CN53" s="612"/>
      <c r="CO53" s="612"/>
      <c r="CP53" s="612"/>
      <c r="CQ53" s="612"/>
      <c r="CR53" s="612"/>
      <c r="CS53" s="612"/>
      <c r="CT53" s="613"/>
      <c r="CU53" s="616">
        <v>20.8</v>
      </c>
      <c r="CV53" s="632"/>
      <c r="CW53" s="632"/>
      <c r="CX53" s="633"/>
      <c r="CY53" s="620">
        <v>11942900</v>
      </c>
      <c r="CZ53" s="630"/>
      <c r="DA53" s="630"/>
      <c r="DB53" s="630"/>
      <c r="DC53" s="630"/>
      <c r="DD53" s="630"/>
      <c r="DE53" s="630"/>
      <c r="DF53" s="631"/>
      <c r="DG53" s="680"/>
      <c r="DH53" s="681"/>
      <c r="DI53" s="681"/>
      <c r="DJ53" s="681"/>
      <c r="DK53" s="681"/>
      <c r="DL53" s="681"/>
      <c r="DM53" s="681"/>
      <c r="DN53" s="681"/>
      <c r="DO53" s="681"/>
      <c r="DP53" s="681"/>
      <c r="DQ53" s="682"/>
      <c r="DR53" s="683"/>
      <c r="DS53" s="684"/>
      <c r="DT53" s="684"/>
      <c r="DU53" s="684"/>
      <c r="DV53" s="684"/>
      <c r="DW53" s="684"/>
      <c r="DX53" s="685"/>
    </row>
    <row r="54" spans="2:128" ht="11.25" customHeight="1" x14ac:dyDescent="0.2">
      <c r="AP54" s="218"/>
      <c r="AQ54" s="222"/>
      <c r="AR54" s="222"/>
      <c r="AS54" s="222"/>
      <c r="AT54" s="222"/>
      <c r="AU54" s="222"/>
      <c r="AV54" s="222"/>
      <c r="AW54" s="222"/>
      <c r="AX54" s="222"/>
      <c r="AY54" s="218"/>
      <c r="AZ54" s="679"/>
      <c r="BA54" s="679"/>
      <c r="BB54" s="679"/>
      <c r="BC54" s="679"/>
      <c r="BD54" s="218"/>
      <c r="BE54" s="218"/>
      <c r="BF54" s="218"/>
      <c r="BG54" s="218"/>
      <c r="BH54" s="218"/>
      <c r="BI54" s="218"/>
      <c r="BJ54" s="218"/>
      <c r="BK54" s="218"/>
      <c r="BL54" s="218"/>
      <c r="BM54" s="218"/>
      <c r="BN54" s="218"/>
      <c r="BO54" s="218"/>
      <c r="BP54" s="218"/>
      <c r="BQ54" s="218"/>
      <c r="BR54" s="218"/>
      <c r="BS54" s="679"/>
      <c r="BT54" s="679"/>
      <c r="BU54" s="679"/>
      <c r="BV54" s="679"/>
      <c r="BW54" s="679"/>
      <c r="BY54" s="608" t="s">
        <v>329</v>
      </c>
      <c r="BZ54" s="609"/>
      <c r="CA54" s="609"/>
      <c r="CB54" s="609"/>
      <c r="CC54" s="609"/>
      <c r="CD54" s="609"/>
      <c r="CE54" s="609"/>
      <c r="CF54" s="609"/>
      <c r="CG54" s="609"/>
      <c r="CH54" s="609"/>
      <c r="CI54" s="609"/>
      <c r="CJ54" s="609"/>
      <c r="CK54" s="609"/>
      <c r="CL54" s="610"/>
      <c r="CM54" s="611">
        <v>1987751</v>
      </c>
      <c r="CN54" s="612"/>
      <c r="CO54" s="612"/>
      <c r="CP54" s="612"/>
      <c r="CQ54" s="612"/>
      <c r="CR54" s="612"/>
      <c r="CS54" s="612"/>
      <c r="CT54" s="613"/>
      <c r="CU54" s="616">
        <v>0.4</v>
      </c>
      <c r="CV54" s="632"/>
      <c r="CW54" s="632"/>
      <c r="CX54" s="633"/>
      <c r="CY54" s="620">
        <v>1987751</v>
      </c>
      <c r="CZ54" s="630"/>
      <c r="DA54" s="630"/>
      <c r="DB54" s="630"/>
      <c r="DC54" s="630"/>
      <c r="DD54" s="630"/>
      <c r="DE54" s="630"/>
      <c r="DF54" s="631"/>
      <c r="DG54" s="680"/>
      <c r="DH54" s="681"/>
      <c r="DI54" s="681"/>
      <c r="DJ54" s="681"/>
      <c r="DK54" s="681"/>
      <c r="DL54" s="681"/>
      <c r="DM54" s="681"/>
      <c r="DN54" s="681"/>
      <c r="DO54" s="681"/>
      <c r="DP54" s="681"/>
      <c r="DQ54" s="682"/>
      <c r="DR54" s="683"/>
      <c r="DS54" s="684"/>
      <c r="DT54" s="684"/>
      <c r="DU54" s="684"/>
      <c r="DV54" s="684"/>
      <c r="DW54" s="684"/>
      <c r="DX54" s="685"/>
    </row>
    <row r="55" spans="2:128" ht="11.25" customHeight="1" x14ac:dyDescent="0.2">
      <c r="AP55" s="218"/>
      <c r="AQ55" s="222"/>
      <c r="AR55" s="222"/>
      <c r="AS55" s="222"/>
      <c r="AT55" s="222"/>
      <c r="AU55" s="222"/>
      <c r="AV55" s="222"/>
      <c r="AW55" s="222"/>
      <c r="AX55" s="222"/>
      <c r="AY55" s="218"/>
      <c r="AZ55" s="679"/>
      <c r="BA55" s="679"/>
      <c r="BB55" s="679"/>
      <c r="BC55" s="679"/>
      <c r="BD55" s="218"/>
      <c r="BE55" s="218"/>
      <c r="BF55" s="218"/>
      <c r="BG55" s="218"/>
      <c r="BH55" s="218"/>
      <c r="BI55" s="218"/>
      <c r="BJ55" s="218"/>
      <c r="BK55" s="218"/>
      <c r="BL55" s="218"/>
      <c r="BM55" s="218"/>
      <c r="BN55" s="218"/>
      <c r="BO55" s="218"/>
      <c r="BP55" s="218"/>
      <c r="BQ55" s="218"/>
      <c r="BR55" s="218"/>
      <c r="BS55" s="679"/>
      <c r="BT55" s="679"/>
      <c r="BU55" s="679"/>
      <c r="BV55" s="679"/>
      <c r="BW55" s="679"/>
      <c r="BY55" s="673" t="s">
        <v>307</v>
      </c>
      <c r="BZ55" s="674"/>
      <c r="CA55" s="608" t="s">
        <v>330</v>
      </c>
      <c r="CB55" s="609"/>
      <c r="CC55" s="609"/>
      <c r="CD55" s="609"/>
      <c r="CE55" s="609"/>
      <c r="CF55" s="609"/>
      <c r="CG55" s="609"/>
      <c r="CH55" s="609"/>
      <c r="CI55" s="609"/>
      <c r="CJ55" s="609"/>
      <c r="CK55" s="609"/>
      <c r="CL55" s="610"/>
      <c r="CM55" s="611">
        <v>105571831</v>
      </c>
      <c r="CN55" s="612"/>
      <c r="CO55" s="612"/>
      <c r="CP55" s="612"/>
      <c r="CQ55" s="612"/>
      <c r="CR55" s="612"/>
      <c r="CS55" s="612"/>
      <c r="CT55" s="613"/>
      <c r="CU55" s="616">
        <v>20.2</v>
      </c>
      <c r="CV55" s="632"/>
      <c r="CW55" s="632"/>
      <c r="CX55" s="633"/>
      <c r="CY55" s="620">
        <v>11907592</v>
      </c>
      <c r="CZ55" s="630"/>
      <c r="DA55" s="630"/>
      <c r="DB55" s="630"/>
      <c r="DC55" s="630"/>
      <c r="DD55" s="630"/>
      <c r="DE55" s="630"/>
      <c r="DF55" s="631"/>
      <c r="DG55" s="680"/>
      <c r="DH55" s="681"/>
      <c r="DI55" s="681"/>
      <c r="DJ55" s="681"/>
      <c r="DK55" s="681"/>
      <c r="DL55" s="681"/>
      <c r="DM55" s="681"/>
      <c r="DN55" s="681"/>
      <c r="DO55" s="681"/>
      <c r="DP55" s="681"/>
      <c r="DQ55" s="682"/>
      <c r="DR55" s="683"/>
      <c r="DS55" s="684"/>
      <c r="DT55" s="684"/>
      <c r="DU55" s="684"/>
      <c r="DV55" s="684"/>
      <c r="DW55" s="684"/>
      <c r="DX55" s="685"/>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5"/>
      <c r="BZ56" s="676"/>
      <c r="CA56" s="608" t="s">
        <v>331</v>
      </c>
      <c r="CB56" s="609"/>
      <c r="CC56" s="609"/>
      <c r="CD56" s="609"/>
      <c r="CE56" s="609"/>
      <c r="CF56" s="609"/>
      <c r="CG56" s="609"/>
      <c r="CH56" s="609"/>
      <c r="CI56" s="609"/>
      <c r="CJ56" s="609"/>
      <c r="CK56" s="609"/>
      <c r="CL56" s="610"/>
      <c r="CM56" s="611">
        <v>60991638</v>
      </c>
      <c r="CN56" s="612"/>
      <c r="CO56" s="612"/>
      <c r="CP56" s="612"/>
      <c r="CQ56" s="612"/>
      <c r="CR56" s="612"/>
      <c r="CS56" s="612"/>
      <c r="CT56" s="613"/>
      <c r="CU56" s="616">
        <v>11.7</v>
      </c>
      <c r="CV56" s="632"/>
      <c r="CW56" s="632"/>
      <c r="CX56" s="633"/>
      <c r="CY56" s="620">
        <v>2977690</v>
      </c>
      <c r="CZ56" s="630"/>
      <c r="DA56" s="630"/>
      <c r="DB56" s="630"/>
      <c r="DC56" s="630"/>
      <c r="DD56" s="630"/>
      <c r="DE56" s="630"/>
      <c r="DF56" s="631"/>
      <c r="DG56" s="680"/>
      <c r="DH56" s="681"/>
      <c r="DI56" s="681"/>
      <c r="DJ56" s="681"/>
      <c r="DK56" s="681"/>
      <c r="DL56" s="681"/>
      <c r="DM56" s="681"/>
      <c r="DN56" s="681"/>
      <c r="DO56" s="681"/>
      <c r="DP56" s="681"/>
      <c r="DQ56" s="682"/>
      <c r="DR56" s="683"/>
      <c r="DS56" s="684"/>
      <c r="DT56" s="684"/>
      <c r="DU56" s="684"/>
      <c r="DV56" s="684"/>
      <c r="DW56" s="684"/>
      <c r="DX56" s="685"/>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5"/>
      <c r="BZ57" s="676"/>
      <c r="CA57" s="608" t="s">
        <v>332</v>
      </c>
      <c r="CB57" s="609"/>
      <c r="CC57" s="609"/>
      <c r="CD57" s="609"/>
      <c r="CE57" s="609"/>
      <c r="CF57" s="609"/>
      <c r="CG57" s="609"/>
      <c r="CH57" s="609"/>
      <c r="CI57" s="609"/>
      <c r="CJ57" s="609"/>
      <c r="CK57" s="609"/>
      <c r="CL57" s="610"/>
      <c r="CM57" s="611">
        <v>36523247</v>
      </c>
      <c r="CN57" s="612"/>
      <c r="CO57" s="612"/>
      <c r="CP57" s="612"/>
      <c r="CQ57" s="612"/>
      <c r="CR57" s="612"/>
      <c r="CS57" s="612"/>
      <c r="CT57" s="613"/>
      <c r="CU57" s="616">
        <v>7</v>
      </c>
      <c r="CV57" s="632"/>
      <c r="CW57" s="632"/>
      <c r="CX57" s="633"/>
      <c r="CY57" s="620">
        <v>8601677</v>
      </c>
      <c r="CZ57" s="630"/>
      <c r="DA57" s="630"/>
      <c r="DB57" s="630"/>
      <c r="DC57" s="630"/>
      <c r="DD57" s="630"/>
      <c r="DE57" s="630"/>
      <c r="DF57" s="631"/>
      <c r="DG57" s="680"/>
      <c r="DH57" s="681"/>
      <c r="DI57" s="681"/>
      <c r="DJ57" s="681"/>
      <c r="DK57" s="681"/>
      <c r="DL57" s="681"/>
      <c r="DM57" s="681"/>
      <c r="DN57" s="681"/>
      <c r="DO57" s="681"/>
      <c r="DP57" s="681"/>
      <c r="DQ57" s="682"/>
      <c r="DR57" s="683"/>
      <c r="DS57" s="684"/>
      <c r="DT57" s="684"/>
      <c r="DU57" s="684"/>
      <c r="DV57" s="684"/>
      <c r="DW57" s="684"/>
      <c r="DX57" s="685"/>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5"/>
      <c r="BZ58" s="676"/>
      <c r="CA58" s="608" t="s">
        <v>333</v>
      </c>
      <c r="CB58" s="609"/>
      <c r="CC58" s="609"/>
      <c r="CD58" s="609"/>
      <c r="CE58" s="609"/>
      <c r="CF58" s="609"/>
      <c r="CG58" s="609"/>
      <c r="CH58" s="609"/>
      <c r="CI58" s="609"/>
      <c r="CJ58" s="609"/>
      <c r="CK58" s="609"/>
      <c r="CL58" s="610"/>
      <c r="CM58" s="611">
        <v>3174390</v>
      </c>
      <c r="CN58" s="612"/>
      <c r="CO58" s="612"/>
      <c r="CP58" s="612"/>
      <c r="CQ58" s="612"/>
      <c r="CR58" s="612"/>
      <c r="CS58" s="612"/>
      <c r="CT58" s="613"/>
      <c r="CU58" s="616">
        <v>0.6</v>
      </c>
      <c r="CV58" s="632"/>
      <c r="CW58" s="632"/>
      <c r="CX58" s="633"/>
      <c r="CY58" s="620">
        <v>35308</v>
      </c>
      <c r="CZ58" s="630"/>
      <c r="DA58" s="630"/>
      <c r="DB58" s="630"/>
      <c r="DC58" s="630"/>
      <c r="DD58" s="630"/>
      <c r="DE58" s="630"/>
      <c r="DF58" s="631"/>
      <c r="DG58" s="680"/>
      <c r="DH58" s="681"/>
      <c r="DI58" s="681"/>
      <c r="DJ58" s="681"/>
      <c r="DK58" s="681"/>
      <c r="DL58" s="681"/>
      <c r="DM58" s="681"/>
      <c r="DN58" s="681"/>
      <c r="DO58" s="681"/>
      <c r="DP58" s="681"/>
      <c r="DQ58" s="682"/>
      <c r="DR58" s="683"/>
      <c r="DS58" s="684"/>
      <c r="DT58" s="684"/>
      <c r="DU58" s="684"/>
      <c r="DV58" s="684"/>
      <c r="DW58" s="684"/>
      <c r="DX58" s="685"/>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7"/>
      <c r="BZ59" s="678"/>
      <c r="CA59" s="608" t="s">
        <v>334</v>
      </c>
      <c r="CB59" s="609"/>
      <c r="CC59" s="609"/>
      <c r="CD59" s="609"/>
      <c r="CE59" s="609"/>
      <c r="CF59" s="609"/>
      <c r="CG59" s="609"/>
      <c r="CH59" s="609"/>
      <c r="CI59" s="609"/>
      <c r="CJ59" s="609"/>
      <c r="CK59" s="609"/>
      <c r="CL59" s="610"/>
      <c r="CM59" s="611" t="s">
        <v>138</v>
      </c>
      <c r="CN59" s="612"/>
      <c r="CO59" s="612"/>
      <c r="CP59" s="612"/>
      <c r="CQ59" s="612"/>
      <c r="CR59" s="612"/>
      <c r="CS59" s="612"/>
      <c r="CT59" s="613"/>
      <c r="CU59" s="616" t="s">
        <v>138</v>
      </c>
      <c r="CV59" s="632"/>
      <c r="CW59" s="632"/>
      <c r="CX59" s="633"/>
      <c r="CY59" s="620" t="s">
        <v>207</v>
      </c>
      <c r="CZ59" s="630"/>
      <c r="DA59" s="630"/>
      <c r="DB59" s="630"/>
      <c r="DC59" s="630"/>
      <c r="DD59" s="630"/>
      <c r="DE59" s="630"/>
      <c r="DF59" s="631"/>
      <c r="DG59" s="680"/>
      <c r="DH59" s="681"/>
      <c r="DI59" s="681"/>
      <c r="DJ59" s="681"/>
      <c r="DK59" s="681"/>
      <c r="DL59" s="681"/>
      <c r="DM59" s="681"/>
      <c r="DN59" s="681"/>
      <c r="DO59" s="681"/>
      <c r="DP59" s="681"/>
      <c r="DQ59" s="682"/>
      <c r="DR59" s="683"/>
      <c r="DS59" s="684"/>
      <c r="DT59" s="684"/>
      <c r="DU59" s="684"/>
      <c r="DV59" s="684"/>
      <c r="DW59" s="684"/>
      <c r="DX59" s="685"/>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6" t="s">
        <v>335</v>
      </c>
      <c r="BZ60" s="627"/>
      <c r="CA60" s="627"/>
      <c r="CB60" s="627"/>
      <c r="CC60" s="627"/>
      <c r="CD60" s="627"/>
      <c r="CE60" s="627"/>
      <c r="CF60" s="627"/>
      <c r="CG60" s="627"/>
      <c r="CH60" s="627"/>
      <c r="CI60" s="627"/>
      <c r="CJ60" s="627"/>
      <c r="CK60" s="627"/>
      <c r="CL60" s="628"/>
      <c r="CM60" s="687">
        <v>521712861</v>
      </c>
      <c r="CN60" s="688"/>
      <c r="CO60" s="688"/>
      <c r="CP60" s="688"/>
      <c r="CQ60" s="688"/>
      <c r="CR60" s="688"/>
      <c r="CS60" s="688"/>
      <c r="CT60" s="689"/>
      <c r="CU60" s="690">
        <v>100</v>
      </c>
      <c r="CV60" s="691"/>
      <c r="CW60" s="691"/>
      <c r="CX60" s="692"/>
      <c r="CY60" s="693">
        <v>348714325</v>
      </c>
      <c r="CZ60" s="694"/>
      <c r="DA60" s="694"/>
      <c r="DB60" s="694"/>
      <c r="DC60" s="694"/>
      <c r="DD60" s="694"/>
      <c r="DE60" s="694"/>
      <c r="DF60" s="695"/>
      <c r="DG60" s="696"/>
      <c r="DH60" s="697"/>
      <c r="DI60" s="697"/>
      <c r="DJ60" s="697"/>
      <c r="DK60" s="697"/>
      <c r="DL60" s="697"/>
      <c r="DM60" s="697"/>
      <c r="DN60" s="697"/>
      <c r="DO60" s="697"/>
      <c r="DP60" s="697"/>
      <c r="DQ60" s="698"/>
      <c r="DR60" s="699"/>
      <c r="DS60" s="700"/>
      <c r="DT60" s="700"/>
      <c r="DU60" s="700"/>
      <c r="DV60" s="700"/>
      <c r="DW60" s="700"/>
      <c r="DX60" s="701"/>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DSk4PhvOEw3ss9TgYoVJPu6wvFuGszoOUMTJruaP4x6WovRTe5/zzN4d4zvxY6zHXZuxvvWepEQUNrLZr3wg+w==" saltValue="+o3V5C8ZKBsvFhyuNWCimg=="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 zeroHeight="1" x14ac:dyDescent="0.2"/>
  <cols>
    <col min="1" max="130" width="2.81640625" style="276" customWidth="1"/>
    <col min="131" max="131" width="1.63281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1" t="s">
        <v>337</v>
      </c>
      <c r="DK2" s="732"/>
      <c r="DL2" s="732"/>
      <c r="DM2" s="732"/>
      <c r="DN2" s="732"/>
      <c r="DO2" s="733"/>
      <c r="DP2" s="237"/>
      <c r="DQ2" s="731" t="s">
        <v>338</v>
      </c>
      <c r="DR2" s="732"/>
      <c r="DS2" s="732"/>
      <c r="DT2" s="732"/>
      <c r="DU2" s="732"/>
      <c r="DV2" s="732"/>
      <c r="DW2" s="732"/>
      <c r="DX2" s="732"/>
      <c r="DY2" s="732"/>
      <c r="DZ2" s="733"/>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4" t="s">
        <v>339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40"/>
      <c r="BA4" s="240"/>
      <c r="BB4" s="240"/>
      <c r="BC4" s="240"/>
      <c r="BD4" s="240"/>
      <c r="BE4" s="241"/>
      <c r="BF4" s="241"/>
      <c r="BG4" s="241"/>
      <c r="BH4" s="241"/>
      <c r="BI4" s="241"/>
      <c r="BJ4" s="241"/>
      <c r="BK4" s="241"/>
      <c r="BL4" s="241"/>
      <c r="BM4" s="241"/>
      <c r="BN4" s="241"/>
      <c r="BO4" s="241"/>
      <c r="BP4" s="241"/>
      <c r="BQ4" s="240" t="s">
        <v>340</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5" t="s">
        <v>341</v>
      </c>
      <c r="B5" s="726"/>
      <c r="C5" s="726"/>
      <c r="D5" s="726"/>
      <c r="E5" s="726"/>
      <c r="F5" s="726"/>
      <c r="G5" s="726"/>
      <c r="H5" s="726"/>
      <c r="I5" s="726"/>
      <c r="J5" s="726"/>
      <c r="K5" s="726"/>
      <c r="L5" s="726"/>
      <c r="M5" s="726"/>
      <c r="N5" s="726"/>
      <c r="O5" s="726"/>
      <c r="P5" s="727"/>
      <c r="Q5" s="702" t="s">
        <v>342</v>
      </c>
      <c r="R5" s="703"/>
      <c r="S5" s="703"/>
      <c r="T5" s="703"/>
      <c r="U5" s="704"/>
      <c r="V5" s="702" t="s">
        <v>343</v>
      </c>
      <c r="W5" s="703"/>
      <c r="X5" s="703"/>
      <c r="Y5" s="703"/>
      <c r="Z5" s="704"/>
      <c r="AA5" s="702" t="s">
        <v>344</v>
      </c>
      <c r="AB5" s="703"/>
      <c r="AC5" s="703"/>
      <c r="AD5" s="703"/>
      <c r="AE5" s="703"/>
      <c r="AF5" s="735" t="s">
        <v>345</v>
      </c>
      <c r="AG5" s="703"/>
      <c r="AH5" s="703"/>
      <c r="AI5" s="703"/>
      <c r="AJ5" s="714"/>
      <c r="AK5" s="703" t="s">
        <v>346</v>
      </c>
      <c r="AL5" s="703"/>
      <c r="AM5" s="703"/>
      <c r="AN5" s="703"/>
      <c r="AO5" s="704"/>
      <c r="AP5" s="702" t="s">
        <v>347</v>
      </c>
      <c r="AQ5" s="703"/>
      <c r="AR5" s="703"/>
      <c r="AS5" s="703"/>
      <c r="AT5" s="704"/>
      <c r="AU5" s="702" t="s">
        <v>348</v>
      </c>
      <c r="AV5" s="703"/>
      <c r="AW5" s="703"/>
      <c r="AX5" s="703"/>
      <c r="AY5" s="714"/>
      <c r="AZ5" s="244"/>
      <c r="BA5" s="244"/>
      <c r="BB5" s="244"/>
      <c r="BC5" s="244"/>
      <c r="BD5" s="244"/>
      <c r="BE5" s="245"/>
      <c r="BF5" s="245"/>
      <c r="BG5" s="245"/>
      <c r="BH5" s="245"/>
      <c r="BI5" s="245"/>
      <c r="BJ5" s="245"/>
      <c r="BK5" s="245"/>
      <c r="BL5" s="245"/>
      <c r="BM5" s="245"/>
      <c r="BN5" s="245"/>
      <c r="BO5" s="245"/>
      <c r="BP5" s="245"/>
      <c r="BQ5" s="725" t="s">
        <v>349</v>
      </c>
      <c r="BR5" s="726"/>
      <c r="BS5" s="726"/>
      <c r="BT5" s="726"/>
      <c r="BU5" s="726"/>
      <c r="BV5" s="726"/>
      <c r="BW5" s="726"/>
      <c r="BX5" s="726"/>
      <c r="BY5" s="726"/>
      <c r="BZ5" s="726"/>
      <c r="CA5" s="726"/>
      <c r="CB5" s="726"/>
      <c r="CC5" s="726"/>
      <c r="CD5" s="726"/>
      <c r="CE5" s="726"/>
      <c r="CF5" s="726"/>
      <c r="CG5" s="727"/>
      <c r="CH5" s="702" t="s">
        <v>350</v>
      </c>
      <c r="CI5" s="703"/>
      <c r="CJ5" s="703"/>
      <c r="CK5" s="703"/>
      <c r="CL5" s="704"/>
      <c r="CM5" s="702" t="s">
        <v>351</v>
      </c>
      <c r="CN5" s="703"/>
      <c r="CO5" s="703"/>
      <c r="CP5" s="703"/>
      <c r="CQ5" s="704"/>
      <c r="CR5" s="702" t="s">
        <v>352</v>
      </c>
      <c r="CS5" s="703"/>
      <c r="CT5" s="703"/>
      <c r="CU5" s="703"/>
      <c r="CV5" s="704"/>
      <c r="CW5" s="702" t="s">
        <v>353</v>
      </c>
      <c r="CX5" s="703"/>
      <c r="CY5" s="703"/>
      <c r="CZ5" s="703"/>
      <c r="DA5" s="704"/>
      <c r="DB5" s="702" t="s">
        <v>354</v>
      </c>
      <c r="DC5" s="703"/>
      <c r="DD5" s="703"/>
      <c r="DE5" s="703"/>
      <c r="DF5" s="704"/>
      <c r="DG5" s="708" t="s">
        <v>355</v>
      </c>
      <c r="DH5" s="709"/>
      <c r="DI5" s="709"/>
      <c r="DJ5" s="709"/>
      <c r="DK5" s="710"/>
      <c r="DL5" s="708" t="s">
        <v>356</v>
      </c>
      <c r="DM5" s="709"/>
      <c r="DN5" s="709"/>
      <c r="DO5" s="709"/>
      <c r="DP5" s="710"/>
      <c r="DQ5" s="702" t="s">
        <v>357</v>
      </c>
      <c r="DR5" s="703"/>
      <c r="DS5" s="703"/>
      <c r="DT5" s="703"/>
      <c r="DU5" s="704"/>
      <c r="DV5" s="702" t="s">
        <v>348</v>
      </c>
      <c r="DW5" s="703"/>
      <c r="DX5" s="703"/>
      <c r="DY5" s="703"/>
      <c r="DZ5" s="714"/>
      <c r="EA5" s="242"/>
    </row>
    <row r="6" spans="1:131" s="243" customFormat="1" ht="26.25" customHeight="1" thickBot="1" x14ac:dyDescent="0.25">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40"/>
      <c r="BA6" s="240"/>
      <c r="BB6" s="240"/>
      <c r="BC6" s="240"/>
      <c r="BD6" s="240"/>
      <c r="BE6" s="241"/>
      <c r="BF6" s="241"/>
      <c r="BG6" s="241"/>
      <c r="BH6" s="241"/>
      <c r="BI6" s="241"/>
      <c r="BJ6" s="241"/>
      <c r="BK6" s="241"/>
      <c r="BL6" s="241"/>
      <c r="BM6" s="241"/>
      <c r="BN6" s="241"/>
      <c r="BO6" s="241"/>
      <c r="BP6" s="241"/>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42"/>
    </row>
    <row r="7" spans="1:131" s="243" customFormat="1" ht="26.25" customHeight="1" thickTop="1" x14ac:dyDescent="0.2">
      <c r="A7" s="246">
        <v>1</v>
      </c>
      <c r="B7" s="716" t="s">
        <v>358</v>
      </c>
      <c r="C7" s="717"/>
      <c r="D7" s="717"/>
      <c r="E7" s="717"/>
      <c r="F7" s="717"/>
      <c r="G7" s="717"/>
      <c r="H7" s="717"/>
      <c r="I7" s="717"/>
      <c r="J7" s="717"/>
      <c r="K7" s="717"/>
      <c r="L7" s="717"/>
      <c r="M7" s="717"/>
      <c r="N7" s="717"/>
      <c r="O7" s="717"/>
      <c r="P7" s="718"/>
      <c r="Q7" s="719">
        <v>564294</v>
      </c>
      <c r="R7" s="720"/>
      <c r="S7" s="720"/>
      <c r="T7" s="720"/>
      <c r="U7" s="720"/>
      <c r="V7" s="720">
        <v>552164</v>
      </c>
      <c r="W7" s="720"/>
      <c r="X7" s="720"/>
      <c r="Y7" s="720"/>
      <c r="Z7" s="720"/>
      <c r="AA7" s="720">
        <v>12130</v>
      </c>
      <c r="AB7" s="720"/>
      <c r="AC7" s="720"/>
      <c r="AD7" s="720"/>
      <c r="AE7" s="721"/>
      <c r="AF7" s="722">
        <v>737</v>
      </c>
      <c r="AG7" s="723"/>
      <c r="AH7" s="723"/>
      <c r="AI7" s="723"/>
      <c r="AJ7" s="724"/>
      <c r="AK7" s="762"/>
      <c r="AL7" s="763"/>
      <c r="AM7" s="763"/>
      <c r="AN7" s="763"/>
      <c r="AO7" s="763"/>
      <c r="AP7" s="763">
        <v>1199098</v>
      </c>
      <c r="AQ7" s="763"/>
      <c r="AR7" s="763"/>
      <c r="AS7" s="763"/>
      <c r="AT7" s="763"/>
      <c r="AU7" s="764"/>
      <c r="AV7" s="764"/>
      <c r="AW7" s="764"/>
      <c r="AX7" s="764"/>
      <c r="AY7" s="765"/>
      <c r="AZ7" s="240"/>
      <c r="BA7" s="240"/>
      <c r="BB7" s="240"/>
      <c r="BC7" s="240"/>
      <c r="BD7" s="240"/>
      <c r="BE7" s="241"/>
      <c r="BF7" s="241"/>
      <c r="BG7" s="241"/>
      <c r="BH7" s="241"/>
      <c r="BI7" s="241"/>
      <c r="BJ7" s="241"/>
      <c r="BK7" s="241"/>
      <c r="BL7" s="241"/>
      <c r="BM7" s="241"/>
      <c r="BN7" s="241"/>
      <c r="BO7" s="241"/>
      <c r="BP7" s="241"/>
      <c r="BQ7" s="247">
        <v>1</v>
      </c>
      <c r="BR7" s="394" t="s">
        <v>564</v>
      </c>
      <c r="BS7" s="766" t="s">
        <v>565</v>
      </c>
      <c r="BT7" s="767"/>
      <c r="BU7" s="767"/>
      <c r="BV7" s="767"/>
      <c r="BW7" s="767"/>
      <c r="BX7" s="767"/>
      <c r="BY7" s="767"/>
      <c r="BZ7" s="767"/>
      <c r="CA7" s="767"/>
      <c r="CB7" s="767"/>
      <c r="CC7" s="767"/>
      <c r="CD7" s="767"/>
      <c r="CE7" s="767"/>
      <c r="CF7" s="767"/>
      <c r="CG7" s="768"/>
      <c r="CH7" s="756">
        <v>-9</v>
      </c>
      <c r="CI7" s="757"/>
      <c r="CJ7" s="757"/>
      <c r="CK7" s="757"/>
      <c r="CL7" s="758"/>
      <c r="CM7" s="756">
        <v>4257</v>
      </c>
      <c r="CN7" s="757"/>
      <c r="CO7" s="757"/>
      <c r="CP7" s="757"/>
      <c r="CQ7" s="758"/>
      <c r="CR7" s="756">
        <v>74</v>
      </c>
      <c r="CS7" s="757"/>
      <c r="CT7" s="757"/>
      <c r="CU7" s="757"/>
      <c r="CV7" s="758"/>
      <c r="CW7" s="756">
        <v>487</v>
      </c>
      <c r="CX7" s="757"/>
      <c r="CY7" s="757"/>
      <c r="CZ7" s="757"/>
      <c r="DA7" s="758"/>
      <c r="DB7" s="756">
        <v>15418</v>
      </c>
      <c r="DC7" s="757"/>
      <c r="DD7" s="757"/>
      <c r="DE7" s="757"/>
      <c r="DF7" s="758"/>
      <c r="DG7" s="756">
        <v>0</v>
      </c>
      <c r="DH7" s="757"/>
      <c r="DI7" s="757"/>
      <c r="DJ7" s="757"/>
      <c r="DK7" s="758"/>
      <c r="DL7" s="756">
        <v>854</v>
      </c>
      <c r="DM7" s="757"/>
      <c r="DN7" s="757"/>
      <c r="DO7" s="757"/>
      <c r="DP7" s="758"/>
      <c r="DQ7" s="759">
        <v>85</v>
      </c>
      <c r="DR7" s="760"/>
      <c r="DS7" s="760"/>
      <c r="DT7" s="760"/>
      <c r="DU7" s="761"/>
      <c r="DV7" s="737"/>
      <c r="DW7" s="738"/>
      <c r="DX7" s="738"/>
      <c r="DY7" s="738"/>
      <c r="DZ7" s="739"/>
      <c r="EA7" s="242"/>
    </row>
    <row r="8" spans="1:131" s="243" customFormat="1" ht="26.25" customHeight="1" x14ac:dyDescent="0.2">
      <c r="A8" s="248">
        <v>2</v>
      </c>
      <c r="B8" s="740" t="s">
        <v>359</v>
      </c>
      <c r="C8" s="741"/>
      <c r="D8" s="741"/>
      <c r="E8" s="741"/>
      <c r="F8" s="741"/>
      <c r="G8" s="741"/>
      <c r="H8" s="741"/>
      <c r="I8" s="741"/>
      <c r="J8" s="741"/>
      <c r="K8" s="741"/>
      <c r="L8" s="741"/>
      <c r="M8" s="741"/>
      <c r="N8" s="741"/>
      <c r="O8" s="741"/>
      <c r="P8" s="742"/>
      <c r="Q8" s="743">
        <v>6202</v>
      </c>
      <c r="R8" s="744"/>
      <c r="S8" s="744"/>
      <c r="T8" s="744"/>
      <c r="U8" s="744"/>
      <c r="V8" s="744">
        <v>4870</v>
      </c>
      <c r="W8" s="744"/>
      <c r="X8" s="744"/>
      <c r="Y8" s="744"/>
      <c r="Z8" s="744"/>
      <c r="AA8" s="744">
        <v>1332</v>
      </c>
      <c r="AB8" s="744"/>
      <c r="AC8" s="744"/>
      <c r="AD8" s="744"/>
      <c r="AE8" s="745"/>
      <c r="AF8" s="746" t="s">
        <v>138</v>
      </c>
      <c r="AG8" s="747"/>
      <c r="AH8" s="747"/>
      <c r="AI8" s="747"/>
      <c r="AJ8" s="748"/>
      <c r="AK8" s="749"/>
      <c r="AL8" s="750"/>
      <c r="AM8" s="750"/>
      <c r="AN8" s="750"/>
      <c r="AO8" s="750"/>
      <c r="AP8" s="750"/>
      <c r="AQ8" s="750"/>
      <c r="AR8" s="750"/>
      <c r="AS8" s="750"/>
      <c r="AT8" s="750"/>
      <c r="AU8" s="751"/>
      <c r="AV8" s="751"/>
      <c r="AW8" s="751"/>
      <c r="AX8" s="751"/>
      <c r="AY8" s="752"/>
      <c r="AZ8" s="240"/>
      <c r="BA8" s="240"/>
      <c r="BB8" s="240"/>
      <c r="BC8" s="240"/>
      <c r="BD8" s="240"/>
      <c r="BE8" s="241"/>
      <c r="BF8" s="241"/>
      <c r="BG8" s="241"/>
      <c r="BH8" s="241"/>
      <c r="BI8" s="241"/>
      <c r="BJ8" s="241"/>
      <c r="BK8" s="241"/>
      <c r="BL8" s="241"/>
      <c r="BM8" s="241"/>
      <c r="BN8" s="241"/>
      <c r="BO8" s="241"/>
      <c r="BP8" s="241"/>
      <c r="BQ8" s="249">
        <v>2</v>
      </c>
      <c r="BR8" s="395"/>
      <c r="BS8" s="753" t="s">
        <v>566</v>
      </c>
      <c r="BT8" s="754"/>
      <c r="BU8" s="754"/>
      <c r="BV8" s="754"/>
      <c r="BW8" s="754"/>
      <c r="BX8" s="754"/>
      <c r="BY8" s="754"/>
      <c r="BZ8" s="754"/>
      <c r="CA8" s="754"/>
      <c r="CB8" s="754"/>
      <c r="CC8" s="754"/>
      <c r="CD8" s="754"/>
      <c r="CE8" s="754"/>
      <c r="CF8" s="754"/>
      <c r="CG8" s="755"/>
      <c r="CH8" s="769">
        <v>114</v>
      </c>
      <c r="CI8" s="770"/>
      <c r="CJ8" s="770"/>
      <c r="CK8" s="770"/>
      <c r="CL8" s="771"/>
      <c r="CM8" s="769">
        <v>2468</v>
      </c>
      <c r="CN8" s="770"/>
      <c r="CO8" s="770"/>
      <c r="CP8" s="770"/>
      <c r="CQ8" s="771"/>
      <c r="CR8" s="769">
        <v>13</v>
      </c>
      <c r="CS8" s="770"/>
      <c r="CT8" s="770"/>
      <c r="CU8" s="770"/>
      <c r="CV8" s="771"/>
      <c r="CW8" s="769">
        <v>0</v>
      </c>
      <c r="CX8" s="770"/>
      <c r="CY8" s="770"/>
      <c r="CZ8" s="770"/>
      <c r="DA8" s="771"/>
      <c r="DB8" s="769">
        <v>2472</v>
      </c>
      <c r="DC8" s="770"/>
      <c r="DD8" s="770"/>
      <c r="DE8" s="770"/>
      <c r="DF8" s="771"/>
      <c r="DG8" s="769">
        <v>0</v>
      </c>
      <c r="DH8" s="770"/>
      <c r="DI8" s="770"/>
      <c r="DJ8" s="770"/>
      <c r="DK8" s="771"/>
      <c r="DL8" s="769">
        <v>0</v>
      </c>
      <c r="DM8" s="770"/>
      <c r="DN8" s="770"/>
      <c r="DO8" s="770"/>
      <c r="DP8" s="771"/>
      <c r="DQ8" s="772">
        <v>0</v>
      </c>
      <c r="DR8" s="773"/>
      <c r="DS8" s="773"/>
      <c r="DT8" s="773"/>
      <c r="DU8" s="774"/>
      <c r="DV8" s="775"/>
      <c r="DW8" s="776"/>
      <c r="DX8" s="776"/>
      <c r="DY8" s="776"/>
      <c r="DZ8" s="777"/>
      <c r="EA8" s="242"/>
    </row>
    <row r="9" spans="1:131" s="243" customFormat="1" ht="26.25" customHeight="1" x14ac:dyDescent="0.2">
      <c r="A9" s="248">
        <v>3</v>
      </c>
      <c r="B9" s="740" t="s">
        <v>360</v>
      </c>
      <c r="C9" s="741"/>
      <c r="D9" s="741"/>
      <c r="E9" s="741"/>
      <c r="F9" s="741"/>
      <c r="G9" s="741"/>
      <c r="H9" s="741"/>
      <c r="I9" s="741"/>
      <c r="J9" s="741"/>
      <c r="K9" s="741"/>
      <c r="L9" s="741"/>
      <c r="M9" s="741"/>
      <c r="N9" s="741"/>
      <c r="O9" s="741"/>
      <c r="P9" s="742"/>
      <c r="Q9" s="743">
        <v>1</v>
      </c>
      <c r="R9" s="744"/>
      <c r="S9" s="744"/>
      <c r="T9" s="744"/>
      <c r="U9" s="744"/>
      <c r="V9" s="744">
        <v>1</v>
      </c>
      <c r="W9" s="744"/>
      <c r="X9" s="744"/>
      <c r="Y9" s="744"/>
      <c r="Z9" s="744"/>
      <c r="AA9" s="744">
        <v>0</v>
      </c>
      <c r="AB9" s="744"/>
      <c r="AC9" s="744"/>
      <c r="AD9" s="744"/>
      <c r="AE9" s="745"/>
      <c r="AF9" s="746" t="s">
        <v>138</v>
      </c>
      <c r="AG9" s="747"/>
      <c r="AH9" s="747"/>
      <c r="AI9" s="747"/>
      <c r="AJ9" s="748"/>
      <c r="AK9" s="749"/>
      <c r="AL9" s="750"/>
      <c r="AM9" s="750"/>
      <c r="AN9" s="750"/>
      <c r="AO9" s="750"/>
      <c r="AP9" s="750"/>
      <c r="AQ9" s="750"/>
      <c r="AR9" s="750"/>
      <c r="AS9" s="750"/>
      <c r="AT9" s="750"/>
      <c r="AU9" s="751"/>
      <c r="AV9" s="751"/>
      <c r="AW9" s="751"/>
      <c r="AX9" s="751"/>
      <c r="AY9" s="752"/>
      <c r="AZ9" s="240"/>
      <c r="BA9" s="240"/>
      <c r="BB9" s="240"/>
      <c r="BC9" s="240"/>
      <c r="BD9" s="240"/>
      <c r="BE9" s="241"/>
      <c r="BF9" s="241"/>
      <c r="BG9" s="241"/>
      <c r="BH9" s="241"/>
      <c r="BI9" s="241"/>
      <c r="BJ9" s="241"/>
      <c r="BK9" s="241"/>
      <c r="BL9" s="241"/>
      <c r="BM9" s="241"/>
      <c r="BN9" s="241"/>
      <c r="BO9" s="241"/>
      <c r="BP9" s="241"/>
      <c r="BQ9" s="249">
        <v>3</v>
      </c>
      <c r="BR9" s="395" t="s">
        <v>564</v>
      </c>
      <c r="BS9" s="753" t="s">
        <v>567</v>
      </c>
      <c r="BT9" s="754"/>
      <c r="BU9" s="754"/>
      <c r="BV9" s="754"/>
      <c r="BW9" s="754"/>
      <c r="BX9" s="754"/>
      <c r="BY9" s="754"/>
      <c r="BZ9" s="754"/>
      <c r="CA9" s="754"/>
      <c r="CB9" s="754"/>
      <c r="CC9" s="754"/>
      <c r="CD9" s="754"/>
      <c r="CE9" s="754"/>
      <c r="CF9" s="754"/>
      <c r="CG9" s="755"/>
      <c r="CH9" s="769">
        <v>-8</v>
      </c>
      <c r="CI9" s="770"/>
      <c r="CJ9" s="770"/>
      <c r="CK9" s="770"/>
      <c r="CL9" s="771"/>
      <c r="CM9" s="769">
        <v>131</v>
      </c>
      <c r="CN9" s="770"/>
      <c r="CO9" s="770"/>
      <c r="CP9" s="770"/>
      <c r="CQ9" s="771"/>
      <c r="CR9" s="769">
        <v>13</v>
      </c>
      <c r="CS9" s="770"/>
      <c r="CT9" s="770"/>
      <c r="CU9" s="770"/>
      <c r="CV9" s="771"/>
      <c r="CW9" s="769">
        <v>181</v>
      </c>
      <c r="CX9" s="770"/>
      <c r="CY9" s="770"/>
      <c r="CZ9" s="770"/>
      <c r="DA9" s="771"/>
      <c r="DB9" s="769">
        <v>4844</v>
      </c>
      <c r="DC9" s="770"/>
      <c r="DD9" s="770"/>
      <c r="DE9" s="770"/>
      <c r="DF9" s="771"/>
      <c r="DG9" s="769">
        <v>0</v>
      </c>
      <c r="DH9" s="770"/>
      <c r="DI9" s="770"/>
      <c r="DJ9" s="770"/>
      <c r="DK9" s="771"/>
      <c r="DL9" s="769">
        <v>1</v>
      </c>
      <c r="DM9" s="770"/>
      <c r="DN9" s="770"/>
      <c r="DO9" s="770"/>
      <c r="DP9" s="771"/>
      <c r="DQ9" s="772">
        <v>1</v>
      </c>
      <c r="DR9" s="773"/>
      <c r="DS9" s="773"/>
      <c r="DT9" s="773"/>
      <c r="DU9" s="774"/>
      <c r="DV9" s="775"/>
      <c r="DW9" s="776"/>
      <c r="DX9" s="776"/>
      <c r="DY9" s="776"/>
      <c r="DZ9" s="777"/>
      <c r="EA9" s="242"/>
    </row>
    <row r="10" spans="1:131" s="243" customFormat="1" ht="26.25" customHeight="1" x14ac:dyDescent="0.2">
      <c r="A10" s="248">
        <v>4</v>
      </c>
      <c r="B10" s="740" t="s">
        <v>361</v>
      </c>
      <c r="C10" s="741"/>
      <c r="D10" s="741"/>
      <c r="E10" s="741"/>
      <c r="F10" s="741"/>
      <c r="G10" s="741"/>
      <c r="H10" s="741"/>
      <c r="I10" s="741"/>
      <c r="J10" s="741"/>
      <c r="K10" s="741"/>
      <c r="L10" s="741"/>
      <c r="M10" s="741"/>
      <c r="N10" s="741"/>
      <c r="O10" s="741"/>
      <c r="P10" s="742"/>
      <c r="Q10" s="743">
        <v>148</v>
      </c>
      <c r="R10" s="744"/>
      <c r="S10" s="744"/>
      <c r="T10" s="744"/>
      <c r="U10" s="744"/>
      <c r="V10" s="744">
        <v>108</v>
      </c>
      <c r="W10" s="744"/>
      <c r="X10" s="744"/>
      <c r="Y10" s="744"/>
      <c r="Z10" s="744"/>
      <c r="AA10" s="744">
        <v>40</v>
      </c>
      <c r="AB10" s="744"/>
      <c r="AC10" s="744"/>
      <c r="AD10" s="744"/>
      <c r="AE10" s="745"/>
      <c r="AF10" s="746" t="s">
        <v>362</v>
      </c>
      <c r="AG10" s="747"/>
      <c r="AH10" s="747"/>
      <c r="AI10" s="747"/>
      <c r="AJ10" s="748"/>
      <c r="AK10" s="749"/>
      <c r="AL10" s="750"/>
      <c r="AM10" s="750"/>
      <c r="AN10" s="750"/>
      <c r="AO10" s="750"/>
      <c r="AP10" s="750">
        <v>678</v>
      </c>
      <c r="AQ10" s="750"/>
      <c r="AR10" s="750"/>
      <c r="AS10" s="750"/>
      <c r="AT10" s="750"/>
      <c r="AU10" s="751"/>
      <c r="AV10" s="751"/>
      <c r="AW10" s="751"/>
      <c r="AX10" s="751"/>
      <c r="AY10" s="752"/>
      <c r="AZ10" s="240"/>
      <c r="BA10" s="240"/>
      <c r="BB10" s="240"/>
      <c r="BC10" s="240"/>
      <c r="BD10" s="240"/>
      <c r="BE10" s="241"/>
      <c r="BF10" s="241"/>
      <c r="BG10" s="241"/>
      <c r="BH10" s="241"/>
      <c r="BI10" s="241"/>
      <c r="BJ10" s="241"/>
      <c r="BK10" s="241"/>
      <c r="BL10" s="241"/>
      <c r="BM10" s="241"/>
      <c r="BN10" s="241"/>
      <c r="BO10" s="241"/>
      <c r="BP10" s="241"/>
      <c r="BQ10" s="249">
        <v>4</v>
      </c>
      <c r="BR10" s="395" t="s">
        <v>568</v>
      </c>
      <c r="BS10" s="753" t="s">
        <v>569</v>
      </c>
      <c r="BT10" s="754"/>
      <c r="BU10" s="754"/>
      <c r="BV10" s="754"/>
      <c r="BW10" s="754"/>
      <c r="BX10" s="754"/>
      <c r="BY10" s="754"/>
      <c r="BZ10" s="754"/>
      <c r="CA10" s="754"/>
      <c r="CB10" s="754"/>
      <c r="CC10" s="754"/>
      <c r="CD10" s="754"/>
      <c r="CE10" s="754"/>
      <c r="CF10" s="754"/>
      <c r="CG10" s="755"/>
      <c r="CH10" s="769">
        <v>-65</v>
      </c>
      <c r="CI10" s="770"/>
      <c r="CJ10" s="770"/>
      <c r="CK10" s="770"/>
      <c r="CL10" s="771"/>
      <c r="CM10" s="769">
        <v>16927</v>
      </c>
      <c r="CN10" s="770"/>
      <c r="CO10" s="770"/>
      <c r="CP10" s="770"/>
      <c r="CQ10" s="771"/>
      <c r="CR10" s="769">
        <v>17112</v>
      </c>
      <c r="CS10" s="770"/>
      <c r="CT10" s="770"/>
      <c r="CU10" s="770"/>
      <c r="CV10" s="771"/>
      <c r="CW10" s="769">
        <v>325</v>
      </c>
      <c r="CX10" s="770"/>
      <c r="CY10" s="770"/>
      <c r="CZ10" s="770"/>
      <c r="DA10" s="771"/>
      <c r="DB10" s="769">
        <v>32044</v>
      </c>
      <c r="DC10" s="770"/>
      <c r="DD10" s="770"/>
      <c r="DE10" s="770"/>
      <c r="DF10" s="771"/>
      <c r="DG10" s="769">
        <v>0</v>
      </c>
      <c r="DH10" s="770"/>
      <c r="DI10" s="770"/>
      <c r="DJ10" s="770"/>
      <c r="DK10" s="771"/>
      <c r="DL10" s="769">
        <v>20755</v>
      </c>
      <c r="DM10" s="770"/>
      <c r="DN10" s="770"/>
      <c r="DO10" s="770"/>
      <c r="DP10" s="771"/>
      <c r="DQ10" s="772">
        <v>18679</v>
      </c>
      <c r="DR10" s="773"/>
      <c r="DS10" s="773"/>
      <c r="DT10" s="773"/>
      <c r="DU10" s="774"/>
      <c r="DV10" s="775"/>
      <c r="DW10" s="776"/>
      <c r="DX10" s="776"/>
      <c r="DY10" s="776"/>
      <c r="DZ10" s="777"/>
      <c r="EA10" s="242"/>
    </row>
    <row r="11" spans="1:131" s="243" customFormat="1" ht="26.25" customHeight="1" x14ac:dyDescent="0.2">
      <c r="A11" s="248">
        <v>5</v>
      </c>
      <c r="B11" s="740" t="s">
        <v>363</v>
      </c>
      <c r="C11" s="741"/>
      <c r="D11" s="741"/>
      <c r="E11" s="741"/>
      <c r="F11" s="741"/>
      <c r="G11" s="741"/>
      <c r="H11" s="741"/>
      <c r="I11" s="741"/>
      <c r="J11" s="741"/>
      <c r="K11" s="741"/>
      <c r="L11" s="741"/>
      <c r="M11" s="741"/>
      <c r="N11" s="741"/>
      <c r="O11" s="741"/>
      <c r="P11" s="742"/>
      <c r="Q11" s="743">
        <v>844</v>
      </c>
      <c r="R11" s="744"/>
      <c r="S11" s="744"/>
      <c r="T11" s="744"/>
      <c r="U11" s="744"/>
      <c r="V11" s="744">
        <v>597</v>
      </c>
      <c r="W11" s="744"/>
      <c r="X11" s="744"/>
      <c r="Y11" s="744"/>
      <c r="Z11" s="744"/>
      <c r="AA11" s="744">
        <v>247</v>
      </c>
      <c r="AB11" s="744"/>
      <c r="AC11" s="744"/>
      <c r="AD11" s="744"/>
      <c r="AE11" s="745"/>
      <c r="AF11" s="746" t="s">
        <v>362</v>
      </c>
      <c r="AG11" s="747"/>
      <c r="AH11" s="747"/>
      <c r="AI11" s="747"/>
      <c r="AJ11" s="748"/>
      <c r="AK11" s="749"/>
      <c r="AL11" s="750"/>
      <c r="AM11" s="750"/>
      <c r="AN11" s="750"/>
      <c r="AO11" s="750"/>
      <c r="AP11" s="750">
        <v>13943</v>
      </c>
      <c r="AQ11" s="750"/>
      <c r="AR11" s="750"/>
      <c r="AS11" s="750"/>
      <c r="AT11" s="750"/>
      <c r="AU11" s="751"/>
      <c r="AV11" s="751"/>
      <c r="AW11" s="751"/>
      <c r="AX11" s="751"/>
      <c r="AY11" s="752"/>
      <c r="AZ11" s="240"/>
      <c r="BA11" s="240"/>
      <c r="BB11" s="240"/>
      <c r="BC11" s="240"/>
      <c r="BD11" s="240"/>
      <c r="BE11" s="241"/>
      <c r="BF11" s="241"/>
      <c r="BG11" s="241"/>
      <c r="BH11" s="241"/>
      <c r="BI11" s="241"/>
      <c r="BJ11" s="241"/>
      <c r="BK11" s="241"/>
      <c r="BL11" s="241"/>
      <c r="BM11" s="241"/>
      <c r="BN11" s="241"/>
      <c r="BO11" s="241"/>
      <c r="BP11" s="241"/>
      <c r="BQ11" s="249">
        <v>5</v>
      </c>
      <c r="BR11" s="250"/>
      <c r="BS11" s="778"/>
      <c r="BT11" s="779"/>
      <c r="BU11" s="779"/>
      <c r="BV11" s="779"/>
      <c r="BW11" s="779"/>
      <c r="BX11" s="779"/>
      <c r="BY11" s="779"/>
      <c r="BZ11" s="779"/>
      <c r="CA11" s="779"/>
      <c r="CB11" s="779"/>
      <c r="CC11" s="779"/>
      <c r="CD11" s="779"/>
      <c r="CE11" s="779"/>
      <c r="CF11" s="779"/>
      <c r="CG11" s="780"/>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5"/>
      <c r="DW11" s="776"/>
      <c r="DX11" s="776"/>
      <c r="DY11" s="776"/>
      <c r="DZ11" s="777"/>
      <c r="EA11" s="242"/>
    </row>
    <row r="12" spans="1:131" s="243" customFormat="1" ht="26.25" customHeight="1" x14ac:dyDescent="0.2">
      <c r="A12" s="248">
        <v>6</v>
      </c>
      <c r="B12" s="740" t="s">
        <v>364</v>
      </c>
      <c r="C12" s="741"/>
      <c r="D12" s="741"/>
      <c r="E12" s="741"/>
      <c r="F12" s="741"/>
      <c r="G12" s="741"/>
      <c r="H12" s="741"/>
      <c r="I12" s="741"/>
      <c r="J12" s="741"/>
      <c r="K12" s="741"/>
      <c r="L12" s="741"/>
      <c r="M12" s="741"/>
      <c r="N12" s="741"/>
      <c r="O12" s="741"/>
      <c r="P12" s="742"/>
      <c r="Q12" s="743">
        <v>64</v>
      </c>
      <c r="R12" s="744"/>
      <c r="S12" s="744"/>
      <c r="T12" s="744"/>
      <c r="U12" s="744"/>
      <c r="V12" s="744">
        <v>5</v>
      </c>
      <c r="W12" s="744"/>
      <c r="X12" s="744"/>
      <c r="Y12" s="744"/>
      <c r="Z12" s="744"/>
      <c r="AA12" s="744">
        <v>59</v>
      </c>
      <c r="AB12" s="744"/>
      <c r="AC12" s="744"/>
      <c r="AD12" s="744"/>
      <c r="AE12" s="745"/>
      <c r="AF12" s="746" t="s">
        <v>362</v>
      </c>
      <c r="AG12" s="747"/>
      <c r="AH12" s="747"/>
      <c r="AI12" s="747"/>
      <c r="AJ12" s="748"/>
      <c r="AK12" s="749"/>
      <c r="AL12" s="750"/>
      <c r="AM12" s="750"/>
      <c r="AN12" s="750"/>
      <c r="AO12" s="750"/>
      <c r="AP12" s="750">
        <v>67</v>
      </c>
      <c r="AQ12" s="750"/>
      <c r="AR12" s="750"/>
      <c r="AS12" s="750"/>
      <c r="AT12" s="750"/>
      <c r="AU12" s="751"/>
      <c r="AV12" s="751"/>
      <c r="AW12" s="751"/>
      <c r="AX12" s="751"/>
      <c r="AY12" s="752"/>
      <c r="AZ12" s="240"/>
      <c r="BA12" s="240"/>
      <c r="BB12" s="240"/>
      <c r="BC12" s="240"/>
      <c r="BD12" s="240"/>
      <c r="BE12" s="241"/>
      <c r="BF12" s="241"/>
      <c r="BG12" s="241"/>
      <c r="BH12" s="241"/>
      <c r="BI12" s="241"/>
      <c r="BJ12" s="241"/>
      <c r="BK12" s="241"/>
      <c r="BL12" s="241"/>
      <c r="BM12" s="241"/>
      <c r="BN12" s="241"/>
      <c r="BO12" s="241"/>
      <c r="BP12" s="241"/>
      <c r="BQ12" s="249">
        <v>6</v>
      </c>
      <c r="BR12" s="250"/>
      <c r="BS12" s="778"/>
      <c r="BT12" s="779"/>
      <c r="BU12" s="779"/>
      <c r="BV12" s="779"/>
      <c r="BW12" s="779"/>
      <c r="BX12" s="779"/>
      <c r="BY12" s="779"/>
      <c r="BZ12" s="779"/>
      <c r="CA12" s="779"/>
      <c r="CB12" s="779"/>
      <c r="CC12" s="779"/>
      <c r="CD12" s="779"/>
      <c r="CE12" s="779"/>
      <c r="CF12" s="779"/>
      <c r="CG12" s="780"/>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5"/>
      <c r="DW12" s="776"/>
      <c r="DX12" s="776"/>
      <c r="DY12" s="776"/>
      <c r="DZ12" s="777"/>
      <c r="EA12" s="242"/>
    </row>
    <row r="13" spans="1:131" s="243" customFormat="1" ht="26.25" customHeight="1" x14ac:dyDescent="0.2">
      <c r="A13" s="248">
        <v>7</v>
      </c>
      <c r="B13" s="740" t="s">
        <v>365</v>
      </c>
      <c r="C13" s="741"/>
      <c r="D13" s="741"/>
      <c r="E13" s="741"/>
      <c r="F13" s="741"/>
      <c r="G13" s="741"/>
      <c r="H13" s="741"/>
      <c r="I13" s="741"/>
      <c r="J13" s="741"/>
      <c r="K13" s="741"/>
      <c r="L13" s="741"/>
      <c r="M13" s="741"/>
      <c r="N13" s="741"/>
      <c r="O13" s="741"/>
      <c r="P13" s="742"/>
      <c r="Q13" s="743">
        <v>178</v>
      </c>
      <c r="R13" s="744"/>
      <c r="S13" s="744"/>
      <c r="T13" s="744"/>
      <c r="U13" s="744"/>
      <c r="V13" s="744">
        <v>1</v>
      </c>
      <c r="W13" s="744"/>
      <c r="X13" s="744"/>
      <c r="Y13" s="744"/>
      <c r="Z13" s="744"/>
      <c r="AA13" s="744">
        <v>177</v>
      </c>
      <c r="AB13" s="744"/>
      <c r="AC13" s="744"/>
      <c r="AD13" s="744"/>
      <c r="AE13" s="745"/>
      <c r="AF13" s="746" t="s">
        <v>366</v>
      </c>
      <c r="AG13" s="747"/>
      <c r="AH13" s="747"/>
      <c r="AI13" s="747"/>
      <c r="AJ13" s="748"/>
      <c r="AK13" s="749"/>
      <c r="AL13" s="750"/>
      <c r="AM13" s="750"/>
      <c r="AN13" s="750"/>
      <c r="AO13" s="750"/>
      <c r="AP13" s="750"/>
      <c r="AQ13" s="750"/>
      <c r="AR13" s="750"/>
      <c r="AS13" s="750"/>
      <c r="AT13" s="750"/>
      <c r="AU13" s="751"/>
      <c r="AV13" s="751"/>
      <c r="AW13" s="751"/>
      <c r="AX13" s="751"/>
      <c r="AY13" s="752"/>
      <c r="AZ13" s="240"/>
      <c r="BA13" s="240"/>
      <c r="BB13" s="240"/>
      <c r="BC13" s="240"/>
      <c r="BD13" s="240"/>
      <c r="BE13" s="241"/>
      <c r="BF13" s="241"/>
      <c r="BG13" s="241"/>
      <c r="BH13" s="241"/>
      <c r="BI13" s="241"/>
      <c r="BJ13" s="241"/>
      <c r="BK13" s="241"/>
      <c r="BL13" s="241"/>
      <c r="BM13" s="241"/>
      <c r="BN13" s="241"/>
      <c r="BO13" s="241"/>
      <c r="BP13" s="241"/>
      <c r="BQ13" s="249">
        <v>7</v>
      </c>
      <c r="BR13" s="250"/>
      <c r="BS13" s="778"/>
      <c r="BT13" s="779"/>
      <c r="BU13" s="779"/>
      <c r="BV13" s="779"/>
      <c r="BW13" s="779"/>
      <c r="BX13" s="779"/>
      <c r="BY13" s="779"/>
      <c r="BZ13" s="779"/>
      <c r="CA13" s="779"/>
      <c r="CB13" s="779"/>
      <c r="CC13" s="779"/>
      <c r="CD13" s="779"/>
      <c r="CE13" s="779"/>
      <c r="CF13" s="779"/>
      <c r="CG13" s="780"/>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5"/>
      <c r="DW13" s="776"/>
      <c r="DX13" s="776"/>
      <c r="DY13" s="776"/>
      <c r="DZ13" s="777"/>
      <c r="EA13" s="242"/>
    </row>
    <row r="14" spans="1:131" s="243" customFormat="1" ht="26.25" customHeight="1" x14ac:dyDescent="0.2">
      <c r="A14" s="248">
        <v>8</v>
      </c>
      <c r="B14" s="740" t="s">
        <v>367</v>
      </c>
      <c r="C14" s="741"/>
      <c r="D14" s="741"/>
      <c r="E14" s="741"/>
      <c r="F14" s="741"/>
      <c r="G14" s="741"/>
      <c r="H14" s="741"/>
      <c r="I14" s="741"/>
      <c r="J14" s="741"/>
      <c r="K14" s="741"/>
      <c r="L14" s="741"/>
      <c r="M14" s="741"/>
      <c r="N14" s="741"/>
      <c r="O14" s="741"/>
      <c r="P14" s="742"/>
      <c r="Q14" s="743">
        <v>231</v>
      </c>
      <c r="R14" s="744"/>
      <c r="S14" s="744"/>
      <c r="T14" s="744"/>
      <c r="U14" s="744"/>
      <c r="V14" s="744">
        <v>1</v>
      </c>
      <c r="W14" s="744"/>
      <c r="X14" s="744"/>
      <c r="Y14" s="744"/>
      <c r="Z14" s="744"/>
      <c r="AA14" s="744">
        <v>230</v>
      </c>
      <c r="AB14" s="744"/>
      <c r="AC14" s="744"/>
      <c r="AD14" s="744"/>
      <c r="AE14" s="745"/>
      <c r="AF14" s="746" t="s">
        <v>366</v>
      </c>
      <c r="AG14" s="747"/>
      <c r="AH14" s="747"/>
      <c r="AI14" s="747"/>
      <c r="AJ14" s="748"/>
      <c r="AK14" s="749"/>
      <c r="AL14" s="750"/>
      <c r="AM14" s="750"/>
      <c r="AN14" s="750"/>
      <c r="AO14" s="750"/>
      <c r="AP14" s="750"/>
      <c r="AQ14" s="750"/>
      <c r="AR14" s="750"/>
      <c r="AS14" s="750"/>
      <c r="AT14" s="750"/>
      <c r="AU14" s="751"/>
      <c r="AV14" s="751"/>
      <c r="AW14" s="751"/>
      <c r="AX14" s="751"/>
      <c r="AY14" s="752"/>
      <c r="AZ14" s="240"/>
      <c r="BA14" s="240"/>
      <c r="BB14" s="240"/>
      <c r="BC14" s="240"/>
      <c r="BD14" s="240"/>
      <c r="BE14" s="241"/>
      <c r="BF14" s="241"/>
      <c r="BG14" s="241"/>
      <c r="BH14" s="241"/>
      <c r="BI14" s="241"/>
      <c r="BJ14" s="241"/>
      <c r="BK14" s="241"/>
      <c r="BL14" s="241"/>
      <c r="BM14" s="241"/>
      <c r="BN14" s="241"/>
      <c r="BO14" s="241"/>
      <c r="BP14" s="241"/>
      <c r="BQ14" s="249">
        <v>8</v>
      </c>
      <c r="BR14" s="250"/>
      <c r="BS14" s="778"/>
      <c r="BT14" s="779"/>
      <c r="BU14" s="779"/>
      <c r="BV14" s="779"/>
      <c r="BW14" s="779"/>
      <c r="BX14" s="779"/>
      <c r="BY14" s="779"/>
      <c r="BZ14" s="779"/>
      <c r="CA14" s="779"/>
      <c r="CB14" s="779"/>
      <c r="CC14" s="779"/>
      <c r="CD14" s="779"/>
      <c r="CE14" s="779"/>
      <c r="CF14" s="779"/>
      <c r="CG14" s="780"/>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5"/>
      <c r="DW14" s="776"/>
      <c r="DX14" s="776"/>
      <c r="DY14" s="776"/>
      <c r="DZ14" s="777"/>
      <c r="EA14" s="242"/>
    </row>
    <row r="15" spans="1:131" s="243" customFormat="1" ht="26.25" customHeight="1" x14ac:dyDescent="0.2">
      <c r="A15" s="248">
        <v>9</v>
      </c>
      <c r="B15" s="740" t="s">
        <v>368</v>
      </c>
      <c r="C15" s="741"/>
      <c r="D15" s="741"/>
      <c r="E15" s="741"/>
      <c r="F15" s="741"/>
      <c r="G15" s="741"/>
      <c r="H15" s="741"/>
      <c r="I15" s="741"/>
      <c r="J15" s="741"/>
      <c r="K15" s="741"/>
      <c r="L15" s="741"/>
      <c r="M15" s="741"/>
      <c r="N15" s="741"/>
      <c r="O15" s="741"/>
      <c r="P15" s="742"/>
      <c r="Q15" s="743">
        <v>1604</v>
      </c>
      <c r="R15" s="744"/>
      <c r="S15" s="744"/>
      <c r="T15" s="744"/>
      <c r="U15" s="744"/>
      <c r="V15" s="744">
        <v>272</v>
      </c>
      <c r="W15" s="744"/>
      <c r="X15" s="744"/>
      <c r="Y15" s="744"/>
      <c r="Z15" s="744"/>
      <c r="AA15" s="744">
        <v>1332</v>
      </c>
      <c r="AB15" s="744"/>
      <c r="AC15" s="744"/>
      <c r="AD15" s="744"/>
      <c r="AE15" s="745"/>
      <c r="AF15" s="746" t="s">
        <v>138</v>
      </c>
      <c r="AG15" s="747"/>
      <c r="AH15" s="747"/>
      <c r="AI15" s="747"/>
      <c r="AJ15" s="748"/>
      <c r="AK15" s="749"/>
      <c r="AL15" s="750"/>
      <c r="AM15" s="750"/>
      <c r="AN15" s="750"/>
      <c r="AO15" s="750"/>
      <c r="AP15" s="750"/>
      <c r="AQ15" s="750"/>
      <c r="AR15" s="750"/>
      <c r="AS15" s="750"/>
      <c r="AT15" s="750"/>
      <c r="AU15" s="751"/>
      <c r="AV15" s="751"/>
      <c r="AW15" s="751"/>
      <c r="AX15" s="751"/>
      <c r="AY15" s="752"/>
      <c r="AZ15" s="240"/>
      <c r="BA15" s="240"/>
      <c r="BB15" s="240"/>
      <c r="BC15" s="240"/>
      <c r="BD15" s="240"/>
      <c r="BE15" s="241"/>
      <c r="BF15" s="241"/>
      <c r="BG15" s="241"/>
      <c r="BH15" s="241"/>
      <c r="BI15" s="241"/>
      <c r="BJ15" s="241"/>
      <c r="BK15" s="241"/>
      <c r="BL15" s="241"/>
      <c r="BM15" s="241"/>
      <c r="BN15" s="241"/>
      <c r="BO15" s="241"/>
      <c r="BP15" s="241"/>
      <c r="BQ15" s="249">
        <v>9</v>
      </c>
      <c r="BR15" s="250"/>
      <c r="BS15" s="778"/>
      <c r="BT15" s="779"/>
      <c r="BU15" s="779"/>
      <c r="BV15" s="779"/>
      <c r="BW15" s="779"/>
      <c r="BX15" s="779"/>
      <c r="BY15" s="779"/>
      <c r="BZ15" s="779"/>
      <c r="CA15" s="779"/>
      <c r="CB15" s="779"/>
      <c r="CC15" s="779"/>
      <c r="CD15" s="779"/>
      <c r="CE15" s="779"/>
      <c r="CF15" s="779"/>
      <c r="CG15" s="780"/>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5"/>
      <c r="DW15" s="776"/>
      <c r="DX15" s="776"/>
      <c r="DY15" s="776"/>
      <c r="DZ15" s="777"/>
      <c r="EA15" s="242"/>
    </row>
    <row r="16" spans="1:131" s="243" customFormat="1" ht="26.25" customHeight="1" x14ac:dyDescent="0.2">
      <c r="A16" s="248">
        <v>10</v>
      </c>
      <c r="B16" s="740" t="s">
        <v>369</v>
      </c>
      <c r="C16" s="741"/>
      <c r="D16" s="741"/>
      <c r="E16" s="741"/>
      <c r="F16" s="741"/>
      <c r="G16" s="741"/>
      <c r="H16" s="741"/>
      <c r="I16" s="741"/>
      <c r="J16" s="741"/>
      <c r="K16" s="741"/>
      <c r="L16" s="741"/>
      <c r="M16" s="741"/>
      <c r="N16" s="741"/>
      <c r="O16" s="741"/>
      <c r="P16" s="742"/>
      <c r="Q16" s="743">
        <v>176858</v>
      </c>
      <c r="R16" s="744"/>
      <c r="S16" s="744"/>
      <c r="T16" s="744"/>
      <c r="U16" s="744"/>
      <c r="V16" s="744">
        <v>176858</v>
      </c>
      <c r="W16" s="744"/>
      <c r="X16" s="744"/>
      <c r="Y16" s="744"/>
      <c r="Z16" s="744"/>
      <c r="AA16" s="744">
        <v>0</v>
      </c>
      <c r="AB16" s="744"/>
      <c r="AC16" s="744"/>
      <c r="AD16" s="744"/>
      <c r="AE16" s="745"/>
      <c r="AF16" s="746" t="s">
        <v>138</v>
      </c>
      <c r="AG16" s="747"/>
      <c r="AH16" s="747"/>
      <c r="AI16" s="747"/>
      <c r="AJ16" s="748"/>
      <c r="AK16" s="749"/>
      <c r="AL16" s="750"/>
      <c r="AM16" s="750"/>
      <c r="AN16" s="750"/>
      <c r="AO16" s="750"/>
      <c r="AP16" s="750"/>
      <c r="AQ16" s="750"/>
      <c r="AR16" s="750"/>
      <c r="AS16" s="750"/>
      <c r="AT16" s="750"/>
      <c r="AU16" s="751"/>
      <c r="AV16" s="751"/>
      <c r="AW16" s="751"/>
      <c r="AX16" s="751"/>
      <c r="AY16" s="752"/>
      <c r="AZ16" s="240"/>
      <c r="BA16" s="240"/>
      <c r="BB16" s="240"/>
      <c r="BC16" s="240"/>
      <c r="BD16" s="240"/>
      <c r="BE16" s="241"/>
      <c r="BF16" s="241"/>
      <c r="BG16" s="241"/>
      <c r="BH16" s="241"/>
      <c r="BI16" s="241"/>
      <c r="BJ16" s="241"/>
      <c r="BK16" s="241"/>
      <c r="BL16" s="241"/>
      <c r="BM16" s="241"/>
      <c r="BN16" s="241"/>
      <c r="BO16" s="241"/>
      <c r="BP16" s="241"/>
      <c r="BQ16" s="249">
        <v>10</v>
      </c>
      <c r="BR16" s="250"/>
      <c r="BS16" s="778"/>
      <c r="BT16" s="779"/>
      <c r="BU16" s="779"/>
      <c r="BV16" s="779"/>
      <c r="BW16" s="779"/>
      <c r="BX16" s="779"/>
      <c r="BY16" s="779"/>
      <c r="BZ16" s="779"/>
      <c r="CA16" s="779"/>
      <c r="CB16" s="779"/>
      <c r="CC16" s="779"/>
      <c r="CD16" s="779"/>
      <c r="CE16" s="779"/>
      <c r="CF16" s="779"/>
      <c r="CG16" s="780"/>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5"/>
      <c r="DW16" s="776"/>
      <c r="DX16" s="776"/>
      <c r="DY16" s="776"/>
      <c r="DZ16" s="777"/>
      <c r="EA16" s="242"/>
    </row>
    <row r="17" spans="1:131" s="243" customFormat="1" ht="26.25" customHeight="1" x14ac:dyDescent="0.2">
      <c r="A17" s="248">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40"/>
      <c r="BA17" s="240"/>
      <c r="BB17" s="240"/>
      <c r="BC17" s="240"/>
      <c r="BD17" s="240"/>
      <c r="BE17" s="241"/>
      <c r="BF17" s="241"/>
      <c r="BG17" s="241"/>
      <c r="BH17" s="241"/>
      <c r="BI17" s="241"/>
      <c r="BJ17" s="241"/>
      <c r="BK17" s="241"/>
      <c r="BL17" s="241"/>
      <c r="BM17" s="241"/>
      <c r="BN17" s="241"/>
      <c r="BO17" s="241"/>
      <c r="BP17" s="241"/>
      <c r="BQ17" s="249">
        <v>11</v>
      </c>
      <c r="BR17" s="250"/>
      <c r="BS17" s="778"/>
      <c r="BT17" s="779"/>
      <c r="BU17" s="779"/>
      <c r="BV17" s="779"/>
      <c r="BW17" s="779"/>
      <c r="BX17" s="779"/>
      <c r="BY17" s="779"/>
      <c r="BZ17" s="779"/>
      <c r="CA17" s="779"/>
      <c r="CB17" s="779"/>
      <c r="CC17" s="779"/>
      <c r="CD17" s="779"/>
      <c r="CE17" s="779"/>
      <c r="CF17" s="779"/>
      <c r="CG17" s="780"/>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5"/>
      <c r="DW17" s="776"/>
      <c r="DX17" s="776"/>
      <c r="DY17" s="776"/>
      <c r="DZ17" s="777"/>
      <c r="EA17" s="242"/>
    </row>
    <row r="18" spans="1:131" s="243" customFormat="1" ht="26.25" customHeight="1" x14ac:dyDescent="0.2">
      <c r="A18" s="248">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40"/>
      <c r="BA18" s="240"/>
      <c r="BB18" s="240"/>
      <c r="BC18" s="240"/>
      <c r="BD18" s="240"/>
      <c r="BE18" s="241"/>
      <c r="BF18" s="241"/>
      <c r="BG18" s="241"/>
      <c r="BH18" s="241"/>
      <c r="BI18" s="241"/>
      <c r="BJ18" s="241"/>
      <c r="BK18" s="241"/>
      <c r="BL18" s="241"/>
      <c r="BM18" s="241"/>
      <c r="BN18" s="241"/>
      <c r="BO18" s="241"/>
      <c r="BP18" s="241"/>
      <c r="BQ18" s="249">
        <v>12</v>
      </c>
      <c r="BR18" s="250"/>
      <c r="BS18" s="778"/>
      <c r="BT18" s="779"/>
      <c r="BU18" s="779"/>
      <c r="BV18" s="779"/>
      <c r="BW18" s="779"/>
      <c r="BX18" s="779"/>
      <c r="BY18" s="779"/>
      <c r="BZ18" s="779"/>
      <c r="CA18" s="779"/>
      <c r="CB18" s="779"/>
      <c r="CC18" s="779"/>
      <c r="CD18" s="779"/>
      <c r="CE18" s="779"/>
      <c r="CF18" s="779"/>
      <c r="CG18" s="780"/>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5"/>
      <c r="DW18" s="776"/>
      <c r="DX18" s="776"/>
      <c r="DY18" s="776"/>
      <c r="DZ18" s="777"/>
      <c r="EA18" s="242"/>
    </row>
    <row r="19" spans="1:131" s="243" customFormat="1" ht="26.25" customHeight="1" x14ac:dyDescent="0.2">
      <c r="A19" s="248">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40"/>
      <c r="BA19" s="240"/>
      <c r="BB19" s="240"/>
      <c r="BC19" s="240"/>
      <c r="BD19" s="240"/>
      <c r="BE19" s="241"/>
      <c r="BF19" s="241"/>
      <c r="BG19" s="241"/>
      <c r="BH19" s="241"/>
      <c r="BI19" s="241"/>
      <c r="BJ19" s="241"/>
      <c r="BK19" s="241"/>
      <c r="BL19" s="241"/>
      <c r="BM19" s="241"/>
      <c r="BN19" s="241"/>
      <c r="BO19" s="241"/>
      <c r="BP19" s="241"/>
      <c r="BQ19" s="249">
        <v>13</v>
      </c>
      <c r="BR19" s="250"/>
      <c r="BS19" s="778"/>
      <c r="BT19" s="779"/>
      <c r="BU19" s="779"/>
      <c r="BV19" s="779"/>
      <c r="BW19" s="779"/>
      <c r="BX19" s="779"/>
      <c r="BY19" s="779"/>
      <c r="BZ19" s="779"/>
      <c r="CA19" s="779"/>
      <c r="CB19" s="779"/>
      <c r="CC19" s="779"/>
      <c r="CD19" s="779"/>
      <c r="CE19" s="779"/>
      <c r="CF19" s="779"/>
      <c r="CG19" s="780"/>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5"/>
      <c r="DW19" s="776"/>
      <c r="DX19" s="776"/>
      <c r="DY19" s="776"/>
      <c r="DZ19" s="777"/>
      <c r="EA19" s="242"/>
    </row>
    <row r="20" spans="1:131" s="243" customFormat="1" ht="26.25" customHeight="1" x14ac:dyDescent="0.2">
      <c r="A20" s="248">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40"/>
      <c r="BA20" s="240"/>
      <c r="BB20" s="240"/>
      <c r="BC20" s="240"/>
      <c r="BD20" s="240"/>
      <c r="BE20" s="241"/>
      <c r="BF20" s="241"/>
      <c r="BG20" s="241"/>
      <c r="BH20" s="241"/>
      <c r="BI20" s="241"/>
      <c r="BJ20" s="241"/>
      <c r="BK20" s="241"/>
      <c r="BL20" s="241"/>
      <c r="BM20" s="241"/>
      <c r="BN20" s="241"/>
      <c r="BO20" s="241"/>
      <c r="BP20" s="241"/>
      <c r="BQ20" s="249">
        <v>14</v>
      </c>
      <c r="BR20" s="250"/>
      <c r="BS20" s="778"/>
      <c r="BT20" s="779"/>
      <c r="BU20" s="779"/>
      <c r="BV20" s="779"/>
      <c r="BW20" s="779"/>
      <c r="BX20" s="779"/>
      <c r="BY20" s="779"/>
      <c r="BZ20" s="779"/>
      <c r="CA20" s="779"/>
      <c r="CB20" s="779"/>
      <c r="CC20" s="779"/>
      <c r="CD20" s="779"/>
      <c r="CE20" s="779"/>
      <c r="CF20" s="779"/>
      <c r="CG20" s="780"/>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5"/>
      <c r="DW20" s="776"/>
      <c r="DX20" s="776"/>
      <c r="DY20" s="776"/>
      <c r="DZ20" s="777"/>
      <c r="EA20" s="242"/>
    </row>
    <row r="21" spans="1:131" s="243" customFormat="1" ht="26.25" customHeight="1" thickBot="1" x14ac:dyDescent="0.25">
      <c r="A21" s="248">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40"/>
      <c r="BA21" s="240"/>
      <c r="BB21" s="240"/>
      <c r="BC21" s="240"/>
      <c r="BD21" s="240"/>
      <c r="BE21" s="241"/>
      <c r="BF21" s="241"/>
      <c r="BG21" s="241"/>
      <c r="BH21" s="241"/>
      <c r="BI21" s="241"/>
      <c r="BJ21" s="241"/>
      <c r="BK21" s="241"/>
      <c r="BL21" s="241"/>
      <c r="BM21" s="241"/>
      <c r="BN21" s="241"/>
      <c r="BO21" s="241"/>
      <c r="BP21" s="241"/>
      <c r="BQ21" s="249">
        <v>15</v>
      </c>
      <c r="BR21" s="250"/>
      <c r="BS21" s="778"/>
      <c r="BT21" s="779"/>
      <c r="BU21" s="779"/>
      <c r="BV21" s="779"/>
      <c r="BW21" s="779"/>
      <c r="BX21" s="779"/>
      <c r="BY21" s="779"/>
      <c r="BZ21" s="779"/>
      <c r="CA21" s="779"/>
      <c r="CB21" s="779"/>
      <c r="CC21" s="779"/>
      <c r="CD21" s="779"/>
      <c r="CE21" s="779"/>
      <c r="CF21" s="779"/>
      <c r="CG21" s="780"/>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5"/>
      <c r="DW21" s="776"/>
      <c r="DX21" s="776"/>
      <c r="DY21" s="776"/>
      <c r="DZ21" s="777"/>
      <c r="EA21" s="242"/>
    </row>
    <row r="22" spans="1:131" s="243" customFormat="1" ht="26.25" customHeight="1" x14ac:dyDescent="0.2">
      <c r="A22" s="248">
        <v>16</v>
      </c>
      <c r="B22" s="781"/>
      <c r="C22" s="782"/>
      <c r="D22" s="782"/>
      <c r="E22" s="782"/>
      <c r="F22" s="782"/>
      <c r="G22" s="782"/>
      <c r="H22" s="782"/>
      <c r="I22" s="782"/>
      <c r="J22" s="782"/>
      <c r="K22" s="782"/>
      <c r="L22" s="782"/>
      <c r="M22" s="782"/>
      <c r="N22" s="782"/>
      <c r="O22" s="782"/>
      <c r="P22" s="783"/>
      <c r="Q22" s="784"/>
      <c r="R22" s="785"/>
      <c r="S22" s="785"/>
      <c r="T22" s="785"/>
      <c r="U22" s="785"/>
      <c r="V22" s="785"/>
      <c r="W22" s="785"/>
      <c r="X22" s="785"/>
      <c r="Y22" s="785"/>
      <c r="Z22" s="785"/>
      <c r="AA22" s="785"/>
      <c r="AB22" s="785"/>
      <c r="AC22" s="785"/>
      <c r="AD22" s="785"/>
      <c r="AE22" s="786"/>
      <c r="AF22" s="787"/>
      <c r="AG22" s="788"/>
      <c r="AH22" s="788"/>
      <c r="AI22" s="788"/>
      <c r="AJ22" s="789"/>
      <c r="AK22" s="802"/>
      <c r="AL22" s="803"/>
      <c r="AM22" s="803"/>
      <c r="AN22" s="803"/>
      <c r="AO22" s="803"/>
      <c r="AP22" s="803"/>
      <c r="AQ22" s="803"/>
      <c r="AR22" s="803"/>
      <c r="AS22" s="803"/>
      <c r="AT22" s="803"/>
      <c r="AU22" s="804"/>
      <c r="AV22" s="804"/>
      <c r="AW22" s="804"/>
      <c r="AX22" s="804"/>
      <c r="AY22" s="805"/>
      <c r="AZ22" s="806" t="s">
        <v>370</v>
      </c>
      <c r="BA22" s="806"/>
      <c r="BB22" s="806"/>
      <c r="BC22" s="806"/>
      <c r="BD22" s="807"/>
      <c r="BE22" s="241"/>
      <c r="BF22" s="241"/>
      <c r="BG22" s="241"/>
      <c r="BH22" s="241"/>
      <c r="BI22" s="241"/>
      <c r="BJ22" s="241"/>
      <c r="BK22" s="241"/>
      <c r="BL22" s="241"/>
      <c r="BM22" s="241"/>
      <c r="BN22" s="241"/>
      <c r="BO22" s="241"/>
      <c r="BP22" s="241"/>
      <c r="BQ22" s="249">
        <v>16</v>
      </c>
      <c r="BR22" s="250"/>
      <c r="BS22" s="778"/>
      <c r="BT22" s="779"/>
      <c r="BU22" s="779"/>
      <c r="BV22" s="779"/>
      <c r="BW22" s="779"/>
      <c r="BX22" s="779"/>
      <c r="BY22" s="779"/>
      <c r="BZ22" s="779"/>
      <c r="CA22" s="779"/>
      <c r="CB22" s="779"/>
      <c r="CC22" s="779"/>
      <c r="CD22" s="779"/>
      <c r="CE22" s="779"/>
      <c r="CF22" s="779"/>
      <c r="CG22" s="780"/>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5"/>
      <c r="DW22" s="776"/>
      <c r="DX22" s="776"/>
      <c r="DY22" s="776"/>
      <c r="DZ22" s="777"/>
      <c r="EA22" s="242"/>
    </row>
    <row r="23" spans="1:131" s="243" customFormat="1" ht="26.25" customHeight="1" thickBot="1" x14ac:dyDescent="0.25">
      <c r="A23" s="251" t="s">
        <v>371</v>
      </c>
      <c r="B23" s="790" t="s">
        <v>372</v>
      </c>
      <c r="C23" s="791"/>
      <c r="D23" s="791"/>
      <c r="E23" s="791"/>
      <c r="F23" s="791"/>
      <c r="G23" s="791"/>
      <c r="H23" s="791"/>
      <c r="I23" s="791"/>
      <c r="J23" s="791"/>
      <c r="K23" s="791"/>
      <c r="L23" s="791"/>
      <c r="M23" s="791"/>
      <c r="N23" s="791"/>
      <c r="O23" s="791"/>
      <c r="P23" s="792"/>
      <c r="Q23" s="793"/>
      <c r="R23" s="794"/>
      <c r="S23" s="794"/>
      <c r="T23" s="794"/>
      <c r="U23" s="794"/>
      <c r="V23" s="794"/>
      <c r="W23" s="794"/>
      <c r="X23" s="794"/>
      <c r="Y23" s="794"/>
      <c r="Z23" s="794"/>
      <c r="AA23" s="794"/>
      <c r="AB23" s="794"/>
      <c r="AC23" s="794"/>
      <c r="AD23" s="794"/>
      <c r="AE23" s="795"/>
      <c r="AF23" s="796">
        <v>737</v>
      </c>
      <c r="AG23" s="794"/>
      <c r="AH23" s="794"/>
      <c r="AI23" s="794"/>
      <c r="AJ23" s="797"/>
      <c r="AK23" s="798"/>
      <c r="AL23" s="799"/>
      <c r="AM23" s="799"/>
      <c r="AN23" s="799"/>
      <c r="AO23" s="799"/>
      <c r="AP23" s="794"/>
      <c r="AQ23" s="794"/>
      <c r="AR23" s="794"/>
      <c r="AS23" s="794"/>
      <c r="AT23" s="794"/>
      <c r="AU23" s="800"/>
      <c r="AV23" s="800"/>
      <c r="AW23" s="800"/>
      <c r="AX23" s="800"/>
      <c r="AY23" s="801"/>
      <c r="AZ23" s="809" t="s">
        <v>138</v>
      </c>
      <c r="BA23" s="810"/>
      <c r="BB23" s="810"/>
      <c r="BC23" s="810"/>
      <c r="BD23" s="811"/>
      <c r="BE23" s="241"/>
      <c r="BF23" s="241"/>
      <c r="BG23" s="241"/>
      <c r="BH23" s="241"/>
      <c r="BI23" s="241"/>
      <c r="BJ23" s="241"/>
      <c r="BK23" s="241"/>
      <c r="BL23" s="241"/>
      <c r="BM23" s="241"/>
      <c r="BN23" s="241"/>
      <c r="BO23" s="241"/>
      <c r="BP23" s="241"/>
      <c r="BQ23" s="249">
        <v>17</v>
      </c>
      <c r="BR23" s="250"/>
      <c r="BS23" s="778"/>
      <c r="BT23" s="779"/>
      <c r="BU23" s="779"/>
      <c r="BV23" s="779"/>
      <c r="BW23" s="779"/>
      <c r="BX23" s="779"/>
      <c r="BY23" s="779"/>
      <c r="BZ23" s="779"/>
      <c r="CA23" s="779"/>
      <c r="CB23" s="779"/>
      <c r="CC23" s="779"/>
      <c r="CD23" s="779"/>
      <c r="CE23" s="779"/>
      <c r="CF23" s="779"/>
      <c r="CG23" s="780"/>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5"/>
      <c r="DW23" s="776"/>
      <c r="DX23" s="776"/>
      <c r="DY23" s="776"/>
      <c r="DZ23" s="777"/>
      <c r="EA23" s="242"/>
    </row>
    <row r="24" spans="1:131" s="243" customFormat="1" ht="26.25" customHeight="1" x14ac:dyDescent="0.2">
      <c r="A24" s="808" t="s">
        <v>373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40"/>
      <c r="BA24" s="240"/>
      <c r="BB24" s="240"/>
      <c r="BC24" s="240"/>
      <c r="BD24" s="240"/>
      <c r="BE24" s="241"/>
      <c r="BF24" s="241"/>
      <c r="BG24" s="241"/>
      <c r="BH24" s="241"/>
      <c r="BI24" s="241"/>
      <c r="BJ24" s="241"/>
      <c r="BK24" s="241"/>
      <c r="BL24" s="241"/>
      <c r="BM24" s="241"/>
      <c r="BN24" s="241"/>
      <c r="BO24" s="241"/>
      <c r="BP24" s="241"/>
      <c r="BQ24" s="249">
        <v>18</v>
      </c>
      <c r="BR24" s="250"/>
      <c r="BS24" s="778"/>
      <c r="BT24" s="779"/>
      <c r="BU24" s="779"/>
      <c r="BV24" s="779"/>
      <c r="BW24" s="779"/>
      <c r="BX24" s="779"/>
      <c r="BY24" s="779"/>
      <c r="BZ24" s="779"/>
      <c r="CA24" s="779"/>
      <c r="CB24" s="779"/>
      <c r="CC24" s="779"/>
      <c r="CD24" s="779"/>
      <c r="CE24" s="779"/>
      <c r="CF24" s="779"/>
      <c r="CG24" s="780"/>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5"/>
      <c r="DW24" s="776"/>
      <c r="DX24" s="776"/>
      <c r="DY24" s="776"/>
      <c r="DZ24" s="777"/>
      <c r="EA24" s="242"/>
    </row>
    <row r="25" spans="1:131" s="235" customFormat="1" ht="26.25" customHeight="1" thickBot="1" x14ac:dyDescent="0.25">
      <c r="A25" s="734" t="s">
        <v>374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40"/>
      <c r="BK25" s="240"/>
      <c r="BL25" s="240"/>
      <c r="BM25" s="240"/>
      <c r="BN25" s="240"/>
      <c r="BO25" s="252"/>
      <c r="BP25" s="252"/>
      <c r="BQ25" s="249">
        <v>19</v>
      </c>
      <c r="BR25" s="250"/>
      <c r="BS25" s="778"/>
      <c r="BT25" s="779"/>
      <c r="BU25" s="779"/>
      <c r="BV25" s="779"/>
      <c r="BW25" s="779"/>
      <c r="BX25" s="779"/>
      <c r="BY25" s="779"/>
      <c r="BZ25" s="779"/>
      <c r="CA25" s="779"/>
      <c r="CB25" s="779"/>
      <c r="CC25" s="779"/>
      <c r="CD25" s="779"/>
      <c r="CE25" s="779"/>
      <c r="CF25" s="779"/>
      <c r="CG25" s="780"/>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5"/>
      <c r="DW25" s="776"/>
      <c r="DX25" s="776"/>
      <c r="DY25" s="776"/>
      <c r="DZ25" s="777"/>
      <c r="EA25" s="234"/>
    </row>
    <row r="26" spans="1:131" s="235" customFormat="1" ht="26.25" customHeight="1" x14ac:dyDescent="0.2">
      <c r="A26" s="725" t="s">
        <v>341</v>
      </c>
      <c r="B26" s="726"/>
      <c r="C26" s="726"/>
      <c r="D26" s="726"/>
      <c r="E26" s="726"/>
      <c r="F26" s="726"/>
      <c r="G26" s="726"/>
      <c r="H26" s="726"/>
      <c r="I26" s="726"/>
      <c r="J26" s="726"/>
      <c r="K26" s="726"/>
      <c r="L26" s="726"/>
      <c r="M26" s="726"/>
      <c r="N26" s="726"/>
      <c r="O26" s="726"/>
      <c r="P26" s="727"/>
      <c r="Q26" s="702" t="s">
        <v>375</v>
      </c>
      <c r="R26" s="703"/>
      <c r="S26" s="703"/>
      <c r="T26" s="703"/>
      <c r="U26" s="704"/>
      <c r="V26" s="702" t="s">
        <v>376</v>
      </c>
      <c r="W26" s="703"/>
      <c r="X26" s="703"/>
      <c r="Y26" s="703"/>
      <c r="Z26" s="704"/>
      <c r="AA26" s="702" t="s">
        <v>377</v>
      </c>
      <c r="AB26" s="703"/>
      <c r="AC26" s="703"/>
      <c r="AD26" s="703"/>
      <c r="AE26" s="703"/>
      <c r="AF26" s="812" t="s">
        <v>378</v>
      </c>
      <c r="AG26" s="813"/>
      <c r="AH26" s="813"/>
      <c r="AI26" s="813"/>
      <c r="AJ26" s="814"/>
      <c r="AK26" s="703" t="s">
        <v>379</v>
      </c>
      <c r="AL26" s="703"/>
      <c r="AM26" s="703"/>
      <c r="AN26" s="703"/>
      <c r="AO26" s="704"/>
      <c r="AP26" s="702" t="s">
        <v>380</v>
      </c>
      <c r="AQ26" s="703"/>
      <c r="AR26" s="703"/>
      <c r="AS26" s="703"/>
      <c r="AT26" s="704"/>
      <c r="AU26" s="702" t="s">
        <v>381</v>
      </c>
      <c r="AV26" s="703"/>
      <c r="AW26" s="703"/>
      <c r="AX26" s="703"/>
      <c r="AY26" s="704"/>
      <c r="AZ26" s="702" t="s">
        <v>382</v>
      </c>
      <c r="BA26" s="703"/>
      <c r="BB26" s="703"/>
      <c r="BC26" s="703"/>
      <c r="BD26" s="704"/>
      <c r="BE26" s="702" t="s">
        <v>348</v>
      </c>
      <c r="BF26" s="703"/>
      <c r="BG26" s="703"/>
      <c r="BH26" s="703"/>
      <c r="BI26" s="714"/>
      <c r="BJ26" s="240"/>
      <c r="BK26" s="240"/>
      <c r="BL26" s="240"/>
      <c r="BM26" s="240"/>
      <c r="BN26" s="240"/>
      <c r="BO26" s="252"/>
      <c r="BP26" s="252"/>
      <c r="BQ26" s="249">
        <v>20</v>
      </c>
      <c r="BR26" s="250"/>
      <c r="BS26" s="778"/>
      <c r="BT26" s="779"/>
      <c r="BU26" s="779"/>
      <c r="BV26" s="779"/>
      <c r="BW26" s="779"/>
      <c r="BX26" s="779"/>
      <c r="BY26" s="779"/>
      <c r="BZ26" s="779"/>
      <c r="CA26" s="779"/>
      <c r="CB26" s="779"/>
      <c r="CC26" s="779"/>
      <c r="CD26" s="779"/>
      <c r="CE26" s="779"/>
      <c r="CF26" s="779"/>
      <c r="CG26" s="780"/>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5"/>
      <c r="DW26" s="776"/>
      <c r="DX26" s="776"/>
      <c r="DY26" s="776"/>
      <c r="DZ26" s="777"/>
      <c r="EA26" s="234"/>
    </row>
    <row r="27" spans="1:131" s="235" customFormat="1" ht="26.25" customHeight="1" thickBot="1" x14ac:dyDescent="0.25">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815"/>
      <c r="AG27" s="816"/>
      <c r="AH27" s="816"/>
      <c r="AI27" s="816"/>
      <c r="AJ27" s="817"/>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40"/>
      <c r="BK27" s="240"/>
      <c r="BL27" s="240"/>
      <c r="BM27" s="240"/>
      <c r="BN27" s="240"/>
      <c r="BO27" s="252"/>
      <c r="BP27" s="252"/>
      <c r="BQ27" s="249">
        <v>21</v>
      </c>
      <c r="BR27" s="250"/>
      <c r="BS27" s="778"/>
      <c r="BT27" s="779"/>
      <c r="BU27" s="779"/>
      <c r="BV27" s="779"/>
      <c r="BW27" s="779"/>
      <c r="BX27" s="779"/>
      <c r="BY27" s="779"/>
      <c r="BZ27" s="779"/>
      <c r="CA27" s="779"/>
      <c r="CB27" s="779"/>
      <c r="CC27" s="779"/>
      <c r="CD27" s="779"/>
      <c r="CE27" s="779"/>
      <c r="CF27" s="779"/>
      <c r="CG27" s="780"/>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5"/>
      <c r="DW27" s="776"/>
      <c r="DX27" s="776"/>
      <c r="DY27" s="776"/>
      <c r="DZ27" s="777"/>
      <c r="EA27" s="234"/>
    </row>
    <row r="28" spans="1:131" s="235" customFormat="1" ht="26.25" customHeight="1" thickTop="1" x14ac:dyDescent="0.2">
      <c r="A28" s="253">
        <v>1</v>
      </c>
      <c r="B28" s="716" t="s">
        <v>383</v>
      </c>
      <c r="C28" s="717"/>
      <c r="D28" s="717"/>
      <c r="E28" s="717"/>
      <c r="F28" s="717"/>
      <c r="G28" s="717"/>
      <c r="H28" s="717"/>
      <c r="I28" s="717"/>
      <c r="J28" s="717"/>
      <c r="K28" s="717"/>
      <c r="L28" s="717"/>
      <c r="M28" s="717"/>
      <c r="N28" s="717"/>
      <c r="O28" s="717"/>
      <c r="P28" s="718"/>
      <c r="Q28" s="822">
        <v>103964</v>
      </c>
      <c r="R28" s="823"/>
      <c r="S28" s="823"/>
      <c r="T28" s="823"/>
      <c r="U28" s="823"/>
      <c r="V28" s="823">
        <v>102007</v>
      </c>
      <c r="W28" s="823"/>
      <c r="X28" s="823"/>
      <c r="Y28" s="823"/>
      <c r="Z28" s="823"/>
      <c r="AA28" s="823">
        <v>1957</v>
      </c>
      <c r="AB28" s="823"/>
      <c r="AC28" s="823"/>
      <c r="AD28" s="823"/>
      <c r="AE28" s="824"/>
      <c r="AF28" s="825">
        <v>1957</v>
      </c>
      <c r="AG28" s="823"/>
      <c r="AH28" s="823"/>
      <c r="AI28" s="823"/>
      <c r="AJ28" s="826"/>
      <c r="AK28" s="827">
        <v>5991</v>
      </c>
      <c r="AL28" s="818"/>
      <c r="AM28" s="818"/>
      <c r="AN28" s="818"/>
      <c r="AO28" s="818"/>
      <c r="AP28" s="818"/>
      <c r="AQ28" s="818"/>
      <c r="AR28" s="818"/>
      <c r="AS28" s="818"/>
      <c r="AT28" s="818"/>
      <c r="AU28" s="818"/>
      <c r="AV28" s="818"/>
      <c r="AW28" s="818"/>
      <c r="AX28" s="818"/>
      <c r="AY28" s="818"/>
      <c r="AZ28" s="819"/>
      <c r="BA28" s="819"/>
      <c r="BB28" s="819"/>
      <c r="BC28" s="819"/>
      <c r="BD28" s="819"/>
      <c r="BE28" s="820"/>
      <c r="BF28" s="820"/>
      <c r="BG28" s="820"/>
      <c r="BH28" s="820"/>
      <c r="BI28" s="821"/>
      <c r="BJ28" s="240"/>
      <c r="BK28" s="240"/>
      <c r="BL28" s="240"/>
      <c r="BM28" s="240"/>
      <c r="BN28" s="240"/>
      <c r="BO28" s="252"/>
      <c r="BP28" s="252"/>
      <c r="BQ28" s="249">
        <v>22</v>
      </c>
      <c r="BR28" s="250"/>
      <c r="BS28" s="778"/>
      <c r="BT28" s="779"/>
      <c r="BU28" s="779"/>
      <c r="BV28" s="779"/>
      <c r="BW28" s="779"/>
      <c r="BX28" s="779"/>
      <c r="BY28" s="779"/>
      <c r="BZ28" s="779"/>
      <c r="CA28" s="779"/>
      <c r="CB28" s="779"/>
      <c r="CC28" s="779"/>
      <c r="CD28" s="779"/>
      <c r="CE28" s="779"/>
      <c r="CF28" s="779"/>
      <c r="CG28" s="780"/>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5"/>
      <c r="DW28" s="776"/>
      <c r="DX28" s="776"/>
      <c r="DY28" s="776"/>
      <c r="DZ28" s="777"/>
      <c r="EA28" s="234"/>
    </row>
    <row r="29" spans="1:131" s="235" customFormat="1" ht="26.25" customHeight="1" x14ac:dyDescent="0.2">
      <c r="A29" s="253">
        <v>2</v>
      </c>
      <c r="B29" s="740" t="s">
        <v>384</v>
      </c>
      <c r="C29" s="741"/>
      <c r="D29" s="741"/>
      <c r="E29" s="741"/>
      <c r="F29" s="741"/>
      <c r="G29" s="741"/>
      <c r="H29" s="741"/>
      <c r="I29" s="741"/>
      <c r="J29" s="741"/>
      <c r="K29" s="741"/>
      <c r="L29" s="741"/>
      <c r="M29" s="741"/>
      <c r="N29" s="741"/>
      <c r="O29" s="741"/>
      <c r="P29" s="742"/>
      <c r="Q29" s="743">
        <v>17448</v>
      </c>
      <c r="R29" s="744"/>
      <c r="S29" s="744"/>
      <c r="T29" s="744"/>
      <c r="U29" s="744"/>
      <c r="V29" s="744">
        <v>17377</v>
      </c>
      <c r="W29" s="744"/>
      <c r="X29" s="744"/>
      <c r="Y29" s="744"/>
      <c r="Z29" s="744"/>
      <c r="AA29" s="744">
        <v>71</v>
      </c>
      <c r="AB29" s="744"/>
      <c r="AC29" s="744"/>
      <c r="AD29" s="744"/>
      <c r="AE29" s="745"/>
      <c r="AF29" s="828">
        <v>71</v>
      </c>
      <c r="AG29" s="744"/>
      <c r="AH29" s="744"/>
      <c r="AI29" s="744"/>
      <c r="AJ29" s="829"/>
      <c r="AK29" s="832"/>
      <c r="AL29" s="833"/>
      <c r="AM29" s="833"/>
      <c r="AN29" s="833"/>
      <c r="AO29" s="833"/>
      <c r="AP29" s="833">
        <v>873</v>
      </c>
      <c r="AQ29" s="833"/>
      <c r="AR29" s="833"/>
      <c r="AS29" s="833"/>
      <c r="AT29" s="833"/>
      <c r="AU29" s="833"/>
      <c r="AV29" s="833"/>
      <c r="AW29" s="833"/>
      <c r="AX29" s="833"/>
      <c r="AY29" s="833"/>
      <c r="AZ29" s="834"/>
      <c r="BA29" s="834"/>
      <c r="BB29" s="834"/>
      <c r="BC29" s="834"/>
      <c r="BD29" s="834"/>
      <c r="BE29" s="830"/>
      <c r="BF29" s="830"/>
      <c r="BG29" s="830"/>
      <c r="BH29" s="830"/>
      <c r="BI29" s="831"/>
      <c r="BJ29" s="240"/>
      <c r="BK29" s="240"/>
      <c r="BL29" s="240"/>
      <c r="BM29" s="240"/>
      <c r="BN29" s="240"/>
      <c r="BO29" s="252"/>
      <c r="BP29" s="252"/>
      <c r="BQ29" s="249">
        <v>23</v>
      </c>
      <c r="BR29" s="250"/>
      <c r="BS29" s="778"/>
      <c r="BT29" s="779"/>
      <c r="BU29" s="779"/>
      <c r="BV29" s="779"/>
      <c r="BW29" s="779"/>
      <c r="BX29" s="779"/>
      <c r="BY29" s="779"/>
      <c r="BZ29" s="779"/>
      <c r="CA29" s="779"/>
      <c r="CB29" s="779"/>
      <c r="CC29" s="779"/>
      <c r="CD29" s="779"/>
      <c r="CE29" s="779"/>
      <c r="CF29" s="779"/>
      <c r="CG29" s="780"/>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5"/>
      <c r="DW29" s="776"/>
      <c r="DX29" s="776"/>
      <c r="DY29" s="776"/>
      <c r="DZ29" s="777"/>
      <c r="EA29" s="234"/>
    </row>
    <row r="30" spans="1:131" s="235" customFormat="1" ht="26.25" customHeight="1" x14ac:dyDescent="0.2">
      <c r="A30" s="253">
        <v>3</v>
      </c>
      <c r="B30" s="740" t="s">
        <v>385</v>
      </c>
      <c r="C30" s="741"/>
      <c r="D30" s="741"/>
      <c r="E30" s="741"/>
      <c r="F30" s="741"/>
      <c r="G30" s="741"/>
      <c r="H30" s="741"/>
      <c r="I30" s="741"/>
      <c r="J30" s="741"/>
      <c r="K30" s="741"/>
      <c r="L30" s="741"/>
      <c r="M30" s="741"/>
      <c r="N30" s="741"/>
      <c r="O30" s="741"/>
      <c r="P30" s="742"/>
      <c r="Q30" s="743">
        <v>15299</v>
      </c>
      <c r="R30" s="744"/>
      <c r="S30" s="744"/>
      <c r="T30" s="744"/>
      <c r="U30" s="744"/>
      <c r="V30" s="744">
        <v>4962</v>
      </c>
      <c r="W30" s="744"/>
      <c r="X30" s="744"/>
      <c r="Y30" s="744"/>
      <c r="Z30" s="744"/>
      <c r="AA30" s="744">
        <v>10337</v>
      </c>
      <c r="AB30" s="744"/>
      <c r="AC30" s="744"/>
      <c r="AD30" s="744"/>
      <c r="AE30" s="745"/>
      <c r="AF30" s="828">
        <v>10337</v>
      </c>
      <c r="AG30" s="744"/>
      <c r="AH30" s="744"/>
      <c r="AI30" s="744"/>
      <c r="AJ30" s="829"/>
      <c r="AK30" s="832">
        <v>2388</v>
      </c>
      <c r="AL30" s="833"/>
      <c r="AM30" s="833"/>
      <c r="AN30" s="833"/>
      <c r="AO30" s="833"/>
      <c r="AP30" s="833">
        <v>41464</v>
      </c>
      <c r="AQ30" s="833"/>
      <c r="AR30" s="833"/>
      <c r="AS30" s="833"/>
      <c r="AT30" s="833"/>
      <c r="AU30" s="833">
        <v>21105</v>
      </c>
      <c r="AV30" s="833"/>
      <c r="AW30" s="833"/>
      <c r="AX30" s="833"/>
      <c r="AY30" s="833"/>
      <c r="AZ30" s="834"/>
      <c r="BA30" s="834"/>
      <c r="BB30" s="834"/>
      <c r="BC30" s="834"/>
      <c r="BD30" s="834"/>
      <c r="BE30" s="830" t="s">
        <v>386</v>
      </c>
      <c r="BF30" s="830"/>
      <c r="BG30" s="830"/>
      <c r="BH30" s="830"/>
      <c r="BI30" s="831"/>
      <c r="BJ30" s="240"/>
      <c r="BK30" s="240"/>
      <c r="BL30" s="240"/>
      <c r="BM30" s="240"/>
      <c r="BN30" s="240"/>
      <c r="BO30" s="252"/>
      <c r="BP30" s="252"/>
      <c r="BQ30" s="249">
        <v>24</v>
      </c>
      <c r="BR30" s="250"/>
      <c r="BS30" s="778"/>
      <c r="BT30" s="779"/>
      <c r="BU30" s="779"/>
      <c r="BV30" s="779"/>
      <c r="BW30" s="779"/>
      <c r="BX30" s="779"/>
      <c r="BY30" s="779"/>
      <c r="BZ30" s="779"/>
      <c r="CA30" s="779"/>
      <c r="CB30" s="779"/>
      <c r="CC30" s="779"/>
      <c r="CD30" s="779"/>
      <c r="CE30" s="779"/>
      <c r="CF30" s="779"/>
      <c r="CG30" s="780"/>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5"/>
      <c r="DW30" s="776"/>
      <c r="DX30" s="776"/>
      <c r="DY30" s="776"/>
      <c r="DZ30" s="777"/>
      <c r="EA30" s="234"/>
    </row>
    <row r="31" spans="1:131" s="235" customFormat="1" ht="26.25" customHeight="1" x14ac:dyDescent="0.2">
      <c r="A31" s="253">
        <v>4</v>
      </c>
      <c r="B31" s="740" t="s">
        <v>387</v>
      </c>
      <c r="C31" s="741"/>
      <c r="D31" s="741"/>
      <c r="E31" s="741"/>
      <c r="F31" s="741"/>
      <c r="G31" s="741"/>
      <c r="H31" s="741"/>
      <c r="I31" s="741"/>
      <c r="J31" s="741"/>
      <c r="K31" s="741"/>
      <c r="L31" s="741"/>
      <c r="M31" s="741"/>
      <c r="N31" s="741"/>
      <c r="O31" s="741"/>
      <c r="P31" s="742"/>
      <c r="Q31" s="743">
        <v>5344</v>
      </c>
      <c r="R31" s="744"/>
      <c r="S31" s="744"/>
      <c r="T31" s="744"/>
      <c r="U31" s="744"/>
      <c r="V31" s="744">
        <v>1109</v>
      </c>
      <c r="W31" s="744"/>
      <c r="X31" s="744"/>
      <c r="Y31" s="744"/>
      <c r="Z31" s="744"/>
      <c r="AA31" s="744">
        <v>4235</v>
      </c>
      <c r="AB31" s="744"/>
      <c r="AC31" s="744"/>
      <c r="AD31" s="744"/>
      <c r="AE31" s="745"/>
      <c r="AF31" s="828">
        <v>4235</v>
      </c>
      <c r="AG31" s="744"/>
      <c r="AH31" s="744"/>
      <c r="AI31" s="744"/>
      <c r="AJ31" s="829"/>
      <c r="AK31" s="832">
        <v>1021</v>
      </c>
      <c r="AL31" s="833"/>
      <c r="AM31" s="833"/>
      <c r="AN31" s="833"/>
      <c r="AO31" s="833"/>
      <c r="AP31" s="833">
        <v>1158</v>
      </c>
      <c r="AQ31" s="833"/>
      <c r="AR31" s="833"/>
      <c r="AS31" s="833"/>
      <c r="AT31" s="833"/>
      <c r="AU31" s="833">
        <v>1435</v>
      </c>
      <c r="AV31" s="833"/>
      <c r="AW31" s="833"/>
      <c r="AX31" s="833"/>
      <c r="AY31" s="833"/>
      <c r="AZ31" s="834"/>
      <c r="BA31" s="834"/>
      <c r="BB31" s="834"/>
      <c r="BC31" s="834"/>
      <c r="BD31" s="834"/>
      <c r="BE31" s="830" t="s">
        <v>388</v>
      </c>
      <c r="BF31" s="830"/>
      <c r="BG31" s="830"/>
      <c r="BH31" s="830"/>
      <c r="BI31" s="831"/>
      <c r="BJ31" s="240"/>
      <c r="BK31" s="240"/>
      <c r="BL31" s="240"/>
      <c r="BM31" s="240"/>
      <c r="BN31" s="240"/>
      <c r="BO31" s="252"/>
      <c r="BP31" s="252"/>
      <c r="BQ31" s="249">
        <v>25</v>
      </c>
      <c r="BR31" s="250"/>
      <c r="BS31" s="778"/>
      <c r="BT31" s="779"/>
      <c r="BU31" s="779"/>
      <c r="BV31" s="779"/>
      <c r="BW31" s="779"/>
      <c r="BX31" s="779"/>
      <c r="BY31" s="779"/>
      <c r="BZ31" s="779"/>
      <c r="CA31" s="779"/>
      <c r="CB31" s="779"/>
      <c r="CC31" s="779"/>
      <c r="CD31" s="779"/>
      <c r="CE31" s="779"/>
      <c r="CF31" s="779"/>
      <c r="CG31" s="780"/>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5"/>
      <c r="DW31" s="776"/>
      <c r="DX31" s="776"/>
      <c r="DY31" s="776"/>
      <c r="DZ31" s="777"/>
      <c r="EA31" s="234"/>
    </row>
    <row r="32" spans="1:131" s="235" customFormat="1" ht="26.25" customHeight="1" x14ac:dyDescent="0.2">
      <c r="A32" s="253">
        <v>5</v>
      </c>
      <c r="B32" s="740" t="s">
        <v>389</v>
      </c>
      <c r="C32" s="741"/>
      <c r="D32" s="741"/>
      <c r="E32" s="741"/>
      <c r="F32" s="741"/>
      <c r="G32" s="741"/>
      <c r="H32" s="741"/>
      <c r="I32" s="741"/>
      <c r="J32" s="741"/>
      <c r="K32" s="741"/>
      <c r="L32" s="741"/>
      <c r="M32" s="741"/>
      <c r="N32" s="741"/>
      <c r="O32" s="741"/>
      <c r="P32" s="742"/>
      <c r="Q32" s="743">
        <v>9304</v>
      </c>
      <c r="R32" s="744"/>
      <c r="S32" s="744"/>
      <c r="T32" s="744"/>
      <c r="U32" s="744"/>
      <c r="V32" s="744">
        <v>963</v>
      </c>
      <c r="W32" s="744"/>
      <c r="X32" s="744"/>
      <c r="Y32" s="744"/>
      <c r="Z32" s="744"/>
      <c r="AA32" s="744">
        <v>8341</v>
      </c>
      <c r="AB32" s="744"/>
      <c r="AC32" s="744"/>
      <c r="AD32" s="744"/>
      <c r="AE32" s="745"/>
      <c r="AF32" s="828">
        <v>8341</v>
      </c>
      <c r="AG32" s="744"/>
      <c r="AH32" s="744"/>
      <c r="AI32" s="744"/>
      <c r="AJ32" s="829"/>
      <c r="AK32" s="832">
        <v>12</v>
      </c>
      <c r="AL32" s="833"/>
      <c r="AM32" s="833"/>
      <c r="AN32" s="833"/>
      <c r="AO32" s="833"/>
      <c r="AP32" s="833">
        <v>28915</v>
      </c>
      <c r="AQ32" s="833"/>
      <c r="AR32" s="833"/>
      <c r="AS32" s="833"/>
      <c r="AT32" s="833"/>
      <c r="AU32" s="833"/>
      <c r="AV32" s="833"/>
      <c r="AW32" s="833"/>
      <c r="AX32" s="833"/>
      <c r="AY32" s="833"/>
      <c r="AZ32" s="834"/>
      <c r="BA32" s="834"/>
      <c r="BB32" s="834"/>
      <c r="BC32" s="834"/>
      <c r="BD32" s="834"/>
      <c r="BE32" s="830" t="s">
        <v>390</v>
      </c>
      <c r="BF32" s="830"/>
      <c r="BG32" s="830"/>
      <c r="BH32" s="830"/>
      <c r="BI32" s="831"/>
      <c r="BJ32" s="240"/>
      <c r="BK32" s="240"/>
      <c r="BL32" s="240"/>
      <c r="BM32" s="240"/>
      <c r="BN32" s="240"/>
      <c r="BO32" s="252"/>
      <c r="BP32" s="252"/>
      <c r="BQ32" s="249">
        <v>26</v>
      </c>
      <c r="BR32" s="250"/>
      <c r="BS32" s="778"/>
      <c r="BT32" s="779"/>
      <c r="BU32" s="779"/>
      <c r="BV32" s="779"/>
      <c r="BW32" s="779"/>
      <c r="BX32" s="779"/>
      <c r="BY32" s="779"/>
      <c r="BZ32" s="779"/>
      <c r="CA32" s="779"/>
      <c r="CB32" s="779"/>
      <c r="CC32" s="779"/>
      <c r="CD32" s="779"/>
      <c r="CE32" s="779"/>
      <c r="CF32" s="779"/>
      <c r="CG32" s="780"/>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5"/>
      <c r="DW32" s="776"/>
      <c r="DX32" s="776"/>
      <c r="DY32" s="776"/>
      <c r="DZ32" s="777"/>
      <c r="EA32" s="234"/>
    </row>
    <row r="33" spans="1:131" s="235" customFormat="1" ht="26.25" customHeight="1" x14ac:dyDescent="0.2">
      <c r="A33" s="253">
        <v>6</v>
      </c>
      <c r="B33" s="740" t="s">
        <v>391</v>
      </c>
      <c r="C33" s="741"/>
      <c r="D33" s="741"/>
      <c r="E33" s="741"/>
      <c r="F33" s="741"/>
      <c r="G33" s="741"/>
      <c r="H33" s="741"/>
      <c r="I33" s="741"/>
      <c r="J33" s="741"/>
      <c r="K33" s="741"/>
      <c r="L33" s="741"/>
      <c r="M33" s="741"/>
      <c r="N33" s="741"/>
      <c r="O33" s="741"/>
      <c r="P33" s="742"/>
      <c r="Q33" s="743">
        <v>1473</v>
      </c>
      <c r="R33" s="744"/>
      <c r="S33" s="744"/>
      <c r="T33" s="744"/>
      <c r="U33" s="744"/>
      <c r="V33" s="744">
        <v>10</v>
      </c>
      <c r="W33" s="744"/>
      <c r="X33" s="744"/>
      <c r="Y33" s="744"/>
      <c r="Z33" s="744"/>
      <c r="AA33" s="744">
        <v>1463</v>
      </c>
      <c r="AB33" s="744"/>
      <c r="AC33" s="744"/>
      <c r="AD33" s="744"/>
      <c r="AE33" s="745"/>
      <c r="AF33" s="828">
        <v>1463</v>
      </c>
      <c r="AG33" s="744"/>
      <c r="AH33" s="744"/>
      <c r="AI33" s="744"/>
      <c r="AJ33" s="829"/>
      <c r="AK33" s="832"/>
      <c r="AL33" s="833"/>
      <c r="AM33" s="833"/>
      <c r="AN33" s="833"/>
      <c r="AO33" s="833"/>
      <c r="AP33" s="833"/>
      <c r="AQ33" s="833"/>
      <c r="AR33" s="833"/>
      <c r="AS33" s="833"/>
      <c r="AT33" s="833"/>
      <c r="AU33" s="833"/>
      <c r="AV33" s="833"/>
      <c r="AW33" s="833"/>
      <c r="AX33" s="833"/>
      <c r="AY33" s="833"/>
      <c r="AZ33" s="834"/>
      <c r="BA33" s="834"/>
      <c r="BB33" s="834"/>
      <c r="BC33" s="834"/>
      <c r="BD33" s="834"/>
      <c r="BE33" s="830" t="s">
        <v>390</v>
      </c>
      <c r="BF33" s="830"/>
      <c r="BG33" s="830"/>
      <c r="BH33" s="830"/>
      <c r="BI33" s="831"/>
      <c r="BJ33" s="240"/>
      <c r="BK33" s="240"/>
      <c r="BL33" s="240"/>
      <c r="BM33" s="240"/>
      <c r="BN33" s="240"/>
      <c r="BO33" s="252"/>
      <c r="BP33" s="252"/>
      <c r="BQ33" s="249">
        <v>27</v>
      </c>
      <c r="BR33" s="250"/>
      <c r="BS33" s="778"/>
      <c r="BT33" s="779"/>
      <c r="BU33" s="779"/>
      <c r="BV33" s="779"/>
      <c r="BW33" s="779"/>
      <c r="BX33" s="779"/>
      <c r="BY33" s="779"/>
      <c r="BZ33" s="779"/>
      <c r="CA33" s="779"/>
      <c r="CB33" s="779"/>
      <c r="CC33" s="779"/>
      <c r="CD33" s="779"/>
      <c r="CE33" s="779"/>
      <c r="CF33" s="779"/>
      <c r="CG33" s="780"/>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5"/>
      <c r="DW33" s="776"/>
      <c r="DX33" s="776"/>
      <c r="DY33" s="776"/>
      <c r="DZ33" s="777"/>
      <c r="EA33" s="234"/>
    </row>
    <row r="34" spans="1:131" s="235" customFormat="1" ht="26.25" customHeight="1" x14ac:dyDescent="0.2">
      <c r="A34" s="253">
        <v>7</v>
      </c>
      <c r="B34" s="740" t="s">
        <v>392</v>
      </c>
      <c r="C34" s="741"/>
      <c r="D34" s="741"/>
      <c r="E34" s="741"/>
      <c r="F34" s="741"/>
      <c r="G34" s="741"/>
      <c r="H34" s="741"/>
      <c r="I34" s="741"/>
      <c r="J34" s="741"/>
      <c r="K34" s="741"/>
      <c r="L34" s="741"/>
      <c r="M34" s="741"/>
      <c r="N34" s="741"/>
      <c r="O34" s="741"/>
      <c r="P34" s="742"/>
      <c r="Q34" s="743">
        <v>2742</v>
      </c>
      <c r="R34" s="744"/>
      <c r="S34" s="744"/>
      <c r="T34" s="744"/>
      <c r="U34" s="744"/>
      <c r="V34" s="744">
        <v>2726</v>
      </c>
      <c r="W34" s="744"/>
      <c r="X34" s="744"/>
      <c r="Y34" s="744"/>
      <c r="Z34" s="744"/>
      <c r="AA34" s="744">
        <v>16</v>
      </c>
      <c r="AB34" s="744"/>
      <c r="AC34" s="744"/>
      <c r="AD34" s="744"/>
      <c r="AE34" s="745"/>
      <c r="AF34" s="828">
        <v>16</v>
      </c>
      <c r="AG34" s="744"/>
      <c r="AH34" s="744"/>
      <c r="AI34" s="744"/>
      <c r="AJ34" s="829"/>
      <c r="AK34" s="832">
        <v>152</v>
      </c>
      <c r="AL34" s="833"/>
      <c r="AM34" s="833"/>
      <c r="AN34" s="833"/>
      <c r="AO34" s="833"/>
      <c r="AP34" s="833">
        <v>10430</v>
      </c>
      <c r="AQ34" s="833"/>
      <c r="AR34" s="833"/>
      <c r="AS34" s="833"/>
      <c r="AT34" s="833"/>
      <c r="AU34" s="833">
        <v>2618</v>
      </c>
      <c r="AV34" s="833"/>
      <c r="AW34" s="833"/>
      <c r="AX34" s="833"/>
      <c r="AY34" s="833"/>
      <c r="AZ34" s="834"/>
      <c r="BA34" s="834"/>
      <c r="BB34" s="834"/>
      <c r="BC34" s="834"/>
      <c r="BD34" s="834"/>
      <c r="BE34" s="830" t="s">
        <v>393</v>
      </c>
      <c r="BF34" s="830"/>
      <c r="BG34" s="830"/>
      <c r="BH34" s="830"/>
      <c r="BI34" s="831"/>
      <c r="BJ34" s="240"/>
      <c r="BK34" s="240"/>
      <c r="BL34" s="240"/>
      <c r="BM34" s="240"/>
      <c r="BN34" s="240"/>
      <c r="BO34" s="252"/>
      <c r="BP34" s="252"/>
      <c r="BQ34" s="249">
        <v>28</v>
      </c>
      <c r="BR34" s="250"/>
      <c r="BS34" s="778"/>
      <c r="BT34" s="779"/>
      <c r="BU34" s="779"/>
      <c r="BV34" s="779"/>
      <c r="BW34" s="779"/>
      <c r="BX34" s="779"/>
      <c r="BY34" s="779"/>
      <c r="BZ34" s="779"/>
      <c r="CA34" s="779"/>
      <c r="CB34" s="779"/>
      <c r="CC34" s="779"/>
      <c r="CD34" s="779"/>
      <c r="CE34" s="779"/>
      <c r="CF34" s="779"/>
      <c r="CG34" s="780"/>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5"/>
      <c r="DW34" s="776"/>
      <c r="DX34" s="776"/>
      <c r="DY34" s="776"/>
      <c r="DZ34" s="777"/>
      <c r="EA34" s="234"/>
    </row>
    <row r="35" spans="1:131" s="235" customFormat="1" ht="26.25" customHeight="1" x14ac:dyDescent="0.2">
      <c r="A35" s="253">
        <v>8</v>
      </c>
      <c r="B35" s="740" t="s">
        <v>394</v>
      </c>
      <c r="C35" s="741"/>
      <c r="D35" s="741"/>
      <c r="E35" s="741"/>
      <c r="F35" s="741"/>
      <c r="G35" s="741"/>
      <c r="H35" s="741"/>
      <c r="I35" s="741"/>
      <c r="J35" s="741"/>
      <c r="K35" s="741"/>
      <c r="L35" s="741"/>
      <c r="M35" s="741"/>
      <c r="N35" s="741"/>
      <c r="O35" s="741"/>
      <c r="P35" s="742"/>
      <c r="Q35" s="743">
        <v>2717</v>
      </c>
      <c r="R35" s="744"/>
      <c r="S35" s="744"/>
      <c r="T35" s="744"/>
      <c r="U35" s="744"/>
      <c r="V35" s="744">
        <v>2717</v>
      </c>
      <c r="W35" s="744"/>
      <c r="X35" s="744"/>
      <c r="Y35" s="744"/>
      <c r="Z35" s="744"/>
      <c r="AA35" s="744">
        <v>0</v>
      </c>
      <c r="AB35" s="744"/>
      <c r="AC35" s="744"/>
      <c r="AD35" s="744"/>
      <c r="AE35" s="745"/>
      <c r="AF35" s="828">
        <v>0</v>
      </c>
      <c r="AG35" s="744"/>
      <c r="AH35" s="744"/>
      <c r="AI35" s="744"/>
      <c r="AJ35" s="829"/>
      <c r="AK35" s="832">
        <v>237</v>
      </c>
      <c r="AL35" s="833"/>
      <c r="AM35" s="833"/>
      <c r="AN35" s="833"/>
      <c r="AO35" s="833"/>
      <c r="AP35" s="833">
        <v>7118</v>
      </c>
      <c r="AQ35" s="833"/>
      <c r="AR35" s="833"/>
      <c r="AS35" s="833"/>
      <c r="AT35" s="833"/>
      <c r="AU35" s="833">
        <v>2370</v>
      </c>
      <c r="AV35" s="833"/>
      <c r="AW35" s="833"/>
      <c r="AX35" s="833"/>
      <c r="AY35" s="833"/>
      <c r="AZ35" s="834"/>
      <c r="BA35" s="834"/>
      <c r="BB35" s="834"/>
      <c r="BC35" s="834"/>
      <c r="BD35" s="834"/>
      <c r="BE35" s="830" t="s">
        <v>395</v>
      </c>
      <c r="BF35" s="830"/>
      <c r="BG35" s="830"/>
      <c r="BH35" s="830"/>
      <c r="BI35" s="831"/>
      <c r="BJ35" s="240"/>
      <c r="BK35" s="240"/>
      <c r="BL35" s="240"/>
      <c r="BM35" s="240"/>
      <c r="BN35" s="240"/>
      <c r="BO35" s="252"/>
      <c r="BP35" s="252"/>
      <c r="BQ35" s="249">
        <v>29</v>
      </c>
      <c r="BR35" s="250"/>
      <c r="BS35" s="778"/>
      <c r="BT35" s="779"/>
      <c r="BU35" s="779"/>
      <c r="BV35" s="779"/>
      <c r="BW35" s="779"/>
      <c r="BX35" s="779"/>
      <c r="BY35" s="779"/>
      <c r="BZ35" s="779"/>
      <c r="CA35" s="779"/>
      <c r="CB35" s="779"/>
      <c r="CC35" s="779"/>
      <c r="CD35" s="779"/>
      <c r="CE35" s="779"/>
      <c r="CF35" s="779"/>
      <c r="CG35" s="780"/>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5"/>
      <c r="DW35" s="776"/>
      <c r="DX35" s="776"/>
      <c r="DY35" s="776"/>
      <c r="DZ35" s="777"/>
      <c r="EA35" s="234"/>
    </row>
    <row r="36" spans="1:131" s="235" customFormat="1" ht="26.25" customHeight="1" x14ac:dyDescent="0.2">
      <c r="A36" s="253">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828"/>
      <c r="AG36" s="744"/>
      <c r="AH36" s="744"/>
      <c r="AI36" s="744"/>
      <c r="AJ36" s="829"/>
      <c r="AK36" s="832"/>
      <c r="AL36" s="833"/>
      <c r="AM36" s="833"/>
      <c r="AN36" s="833"/>
      <c r="AO36" s="833"/>
      <c r="AP36" s="833"/>
      <c r="AQ36" s="833"/>
      <c r="AR36" s="833"/>
      <c r="AS36" s="833"/>
      <c r="AT36" s="833"/>
      <c r="AU36" s="833"/>
      <c r="AV36" s="833"/>
      <c r="AW36" s="833"/>
      <c r="AX36" s="833"/>
      <c r="AY36" s="833"/>
      <c r="AZ36" s="834"/>
      <c r="BA36" s="834"/>
      <c r="BB36" s="834"/>
      <c r="BC36" s="834"/>
      <c r="BD36" s="834"/>
      <c r="BE36" s="830"/>
      <c r="BF36" s="830"/>
      <c r="BG36" s="830"/>
      <c r="BH36" s="830"/>
      <c r="BI36" s="831"/>
      <c r="BJ36" s="240"/>
      <c r="BK36" s="240"/>
      <c r="BL36" s="240"/>
      <c r="BM36" s="240"/>
      <c r="BN36" s="240"/>
      <c r="BO36" s="252"/>
      <c r="BP36" s="252"/>
      <c r="BQ36" s="249">
        <v>30</v>
      </c>
      <c r="BR36" s="250"/>
      <c r="BS36" s="778"/>
      <c r="BT36" s="779"/>
      <c r="BU36" s="779"/>
      <c r="BV36" s="779"/>
      <c r="BW36" s="779"/>
      <c r="BX36" s="779"/>
      <c r="BY36" s="779"/>
      <c r="BZ36" s="779"/>
      <c r="CA36" s="779"/>
      <c r="CB36" s="779"/>
      <c r="CC36" s="779"/>
      <c r="CD36" s="779"/>
      <c r="CE36" s="779"/>
      <c r="CF36" s="779"/>
      <c r="CG36" s="780"/>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5"/>
      <c r="DW36" s="776"/>
      <c r="DX36" s="776"/>
      <c r="DY36" s="776"/>
      <c r="DZ36" s="777"/>
      <c r="EA36" s="234"/>
    </row>
    <row r="37" spans="1:131" s="235" customFormat="1" ht="26.25" customHeight="1" x14ac:dyDescent="0.2">
      <c r="A37" s="253">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828"/>
      <c r="AG37" s="744"/>
      <c r="AH37" s="744"/>
      <c r="AI37" s="744"/>
      <c r="AJ37" s="829"/>
      <c r="AK37" s="832"/>
      <c r="AL37" s="833"/>
      <c r="AM37" s="833"/>
      <c r="AN37" s="833"/>
      <c r="AO37" s="833"/>
      <c r="AP37" s="833"/>
      <c r="AQ37" s="833"/>
      <c r="AR37" s="833"/>
      <c r="AS37" s="833"/>
      <c r="AT37" s="833"/>
      <c r="AU37" s="833"/>
      <c r="AV37" s="833"/>
      <c r="AW37" s="833"/>
      <c r="AX37" s="833"/>
      <c r="AY37" s="833"/>
      <c r="AZ37" s="834"/>
      <c r="BA37" s="834"/>
      <c r="BB37" s="834"/>
      <c r="BC37" s="834"/>
      <c r="BD37" s="834"/>
      <c r="BE37" s="830"/>
      <c r="BF37" s="830"/>
      <c r="BG37" s="830"/>
      <c r="BH37" s="830"/>
      <c r="BI37" s="831"/>
      <c r="BJ37" s="240"/>
      <c r="BK37" s="240"/>
      <c r="BL37" s="240"/>
      <c r="BM37" s="240"/>
      <c r="BN37" s="240"/>
      <c r="BO37" s="252"/>
      <c r="BP37" s="252"/>
      <c r="BQ37" s="249">
        <v>31</v>
      </c>
      <c r="BR37" s="250"/>
      <c r="BS37" s="778"/>
      <c r="BT37" s="779"/>
      <c r="BU37" s="779"/>
      <c r="BV37" s="779"/>
      <c r="BW37" s="779"/>
      <c r="BX37" s="779"/>
      <c r="BY37" s="779"/>
      <c r="BZ37" s="779"/>
      <c r="CA37" s="779"/>
      <c r="CB37" s="779"/>
      <c r="CC37" s="779"/>
      <c r="CD37" s="779"/>
      <c r="CE37" s="779"/>
      <c r="CF37" s="779"/>
      <c r="CG37" s="780"/>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5"/>
      <c r="DW37" s="776"/>
      <c r="DX37" s="776"/>
      <c r="DY37" s="776"/>
      <c r="DZ37" s="777"/>
      <c r="EA37" s="234"/>
    </row>
    <row r="38" spans="1:131" s="235" customFormat="1" ht="26.25" customHeight="1" x14ac:dyDescent="0.2">
      <c r="A38" s="253">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828"/>
      <c r="AG38" s="744"/>
      <c r="AH38" s="744"/>
      <c r="AI38" s="744"/>
      <c r="AJ38" s="829"/>
      <c r="AK38" s="832"/>
      <c r="AL38" s="833"/>
      <c r="AM38" s="833"/>
      <c r="AN38" s="833"/>
      <c r="AO38" s="833"/>
      <c r="AP38" s="833"/>
      <c r="AQ38" s="833"/>
      <c r="AR38" s="833"/>
      <c r="AS38" s="833"/>
      <c r="AT38" s="833"/>
      <c r="AU38" s="833"/>
      <c r="AV38" s="833"/>
      <c r="AW38" s="833"/>
      <c r="AX38" s="833"/>
      <c r="AY38" s="833"/>
      <c r="AZ38" s="834"/>
      <c r="BA38" s="834"/>
      <c r="BB38" s="834"/>
      <c r="BC38" s="834"/>
      <c r="BD38" s="834"/>
      <c r="BE38" s="830"/>
      <c r="BF38" s="830"/>
      <c r="BG38" s="830"/>
      <c r="BH38" s="830"/>
      <c r="BI38" s="831"/>
      <c r="BJ38" s="240"/>
      <c r="BK38" s="240"/>
      <c r="BL38" s="240"/>
      <c r="BM38" s="240"/>
      <c r="BN38" s="240"/>
      <c r="BO38" s="252"/>
      <c r="BP38" s="252"/>
      <c r="BQ38" s="249">
        <v>32</v>
      </c>
      <c r="BR38" s="250"/>
      <c r="BS38" s="778"/>
      <c r="BT38" s="779"/>
      <c r="BU38" s="779"/>
      <c r="BV38" s="779"/>
      <c r="BW38" s="779"/>
      <c r="BX38" s="779"/>
      <c r="BY38" s="779"/>
      <c r="BZ38" s="779"/>
      <c r="CA38" s="779"/>
      <c r="CB38" s="779"/>
      <c r="CC38" s="779"/>
      <c r="CD38" s="779"/>
      <c r="CE38" s="779"/>
      <c r="CF38" s="779"/>
      <c r="CG38" s="780"/>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5"/>
      <c r="DW38" s="776"/>
      <c r="DX38" s="776"/>
      <c r="DY38" s="776"/>
      <c r="DZ38" s="777"/>
      <c r="EA38" s="234"/>
    </row>
    <row r="39" spans="1:131" s="235" customFormat="1" ht="26.25" customHeight="1" x14ac:dyDescent="0.2">
      <c r="A39" s="253">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828"/>
      <c r="AG39" s="744"/>
      <c r="AH39" s="744"/>
      <c r="AI39" s="744"/>
      <c r="AJ39" s="829"/>
      <c r="AK39" s="832"/>
      <c r="AL39" s="833"/>
      <c r="AM39" s="833"/>
      <c r="AN39" s="833"/>
      <c r="AO39" s="833"/>
      <c r="AP39" s="833"/>
      <c r="AQ39" s="833"/>
      <c r="AR39" s="833"/>
      <c r="AS39" s="833"/>
      <c r="AT39" s="833"/>
      <c r="AU39" s="833"/>
      <c r="AV39" s="833"/>
      <c r="AW39" s="833"/>
      <c r="AX39" s="833"/>
      <c r="AY39" s="833"/>
      <c r="AZ39" s="834"/>
      <c r="BA39" s="834"/>
      <c r="BB39" s="834"/>
      <c r="BC39" s="834"/>
      <c r="BD39" s="834"/>
      <c r="BE39" s="830"/>
      <c r="BF39" s="830"/>
      <c r="BG39" s="830"/>
      <c r="BH39" s="830"/>
      <c r="BI39" s="831"/>
      <c r="BJ39" s="240"/>
      <c r="BK39" s="240"/>
      <c r="BL39" s="240"/>
      <c r="BM39" s="240"/>
      <c r="BN39" s="240"/>
      <c r="BO39" s="252"/>
      <c r="BP39" s="252"/>
      <c r="BQ39" s="249">
        <v>33</v>
      </c>
      <c r="BR39" s="250"/>
      <c r="BS39" s="778"/>
      <c r="BT39" s="779"/>
      <c r="BU39" s="779"/>
      <c r="BV39" s="779"/>
      <c r="BW39" s="779"/>
      <c r="BX39" s="779"/>
      <c r="BY39" s="779"/>
      <c r="BZ39" s="779"/>
      <c r="CA39" s="779"/>
      <c r="CB39" s="779"/>
      <c r="CC39" s="779"/>
      <c r="CD39" s="779"/>
      <c r="CE39" s="779"/>
      <c r="CF39" s="779"/>
      <c r="CG39" s="780"/>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5"/>
      <c r="DW39" s="776"/>
      <c r="DX39" s="776"/>
      <c r="DY39" s="776"/>
      <c r="DZ39" s="777"/>
      <c r="EA39" s="234"/>
    </row>
    <row r="40" spans="1:131" s="235" customFormat="1" ht="26.25" customHeight="1" x14ac:dyDescent="0.2">
      <c r="A40" s="248">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828"/>
      <c r="AG40" s="744"/>
      <c r="AH40" s="744"/>
      <c r="AI40" s="744"/>
      <c r="AJ40" s="829"/>
      <c r="AK40" s="832"/>
      <c r="AL40" s="833"/>
      <c r="AM40" s="833"/>
      <c r="AN40" s="833"/>
      <c r="AO40" s="833"/>
      <c r="AP40" s="833"/>
      <c r="AQ40" s="833"/>
      <c r="AR40" s="833"/>
      <c r="AS40" s="833"/>
      <c r="AT40" s="833"/>
      <c r="AU40" s="833"/>
      <c r="AV40" s="833"/>
      <c r="AW40" s="833"/>
      <c r="AX40" s="833"/>
      <c r="AY40" s="833"/>
      <c r="AZ40" s="834"/>
      <c r="BA40" s="834"/>
      <c r="BB40" s="834"/>
      <c r="BC40" s="834"/>
      <c r="BD40" s="834"/>
      <c r="BE40" s="830"/>
      <c r="BF40" s="830"/>
      <c r="BG40" s="830"/>
      <c r="BH40" s="830"/>
      <c r="BI40" s="831"/>
      <c r="BJ40" s="240"/>
      <c r="BK40" s="240"/>
      <c r="BL40" s="240"/>
      <c r="BM40" s="240"/>
      <c r="BN40" s="240"/>
      <c r="BO40" s="252"/>
      <c r="BP40" s="252"/>
      <c r="BQ40" s="249">
        <v>34</v>
      </c>
      <c r="BR40" s="250"/>
      <c r="BS40" s="778"/>
      <c r="BT40" s="779"/>
      <c r="BU40" s="779"/>
      <c r="BV40" s="779"/>
      <c r="BW40" s="779"/>
      <c r="BX40" s="779"/>
      <c r="BY40" s="779"/>
      <c r="BZ40" s="779"/>
      <c r="CA40" s="779"/>
      <c r="CB40" s="779"/>
      <c r="CC40" s="779"/>
      <c r="CD40" s="779"/>
      <c r="CE40" s="779"/>
      <c r="CF40" s="779"/>
      <c r="CG40" s="780"/>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5"/>
      <c r="DW40" s="776"/>
      <c r="DX40" s="776"/>
      <c r="DY40" s="776"/>
      <c r="DZ40" s="777"/>
      <c r="EA40" s="234"/>
    </row>
    <row r="41" spans="1:131" s="235" customFormat="1" ht="26.25" customHeight="1" x14ac:dyDescent="0.2">
      <c r="A41" s="248">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828"/>
      <c r="AG41" s="744"/>
      <c r="AH41" s="744"/>
      <c r="AI41" s="744"/>
      <c r="AJ41" s="829"/>
      <c r="AK41" s="832"/>
      <c r="AL41" s="833"/>
      <c r="AM41" s="833"/>
      <c r="AN41" s="833"/>
      <c r="AO41" s="833"/>
      <c r="AP41" s="833"/>
      <c r="AQ41" s="833"/>
      <c r="AR41" s="833"/>
      <c r="AS41" s="833"/>
      <c r="AT41" s="833"/>
      <c r="AU41" s="833"/>
      <c r="AV41" s="833"/>
      <c r="AW41" s="833"/>
      <c r="AX41" s="833"/>
      <c r="AY41" s="833"/>
      <c r="AZ41" s="834"/>
      <c r="BA41" s="834"/>
      <c r="BB41" s="834"/>
      <c r="BC41" s="834"/>
      <c r="BD41" s="834"/>
      <c r="BE41" s="830"/>
      <c r="BF41" s="830"/>
      <c r="BG41" s="830"/>
      <c r="BH41" s="830"/>
      <c r="BI41" s="831"/>
      <c r="BJ41" s="240"/>
      <c r="BK41" s="240"/>
      <c r="BL41" s="240"/>
      <c r="BM41" s="240"/>
      <c r="BN41" s="240"/>
      <c r="BO41" s="252"/>
      <c r="BP41" s="252"/>
      <c r="BQ41" s="249">
        <v>35</v>
      </c>
      <c r="BR41" s="250"/>
      <c r="BS41" s="778"/>
      <c r="BT41" s="779"/>
      <c r="BU41" s="779"/>
      <c r="BV41" s="779"/>
      <c r="BW41" s="779"/>
      <c r="BX41" s="779"/>
      <c r="BY41" s="779"/>
      <c r="BZ41" s="779"/>
      <c r="CA41" s="779"/>
      <c r="CB41" s="779"/>
      <c r="CC41" s="779"/>
      <c r="CD41" s="779"/>
      <c r="CE41" s="779"/>
      <c r="CF41" s="779"/>
      <c r="CG41" s="780"/>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5"/>
      <c r="DW41" s="776"/>
      <c r="DX41" s="776"/>
      <c r="DY41" s="776"/>
      <c r="DZ41" s="777"/>
      <c r="EA41" s="234"/>
    </row>
    <row r="42" spans="1:131" s="235" customFormat="1" ht="26.25" customHeight="1" x14ac:dyDescent="0.2">
      <c r="A42" s="248">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828"/>
      <c r="AG42" s="744"/>
      <c r="AH42" s="744"/>
      <c r="AI42" s="744"/>
      <c r="AJ42" s="829"/>
      <c r="AK42" s="832"/>
      <c r="AL42" s="833"/>
      <c r="AM42" s="833"/>
      <c r="AN42" s="833"/>
      <c r="AO42" s="833"/>
      <c r="AP42" s="833"/>
      <c r="AQ42" s="833"/>
      <c r="AR42" s="833"/>
      <c r="AS42" s="833"/>
      <c r="AT42" s="833"/>
      <c r="AU42" s="833"/>
      <c r="AV42" s="833"/>
      <c r="AW42" s="833"/>
      <c r="AX42" s="833"/>
      <c r="AY42" s="833"/>
      <c r="AZ42" s="834"/>
      <c r="BA42" s="834"/>
      <c r="BB42" s="834"/>
      <c r="BC42" s="834"/>
      <c r="BD42" s="834"/>
      <c r="BE42" s="830"/>
      <c r="BF42" s="830"/>
      <c r="BG42" s="830"/>
      <c r="BH42" s="830"/>
      <c r="BI42" s="831"/>
      <c r="BJ42" s="240"/>
      <c r="BK42" s="240"/>
      <c r="BL42" s="240"/>
      <c r="BM42" s="240"/>
      <c r="BN42" s="240"/>
      <c r="BO42" s="252"/>
      <c r="BP42" s="252"/>
      <c r="BQ42" s="249">
        <v>36</v>
      </c>
      <c r="BR42" s="250"/>
      <c r="BS42" s="778"/>
      <c r="BT42" s="779"/>
      <c r="BU42" s="779"/>
      <c r="BV42" s="779"/>
      <c r="BW42" s="779"/>
      <c r="BX42" s="779"/>
      <c r="BY42" s="779"/>
      <c r="BZ42" s="779"/>
      <c r="CA42" s="779"/>
      <c r="CB42" s="779"/>
      <c r="CC42" s="779"/>
      <c r="CD42" s="779"/>
      <c r="CE42" s="779"/>
      <c r="CF42" s="779"/>
      <c r="CG42" s="780"/>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5"/>
      <c r="DW42" s="776"/>
      <c r="DX42" s="776"/>
      <c r="DY42" s="776"/>
      <c r="DZ42" s="777"/>
      <c r="EA42" s="234"/>
    </row>
    <row r="43" spans="1:131" s="235" customFormat="1" ht="26.25" customHeight="1" x14ac:dyDescent="0.2">
      <c r="A43" s="248">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828"/>
      <c r="AG43" s="744"/>
      <c r="AH43" s="744"/>
      <c r="AI43" s="744"/>
      <c r="AJ43" s="829"/>
      <c r="AK43" s="832"/>
      <c r="AL43" s="833"/>
      <c r="AM43" s="833"/>
      <c r="AN43" s="833"/>
      <c r="AO43" s="833"/>
      <c r="AP43" s="833"/>
      <c r="AQ43" s="833"/>
      <c r="AR43" s="833"/>
      <c r="AS43" s="833"/>
      <c r="AT43" s="833"/>
      <c r="AU43" s="833"/>
      <c r="AV43" s="833"/>
      <c r="AW43" s="833"/>
      <c r="AX43" s="833"/>
      <c r="AY43" s="833"/>
      <c r="AZ43" s="834"/>
      <c r="BA43" s="834"/>
      <c r="BB43" s="834"/>
      <c r="BC43" s="834"/>
      <c r="BD43" s="834"/>
      <c r="BE43" s="830"/>
      <c r="BF43" s="830"/>
      <c r="BG43" s="830"/>
      <c r="BH43" s="830"/>
      <c r="BI43" s="831"/>
      <c r="BJ43" s="240"/>
      <c r="BK43" s="240"/>
      <c r="BL43" s="240"/>
      <c r="BM43" s="240"/>
      <c r="BN43" s="240"/>
      <c r="BO43" s="252"/>
      <c r="BP43" s="252"/>
      <c r="BQ43" s="249">
        <v>37</v>
      </c>
      <c r="BR43" s="250"/>
      <c r="BS43" s="778"/>
      <c r="BT43" s="779"/>
      <c r="BU43" s="779"/>
      <c r="BV43" s="779"/>
      <c r="BW43" s="779"/>
      <c r="BX43" s="779"/>
      <c r="BY43" s="779"/>
      <c r="BZ43" s="779"/>
      <c r="CA43" s="779"/>
      <c r="CB43" s="779"/>
      <c r="CC43" s="779"/>
      <c r="CD43" s="779"/>
      <c r="CE43" s="779"/>
      <c r="CF43" s="779"/>
      <c r="CG43" s="780"/>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5"/>
      <c r="DW43" s="776"/>
      <c r="DX43" s="776"/>
      <c r="DY43" s="776"/>
      <c r="DZ43" s="777"/>
      <c r="EA43" s="234"/>
    </row>
    <row r="44" spans="1:131" s="235" customFormat="1" ht="26.25" customHeight="1" x14ac:dyDescent="0.2">
      <c r="A44" s="248">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828"/>
      <c r="AG44" s="744"/>
      <c r="AH44" s="744"/>
      <c r="AI44" s="744"/>
      <c r="AJ44" s="829"/>
      <c r="AK44" s="832"/>
      <c r="AL44" s="833"/>
      <c r="AM44" s="833"/>
      <c r="AN44" s="833"/>
      <c r="AO44" s="833"/>
      <c r="AP44" s="833"/>
      <c r="AQ44" s="833"/>
      <c r="AR44" s="833"/>
      <c r="AS44" s="833"/>
      <c r="AT44" s="833"/>
      <c r="AU44" s="833"/>
      <c r="AV44" s="833"/>
      <c r="AW44" s="833"/>
      <c r="AX44" s="833"/>
      <c r="AY44" s="833"/>
      <c r="AZ44" s="834"/>
      <c r="BA44" s="834"/>
      <c r="BB44" s="834"/>
      <c r="BC44" s="834"/>
      <c r="BD44" s="834"/>
      <c r="BE44" s="830"/>
      <c r="BF44" s="830"/>
      <c r="BG44" s="830"/>
      <c r="BH44" s="830"/>
      <c r="BI44" s="831"/>
      <c r="BJ44" s="240"/>
      <c r="BK44" s="240"/>
      <c r="BL44" s="240"/>
      <c r="BM44" s="240"/>
      <c r="BN44" s="240"/>
      <c r="BO44" s="252"/>
      <c r="BP44" s="252"/>
      <c r="BQ44" s="249">
        <v>38</v>
      </c>
      <c r="BR44" s="250"/>
      <c r="BS44" s="778"/>
      <c r="BT44" s="779"/>
      <c r="BU44" s="779"/>
      <c r="BV44" s="779"/>
      <c r="BW44" s="779"/>
      <c r="BX44" s="779"/>
      <c r="BY44" s="779"/>
      <c r="BZ44" s="779"/>
      <c r="CA44" s="779"/>
      <c r="CB44" s="779"/>
      <c r="CC44" s="779"/>
      <c r="CD44" s="779"/>
      <c r="CE44" s="779"/>
      <c r="CF44" s="779"/>
      <c r="CG44" s="780"/>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5"/>
      <c r="DW44" s="776"/>
      <c r="DX44" s="776"/>
      <c r="DY44" s="776"/>
      <c r="DZ44" s="777"/>
      <c r="EA44" s="234"/>
    </row>
    <row r="45" spans="1:131" s="235" customFormat="1" ht="26.25" customHeight="1" x14ac:dyDescent="0.2">
      <c r="A45" s="248">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828"/>
      <c r="AG45" s="744"/>
      <c r="AH45" s="744"/>
      <c r="AI45" s="744"/>
      <c r="AJ45" s="829"/>
      <c r="AK45" s="832"/>
      <c r="AL45" s="833"/>
      <c r="AM45" s="833"/>
      <c r="AN45" s="833"/>
      <c r="AO45" s="833"/>
      <c r="AP45" s="833"/>
      <c r="AQ45" s="833"/>
      <c r="AR45" s="833"/>
      <c r="AS45" s="833"/>
      <c r="AT45" s="833"/>
      <c r="AU45" s="833"/>
      <c r="AV45" s="833"/>
      <c r="AW45" s="833"/>
      <c r="AX45" s="833"/>
      <c r="AY45" s="833"/>
      <c r="AZ45" s="834"/>
      <c r="BA45" s="834"/>
      <c r="BB45" s="834"/>
      <c r="BC45" s="834"/>
      <c r="BD45" s="834"/>
      <c r="BE45" s="830"/>
      <c r="BF45" s="830"/>
      <c r="BG45" s="830"/>
      <c r="BH45" s="830"/>
      <c r="BI45" s="831"/>
      <c r="BJ45" s="240"/>
      <c r="BK45" s="240"/>
      <c r="BL45" s="240"/>
      <c r="BM45" s="240"/>
      <c r="BN45" s="240"/>
      <c r="BO45" s="252"/>
      <c r="BP45" s="252"/>
      <c r="BQ45" s="249">
        <v>39</v>
      </c>
      <c r="BR45" s="250"/>
      <c r="BS45" s="778"/>
      <c r="BT45" s="779"/>
      <c r="BU45" s="779"/>
      <c r="BV45" s="779"/>
      <c r="BW45" s="779"/>
      <c r="BX45" s="779"/>
      <c r="BY45" s="779"/>
      <c r="BZ45" s="779"/>
      <c r="CA45" s="779"/>
      <c r="CB45" s="779"/>
      <c r="CC45" s="779"/>
      <c r="CD45" s="779"/>
      <c r="CE45" s="779"/>
      <c r="CF45" s="779"/>
      <c r="CG45" s="780"/>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5"/>
      <c r="DW45" s="776"/>
      <c r="DX45" s="776"/>
      <c r="DY45" s="776"/>
      <c r="DZ45" s="777"/>
      <c r="EA45" s="234"/>
    </row>
    <row r="46" spans="1:131" s="235" customFormat="1" ht="26.25" customHeight="1" x14ac:dyDescent="0.2">
      <c r="A46" s="248">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828"/>
      <c r="AG46" s="744"/>
      <c r="AH46" s="744"/>
      <c r="AI46" s="744"/>
      <c r="AJ46" s="829"/>
      <c r="AK46" s="832"/>
      <c r="AL46" s="833"/>
      <c r="AM46" s="833"/>
      <c r="AN46" s="833"/>
      <c r="AO46" s="833"/>
      <c r="AP46" s="833"/>
      <c r="AQ46" s="833"/>
      <c r="AR46" s="833"/>
      <c r="AS46" s="833"/>
      <c r="AT46" s="833"/>
      <c r="AU46" s="833"/>
      <c r="AV46" s="833"/>
      <c r="AW46" s="833"/>
      <c r="AX46" s="833"/>
      <c r="AY46" s="833"/>
      <c r="AZ46" s="834"/>
      <c r="BA46" s="834"/>
      <c r="BB46" s="834"/>
      <c r="BC46" s="834"/>
      <c r="BD46" s="834"/>
      <c r="BE46" s="830"/>
      <c r="BF46" s="830"/>
      <c r="BG46" s="830"/>
      <c r="BH46" s="830"/>
      <c r="BI46" s="831"/>
      <c r="BJ46" s="240"/>
      <c r="BK46" s="240"/>
      <c r="BL46" s="240"/>
      <c r="BM46" s="240"/>
      <c r="BN46" s="240"/>
      <c r="BO46" s="252"/>
      <c r="BP46" s="252"/>
      <c r="BQ46" s="249">
        <v>40</v>
      </c>
      <c r="BR46" s="250"/>
      <c r="BS46" s="778"/>
      <c r="BT46" s="779"/>
      <c r="BU46" s="779"/>
      <c r="BV46" s="779"/>
      <c r="BW46" s="779"/>
      <c r="BX46" s="779"/>
      <c r="BY46" s="779"/>
      <c r="BZ46" s="779"/>
      <c r="CA46" s="779"/>
      <c r="CB46" s="779"/>
      <c r="CC46" s="779"/>
      <c r="CD46" s="779"/>
      <c r="CE46" s="779"/>
      <c r="CF46" s="779"/>
      <c r="CG46" s="780"/>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5"/>
      <c r="DW46" s="776"/>
      <c r="DX46" s="776"/>
      <c r="DY46" s="776"/>
      <c r="DZ46" s="777"/>
      <c r="EA46" s="234"/>
    </row>
    <row r="47" spans="1:131" s="235" customFormat="1" ht="26.25" customHeight="1" x14ac:dyDescent="0.2">
      <c r="A47" s="248">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828"/>
      <c r="AG47" s="744"/>
      <c r="AH47" s="744"/>
      <c r="AI47" s="744"/>
      <c r="AJ47" s="829"/>
      <c r="AK47" s="832"/>
      <c r="AL47" s="833"/>
      <c r="AM47" s="833"/>
      <c r="AN47" s="833"/>
      <c r="AO47" s="833"/>
      <c r="AP47" s="833"/>
      <c r="AQ47" s="833"/>
      <c r="AR47" s="833"/>
      <c r="AS47" s="833"/>
      <c r="AT47" s="833"/>
      <c r="AU47" s="833"/>
      <c r="AV47" s="833"/>
      <c r="AW47" s="833"/>
      <c r="AX47" s="833"/>
      <c r="AY47" s="833"/>
      <c r="AZ47" s="834"/>
      <c r="BA47" s="834"/>
      <c r="BB47" s="834"/>
      <c r="BC47" s="834"/>
      <c r="BD47" s="834"/>
      <c r="BE47" s="830"/>
      <c r="BF47" s="830"/>
      <c r="BG47" s="830"/>
      <c r="BH47" s="830"/>
      <c r="BI47" s="831"/>
      <c r="BJ47" s="240"/>
      <c r="BK47" s="240"/>
      <c r="BL47" s="240"/>
      <c r="BM47" s="240"/>
      <c r="BN47" s="240"/>
      <c r="BO47" s="252"/>
      <c r="BP47" s="252"/>
      <c r="BQ47" s="249">
        <v>41</v>
      </c>
      <c r="BR47" s="250"/>
      <c r="BS47" s="778"/>
      <c r="BT47" s="779"/>
      <c r="BU47" s="779"/>
      <c r="BV47" s="779"/>
      <c r="BW47" s="779"/>
      <c r="BX47" s="779"/>
      <c r="BY47" s="779"/>
      <c r="BZ47" s="779"/>
      <c r="CA47" s="779"/>
      <c r="CB47" s="779"/>
      <c r="CC47" s="779"/>
      <c r="CD47" s="779"/>
      <c r="CE47" s="779"/>
      <c r="CF47" s="779"/>
      <c r="CG47" s="780"/>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5"/>
      <c r="DW47" s="776"/>
      <c r="DX47" s="776"/>
      <c r="DY47" s="776"/>
      <c r="DZ47" s="777"/>
      <c r="EA47" s="234"/>
    </row>
    <row r="48" spans="1:131" s="235" customFormat="1" ht="26.25" customHeight="1" x14ac:dyDescent="0.2">
      <c r="A48" s="248">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828"/>
      <c r="AG48" s="744"/>
      <c r="AH48" s="744"/>
      <c r="AI48" s="744"/>
      <c r="AJ48" s="829"/>
      <c r="AK48" s="832"/>
      <c r="AL48" s="833"/>
      <c r="AM48" s="833"/>
      <c r="AN48" s="833"/>
      <c r="AO48" s="833"/>
      <c r="AP48" s="833"/>
      <c r="AQ48" s="833"/>
      <c r="AR48" s="833"/>
      <c r="AS48" s="833"/>
      <c r="AT48" s="833"/>
      <c r="AU48" s="833"/>
      <c r="AV48" s="833"/>
      <c r="AW48" s="833"/>
      <c r="AX48" s="833"/>
      <c r="AY48" s="833"/>
      <c r="AZ48" s="834"/>
      <c r="BA48" s="834"/>
      <c r="BB48" s="834"/>
      <c r="BC48" s="834"/>
      <c r="BD48" s="834"/>
      <c r="BE48" s="830"/>
      <c r="BF48" s="830"/>
      <c r="BG48" s="830"/>
      <c r="BH48" s="830"/>
      <c r="BI48" s="831"/>
      <c r="BJ48" s="240"/>
      <c r="BK48" s="240"/>
      <c r="BL48" s="240"/>
      <c r="BM48" s="240"/>
      <c r="BN48" s="240"/>
      <c r="BO48" s="252"/>
      <c r="BP48" s="252"/>
      <c r="BQ48" s="249">
        <v>42</v>
      </c>
      <c r="BR48" s="250"/>
      <c r="BS48" s="778"/>
      <c r="BT48" s="779"/>
      <c r="BU48" s="779"/>
      <c r="BV48" s="779"/>
      <c r="BW48" s="779"/>
      <c r="BX48" s="779"/>
      <c r="BY48" s="779"/>
      <c r="BZ48" s="779"/>
      <c r="CA48" s="779"/>
      <c r="CB48" s="779"/>
      <c r="CC48" s="779"/>
      <c r="CD48" s="779"/>
      <c r="CE48" s="779"/>
      <c r="CF48" s="779"/>
      <c r="CG48" s="780"/>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5"/>
      <c r="DW48" s="776"/>
      <c r="DX48" s="776"/>
      <c r="DY48" s="776"/>
      <c r="DZ48" s="777"/>
      <c r="EA48" s="234"/>
    </row>
    <row r="49" spans="1:131" s="235" customFormat="1" ht="26.25" customHeight="1" x14ac:dyDescent="0.2">
      <c r="A49" s="248">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828"/>
      <c r="AG49" s="744"/>
      <c r="AH49" s="744"/>
      <c r="AI49" s="744"/>
      <c r="AJ49" s="829"/>
      <c r="AK49" s="832"/>
      <c r="AL49" s="833"/>
      <c r="AM49" s="833"/>
      <c r="AN49" s="833"/>
      <c r="AO49" s="833"/>
      <c r="AP49" s="833"/>
      <c r="AQ49" s="833"/>
      <c r="AR49" s="833"/>
      <c r="AS49" s="833"/>
      <c r="AT49" s="833"/>
      <c r="AU49" s="833"/>
      <c r="AV49" s="833"/>
      <c r="AW49" s="833"/>
      <c r="AX49" s="833"/>
      <c r="AY49" s="833"/>
      <c r="AZ49" s="834"/>
      <c r="BA49" s="834"/>
      <c r="BB49" s="834"/>
      <c r="BC49" s="834"/>
      <c r="BD49" s="834"/>
      <c r="BE49" s="830"/>
      <c r="BF49" s="830"/>
      <c r="BG49" s="830"/>
      <c r="BH49" s="830"/>
      <c r="BI49" s="831"/>
      <c r="BJ49" s="240"/>
      <c r="BK49" s="240"/>
      <c r="BL49" s="240"/>
      <c r="BM49" s="240"/>
      <c r="BN49" s="240"/>
      <c r="BO49" s="252"/>
      <c r="BP49" s="252"/>
      <c r="BQ49" s="249">
        <v>43</v>
      </c>
      <c r="BR49" s="250"/>
      <c r="BS49" s="778"/>
      <c r="BT49" s="779"/>
      <c r="BU49" s="779"/>
      <c r="BV49" s="779"/>
      <c r="BW49" s="779"/>
      <c r="BX49" s="779"/>
      <c r="BY49" s="779"/>
      <c r="BZ49" s="779"/>
      <c r="CA49" s="779"/>
      <c r="CB49" s="779"/>
      <c r="CC49" s="779"/>
      <c r="CD49" s="779"/>
      <c r="CE49" s="779"/>
      <c r="CF49" s="779"/>
      <c r="CG49" s="780"/>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5"/>
      <c r="DW49" s="776"/>
      <c r="DX49" s="776"/>
      <c r="DY49" s="776"/>
      <c r="DZ49" s="777"/>
      <c r="EA49" s="234"/>
    </row>
    <row r="50" spans="1:131" s="235" customFormat="1" ht="26.25" customHeight="1" x14ac:dyDescent="0.2">
      <c r="A50" s="248">
        <v>23</v>
      </c>
      <c r="B50" s="740"/>
      <c r="C50" s="741"/>
      <c r="D50" s="741"/>
      <c r="E50" s="741"/>
      <c r="F50" s="741"/>
      <c r="G50" s="741"/>
      <c r="H50" s="741"/>
      <c r="I50" s="741"/>
      <c r="J50" s="741"/>
      <c r="K50" s="741"/>
      <c r="L50" s="741"/>
      <c r="M50" s="741"/>
      <c r="N50" s="741"/>
      <c r="O50" s="741"/>
      <c r="P50" s="742"/>
      <c r="Q50" s="835"/>
      <c r="R50" s="836"/>
      <c r="S50" s="836"/>
      <c r="T50" s="836"/>
      <c r="U50" s="836"/>
      <c r="V50" s="836"/>
      <c r="W50" s="836"/>
      <c r="X50" s="836"/>
      <c r="Y50" s="836"/>
      <c r="Z50" s="836"/>
      <c r="AA50" s="836"/>
      <c r="AB50" s="836"/>
      <c r="AC50" s="836"/>
      <c r="AD50" s="836"/>
      <c r="AE50" s="837"/>
      <c r="AF50" s="828"/>
      <c r="AG50" s="744"/>
      <c r="AH50" s="744"/>
      <c r="AI50" s="744"/>
      <c r="AJ50" s="829"/>
      <c r="AK50" s="838"/>
      <c r="AL50" s="836"/>
      <c r="AM50" s="836"/>
      <c r="AN50" s="836"/>
      <c r="AO50" s="836"/>
      <c r="AP50" s="836"/>
      <c r="AQ50" s="836"/>
      <c r="AR50" s="836"/>
      <c r="AS50" s="836"/>
      <c r="AT50" s="836"/>
      <c r="AU50" s="836"/>
      <c r="AV50" s="836"/>
      <c r="AW50" s="836"/>
      <c r="AX50" s="836"/>
      <c r="AY50" s="836"/>
      <c r="AZ50" s="839"/>
      <c r="BA50" s="839"/>
      <c r="BB50" s="839"/>
      <c r="BC50" s="839"/>
      <c r="BD50" s="839"/>
      <c r="BE50" s="830"/>
      <c r="BF50" s="830"/>
      <c r="BG50" s="830"/>
      <c r="BH50" s="830"/>
      <c r="BI50" s="831"/>
      <c r="BJ50" s="240"/>
      <c r="BK50" s="240"/>
      <c r="BL50" s="240"/>
      <c r="BM50" s="240"/>
      <c r="BN50" s="240"/>
      <c r="BO50" s="252"/>
      <c r="BP50" s="252"/>
      <c r="BQ50" s="249">
        <v>44</v>
      </c>
      <c r="BR50" s="250"/>
      <c r="BS50" s="778"/>
      <c r="BT50" s="779"/>
      <c r="BU50" s="779"/>
      <c r="BV50" s="779"/>
      <c r="BW50" s="779"/>
      <c r="BX50" s="779"/>
      <c r="BY50" s="779"/>
      <c r="BZ50" s="779"/>
      <c r="CA50" s="779"/>
      <c r="CB50" s="779"/>
      <c r="CC50" s="779"/>
      <c r="CD50" s="779"/>
      <c r="CE50" s="779"/>
      <c r="CF50" s="779"/>
      <c r="CG50" s="780"/>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5"/>
      <c r="DW50" s="776"/>
      <c r="DX50" s="776"/>
      <c r="DY50" s="776"/>
      <c r="DZ50" s="777"/>
      <c r="EA50" s="234"/>
    </row>
    <row r="51" spans="1:131" s="235" customFormat="1" ht="26.25" customHeight="1" x14ac:dyDescent="0.2">
      <c r="A51" s="248">
        <v>24</v>
      </c>
      <c r="B51" s="740"/>
      <c r="C51" s="741"/>
      <c r="D51" s="741"/>
      <c r="E51" s="741"/>
      <c r="F51" s="741"/>
      <c r="G51" s="741"/>
      <c r="H51" s="741"/>
      <c r="I51" s="741"/>
      <c r="J51" s="741"/>
      <c r="K51" s="741"/>
      <c r="L51" s="741"/>
      <c r="M51" s="741"/>
      <c r="N51" s="741"/>
      <c r="O51" s="741"/>
      <c r="P51" s="742"/>
      <c r="Q51" s="835"/>
      <c r="R51" s="836"/>
      <c r="S51" s="836"/>
      <c r="T51" s="836"/>
      <c r="U51" s="836"/>
      <c r="V51" s="836"/>
      <c r="W51" s="836"/>
      <c r="X51" s="836"/>
      <c r="Y51" s="836"/>
      <c r="Z51" s="836"/>
      <c r="AA51" s="836"/>
      <c r="AB51" s="836"/>
      <c r="AC51" s="836"/>
      <c r="AD51" s="836"/>
      <c r="AE51" s="837"/>
      <c r="AF51" s="828"/>
      <c r="AG51" s="744"/>
      <c r="AH51" s="744"/>
      <c r="AI51" s="744"/>
      <c r="AJ51" s="829"/>
      <c r="AK51" s="838"/>
      <c r="AL51" s="836"/>
      <c r="AM51" s="836"/>
      <c r="AN51" s="836"/>
      <c r="AO51" s="836"/>
      <c r="AP51" s="836"/>
      <c r="AQ51" s="836"/>
      <c r="AR51" s="836"/>
      <c r="AS51" s="836"/>
      <c r="AT51" s="836"/>
      <c r="AU51" s="836"/>
      <c r="AV51" s="836"/>
      <c r="AW51" s="836"/>
      <c r="AX51" s="836"/>
      <c r="AY51" s="836"/>
      <c r="AZ51" s="839"/>
      <c r="BA51" s="839"/>
      <c r="BB51" s="839"/>
      <c r="BC51" s="839"/>
      <c r="BD51" s="839"/>
      <c r="BE51" s="830"/>
      <c r="BF51" s="830"/>
      <c r="BG51" s="830"/>
      <c r="BH51" s="830"/>
      <c r="BI51" s="831"/>
      <c r="BJ51" s="240"/>
      <c r="BK51" s="240"/>
      <c r="BL51" s="240"/>
      <c r="BM51" s="240"/>
      <c r="BN51" s="240"/>
      <c r="BO51" s="252"/>
      <c r="BP51" s="252"/>
      <c r="BQ51" s="249">
        <v>45</v>
      </c>
      <c r="BR51" s="250"/>
      <c r="BS51" s="778"/>
      <c r="BT51" s="779"/>
      <c r="BU51" s="779"/>
      <c r="BV51" s="779"/>
      <c r="BW51" s="779"/>
      <c r="BX51" s="779"/>
      <c r="BY51" s="779"/>
      <c r="BZ51" s="779"/>
      <c r="CA51" s="779"/>
      <c r="CB51" s="779"/>
      <c r="CC51" s="779"/>
      <c r="CD51" s="779"/>
      <c r="CE51" s="779"/>
      <c r="CF51" s="779"/>
      <c r="CG51" s="780"/>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5"/>
      <c r="DW51" s="776"/>
      <c r="DX51" s="776"/>
      <c r="DY51" s="776"/>
      <c r="DZ51" s="777"/>
      <c r="EA51" s="234"/>
    </row>
    <row r="52" spans="1:131" s="235" customFormat="1" ht="26.25" customHeight="1" x14ac:dyDescent="0.2">
      <c r="A52" s="248">
        <v>25</v>
      </c>
      <c r="B52" s="740"/>
      <c r="C52" s="741"/>
      <c r="D52" s="741"/>
      <c r="E52" s="741"/>
      <c r="F52" s="741"/>
      <c r="G52" s="741"/>
      <c r="H52" s="741"/>
      <c r="I52" s="741"/>
      <c r="J52" s="741"/>
      <c r="K52" s="741"/>
      <c r="L52" s="741"/>
      <c r="M52" s="741"/>
      <c r="N52" s="741"/>
      <c r="O52" s="741"/>
      <c r="P52" s="742"/>
      <c r="Q52" s="835"/>
      <c r="R52" s="836"/>
      <c r="S52" s="836"/>
      <c r="T52" s="836"/>
      <c r="U52" s="836"/>
      <c r="V52" s="836"/>
      <c r="W52" s="836"/>
      <c r="X52" s="836"/>
      <c r="Y52" s="836"/>
      <c r="Z52" s="836"/>
      <c r="AA52" s="836"/>
      <c r="AB52" s="836"/>
      <c r="AC52" s="836"/>
      <c r="AD52" s="836"/>
      <c r="AE52" s="837"/>
      <c r="AF52" s="828"/>
      <c r="AG52" s="744"/>
      <c r="AH52" s="744"/>
      <c r="AI52" s="744"/>
      <c r="AJ52" s="829"/>
      <c r="AK52" s="838"/>
      <c r="AL52" s="836"/>
      <c r="AM52" s="836"/>
      <c r="AN52" s="836"/>
      <c r="AO52" s="836"/>
      <c r="AP52" s="836"/>
      <c r="AQ52" s="836"/>
      <c r="AR52" s="836"/>
      <c r="AS52" s="836"/>
      <c r="AT52" s="836"/>
      <c r="AU52" s="836"/>
      <c r="AV52" s="836"/>
      <c r="AW52" s="836"/>
      <c r="AX52" s="836"/>
      <c r="AY52" s="836"/>
      <c r="AZ52" s="839"/>
      <c r="BA52" s="839"/>
      <c r="BB52" s="839"/>
      <c r="BC52" s="839"/>
      <c r="BD52" s="839"/>
      <c r="BE52" s="830"/>
      <c r="BF52" s="830"/>
      <c r="BG52" s="830"/>
      <c r="BH52" s="830"/>
      <c r="BI52" s="831"/>
      <c r="BJ52" s="240"/>
      <c r="BK52" s="240"/>
      <c r="BL52" s="240"/>
      <c r="BM52" s="240"/>
      <c r="BN52" s="240"/>
      <c r="BO52" s="252"/>
      <c r="BP52" s="252"/>
      <c r="BQ52" s="249">
        <v>46</v>
      </c>
      <c r="BR52" s="250"/>
      <c r="BS52" s="778"/>
      <c r="BT52" s="779"/>
      <c r="BU52" s="779"/>
      <c r="BV52" s="779"/>
      <c r="BW52" s="779"/>
      <c r="BX52" s="779"/>
      <c r="BY52" s="779"/>
      <c r="BZ52" s="779"/>
      <c r="CA52" s="779"/>
      <c r="CB52" s="779"/>
      <c r="CC52" s="779"/>
      <c r="CD52" s="779"/>
      <c r="CE52" s="779"/>
      <c r="CF52" s="779"/>
      <c r="CG52" s="780"/>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5"/>
      <c r="DW52" s="776"/>
      <c r="DX52" s="776"/>
      <c r="DY52" s="776"/>
      <c r="DZ52" s="777"/>
      <c r="EA52" s="234"/>
    </row>
    <row r="53" spans="1:131" s="235" customFormat="1" ht="26.25" customHeight="1" x14ac:dyDescent="0.2">
      <c r="A53" s="248">
        <v>26</v>
      </c>
      <c r="B53" s="740"/>
      <c r="C53" s="741"/>
      <c r="D53" s="741"/>
      <c r="E53" s="741"/>
      <c r="F53" s="741"/>
      <c r="G53" s="741"/>
      <c r="H53" s="741"/>
      <c r="I53" s="741"/>
      <c r="J53" s="741"/>
      <c r="K53" s="741"/>
      <c r="L53" s="741"/>
      <c r="M53" s="741"/>
      <c r="N53" s="741"/>
      <c r="O53" s="741"/>
      <c r="P53" s="742"/>
      <c r="Q53" s="835"/>
      <c r="R53" s="836"/>
      <c r="S53" s="836"/>
      <c r="T53" s="836"/>
      <c r="U53" s="836"/>
      <c r="V53" s="836"/>
      <c r="W53" s="836"/>
      <c r="X53" s="836"/>
      <c r="Y53" s="836"/>
      <c r="Z53" s="836"/>
      <c r="AA53" s="836"/>
      <c r="AB53" s="836"/>
      <c r="AC53" s="836"/>
      <c r="AD53" s="836"/>
      <c r="AE53" s="837"/>
      <c r="AF53" s="828"/>
      <c r="AG53" s="744"/>
      <c r="AH53" s="744"/>
      <c r="AI53" s="744"/>
      <c r="AJ53" s="829"/>
      <c r="AK53" s="838"/>
      <c r="AL53" s="836"/>
      <c r="AM53" s="836"/>
      <c r="AN53" s="836"/>
      <c r="AO53" s="836"/>
      <c r="AP53" s="836"/>
      <c r="AQ53" s="836"/>
      <c r="AR53" s="836"/>
      <c r="AS53" s="836"/>
      <c r="AT53" s="836"/>
      <c r="AU53" s="836"/>
      <c r="AV53" s="836"/>
      <c r="AW53" s="836"/>
      <c r="AX53" s="836"/>
      <c r="AY53" s="836"/>
      <c r="AZ53" s="839"/>
      <c r="BA53" s="839"/>
      <c r="BB53" s="839"/>
      <c r="BC53" s="839"/>
      <c r="BD53" s="839"/>
      <c r="BE53" s="830"/>
      <c r="BF53" s="830"/>
      <c r="BG53" s="830"/>
      <c r="BH53" s="830"/>
      <c r="BI53" s="831"/>
      <c r="BJ53" s="240"/>
      <c r="BK53" s="240"/>
      <c r="BL53" s="240"/>
      <c r="BM53" s="240"/>
      <c r="BN53" s="240"/>
      <c r="BO53" s="252"/>
      <c r="BP53" s="252"/>
      <c r="BQ53" s="249">
        <v>47</v>
      </c>
      <c r="BR53" s="250"/>
      <c r="BS53" s="778"/>
      <c r="BT53" s="779"/>
      <c r="BU53" s="779"/>
      <c r="BV53" s="779"/>
      <c r="BW53" s="779"/>
      <c r="BX53" s="779"/>
      <c r="BY53" s="779"/>
      <c r="BZ53" s="779"/>
      <c r="CA53" s="779"/>
      <c r="CB53" s="779"/>
      <c r="CC53" s="779"/>
      <c r="CD53" s="779"/>
      <c r="CE53" s="779"/>
      <c r="CF53" s="779"/>
      <c r="CG53" s="780"/>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5"/>
      <c r="DW53" s="776"/>
      <c r="DX53" s="776"/>
      <c r="DY53" s="776"/>
      <c r="DZ53" s="777"/>
      <c r="EA53" s="234"/>
    </row>
    <row r="54" spans="1:131" s="235" customFormat="1" ht="26.25" customHeight="1" x14ac:dyDescent="0.2">
      <c r="A54" s="248">
        <v>27</v>
      </c>
      <c r="B54" s="740"/>
      <c r="C54" s="741"/>
      <c r="D54" s="741"/>
      <c r="E54" s="741"/>
      <c r="F54" s="741"/>
      <c r="G54" s="741"/>
      <c r="H54" s="741"/>
      <c r="I54" s="741"/>
      <c r="J54" s="741"/>
      <c r="K54" s="741"/>
      <c r="L54" s="741"/>
      <c r="M54" s="741"/>
      <c r="N54" s="741"/>
      <c r="O54" s="741"/>
      <c r="P54" s="742"/>
      <c r="Q54" s="835"/>
      <c r="R54" s="836"/>
      <c r="S54" s="836"/>
      <c r="T54" s="836"/>
      <c r="U54" s="836"/>
      <c r="V54" s="836"/>
      <c r="W54" s="836"/>
      <c r="X54" s="836"/>
      <c r="Y54" s="836"/>
      <c r="Z54" s="836"/>
      <c r="AA54" s="836"/>
      <c r="AB54" s="836"/>
      <c r="AC54" s="836"/>
      <c r="AD54" s="836"/>
      <c r="AE54" s="837"/>
      <c r="AF54" s="828"/>
      <c r="AG54" s="744"/>
      <c r="AH54" s="744"/>
      <c r="AI54" s="744"/>
      <c r="AJ54" s="829"/>
      <c r="AK54" s="838"/>
      <c r="AL54" s="836"/>
      <c r="AM54" s="836"/>
      <c r="AN54" s="836"/>
      <c r="AO54" s="836"/>
      <c r="AP54" s="836"/>
      <c r="AQ54" s="836"/>
      <c r="AR54" s="836"/>
      <c r="AS54" s="836"/>
      <c r="AT54" s="836"/>
      <c r="AU54" s="836"/>
      <c r="AV54" s="836"/>
      <c r="AW54" s="836"/>
      <c r="AX54" s="836"/>
      <c r="AY54" s="836"/>
      <c r="AZ54" s="839"/>
      <c r="BA54" s="839"/>
      <c r="BB54" s="839"/>
      <c r="BC54" s="839"/>
      <c r="BD54" s="839"/>
      <c r="BE54" s="830"/>
      <c r="BF54" s="830"/>
      <c r="BG54" s="830"/>
      <c r="BH54" s="830"/>
      <c r="BI54" s="831"/>
      <c r="BJ54" s="240"/>
      <c r="BK54" s="240"/>
      <c r="BL54" s="240"/>
      <c r="BM54" s="240"/>
      <c r="BN54" s="240"/>
      <c r="BO54" s="252"/>
      <c r="BP54" s="252"/>
      <c r="BQ54" s="249">
        <v>48</v>
      </c>
      <c r="BR54" s="250"/>
      <c r="BS54" s="778"/>
      <c r="BT54" s="779"/>
      <c r="BU54" s="779"/>
      <c r="BV54" s="779"/>
      <c r="BW54" s="779"/>
      <c r="BX54" s="779"/>
      <c r="BY54" s="779"/>
      <c r="BZ54" s="779"/>
      <c r="CA54" s="779"/>
      <c r="CB54" s="779"/>
      <c r="CC54" s="779"/>
      <c r="CD54" s="779"/>
      <c r="CE54" s="779"/>
      <c r="CF54" s="779"/>
      <c r="CG54" s="780"/>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5"/>
      <c r="DW54" s="776"/>
      <c r="DX54" s="776"/>
      <c r="DY54" s="776"/>
      <c r="DZ54" s="777"/>
      <c r="EA54" s="234"/>
    </row>
    <row r="55" spans="1:131" s="235" customFormat="1" ht="26.25" customHeight="1" x14ac:dyDescent="0.2">
      <c r="A55" s="248">
        <v>28</v>
      </c>
      <c r="B55" s="740"/>
      <c r="C55" s="741"/>
      <c r="D55" s="741"/>
      <c r="E55" s="741"/>
      <c r="F55" s="741"/>
      <c r="G55" s="741"/>
      <c r="H55" s="741"/>
      <c r="I55" s="741"/>
      <c r="J55" s="741"/>
      <c r="K55" s="741"/>
      <c r="L55" s="741"/>
      <c r="M55" s="741"/>
      <c r="N55" s="741"/>
      <c r="O55" s="741"/>
      <c r="P55" s="742"/>
      <c r="Q55" s="835"/>
      <c r="R55" s="836"/>
      <c r="S55" s="836"/>
      <c r="T55" s="836"/>
      <c r="U55" s="836"/>
      <c r="V55" s="836"/>
      <c r="W55" s="836"/>
      <c r="X55" s="836"/>
      <c r="Y55" s="836"/>
      <c r="Z55" s="836"/>
      <c r="AA55" s="836"/>
      <c r="AB55" s="836"/>
      <c r="AC55" s="836"/>
      <c r="AD55" s="836"/>
      <c r="AE55" s="837"/>
      <c r="AF55" s="828"/>
      <c r="AG55" s="744"/>
      <c r="AH55" s="744"/>
      <c r="AI55" s="744"/>
      <c r="AJ55" s="829"/>
      <c r="AK55" s="838"/>
      <c r="AL55" s="836"/>
      <c r="AM55" s="836"/>
      <c r="AN55" s="836"/>
      <c r="AO55" s="836"/>
      <c r="AP55" s="836"/>
      <c r="AQ55" s="836"/>
      <c r="AR55" s="836"/>
      <c r="AS55" s="836"/>
      <c r="AT55" s="836"/>
      <c r="AU55" s="836"/>
      <c r="AV55" s="836"/>
      <c r="AW55" s="836"/>
      <c r="AX55" s="836"/>
      <c r="AY55" s="836"/>
      <c r="AZ55" s="839"/>
      <c r="BA55" s="839"/>
      <c r="BB55" s="839"/>
      <c r="BC55" s="839"/>
      <c r="BD55" s="839"/>
      <c r="BE55" s="830"/>
      <c r="BF55" s="830"/>
      <c r="BG55" s="830"/>
      <c r="BH55" s="830"/>
      <c r="BI55" s="831"/>
      <c r="BJ55" s="240"/>
      <c r="BK55" s="240"/>
      <c r="BL55" s="240"/>
      <c r="BM55" s="240"/>
      <c r="BN55" s="240"/>
      <c r="BO55" s="252"/>
      <c r="BP55" s="252"/>
      <c r="BQ55" s="249">
        <v>49</v>
      </c>
      <c r="BR55" s="250"/>
      <c r="BS55" s="778"/>
      <c r="BT55" s="779"/>
      <c r="BU55" s="779"/>
      <c r="BV55" s="779"/>
      <c r="BW55" s="779"/>
      <c r="BX55" s="779"/>
      <c r="BY55" s="779"/>
      <c r="BZ55" s="779"/>
      <c r="CA55" s="779"/>
      <c r="CB55" s="779"/>
      <c r="CC55" s="779"/>
      <c r="CD55" s="779"/>
      <c r="CE55" s="779"/>
      <c r="CF55" s="779"/>
      <c r="CG55" s="780"/>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5"/>
      <c r="DW55" s="776"/>
      <c r="DX55" s="776"/>
      <c r="DY55" s="776"/>
      <c r="DZ55" s="777"/>
      <c r="EA55" s="234"/>
    </row>
    <row r="56" spans="1:131" s="235" customFormat="1" ht="26.25" customHeight="1" x14ac:dyDescent="0.2">
      <c r="A56" s="248">
        <v>29</v>
      </c>
      <c r="B56" s="740"/>
      <c r="C56" s="741"/>
      <c r="D56" s="741"/>
      <c r="E56" s="741"/>
      <c r="F56" s="741"/>
      <c r="G56" s="741"/>
      <c r="H56" s="741"/>
      <c r="I56" s="741"/>
      <c r="J56" s="741"/>
      <c r="K56" s="741"/>
      <c r="L56" s="741"/>
      <c r="M56" s="741"/>
      <c r="N56" s="741"/>
      <c r="O56" s="741"/>
      <c r="P56" s="742"/>
      <c r="Q56" s="835"/>
      <c r="R56" s="836"/>
      <c r="S56" s="836"/>
      <c r="T56" s="836"/>
      <c r="U56" s="836"/>
      <c r="V56" s="836"/>
      <c r="W56" s="836"/>
      <c r="X56" s="836"/>
      <c r="Y56" s="836"/>
      <c r="Z56" s="836"/>
      <c r="AA56" s="836"/>
      <c r="AB56" s="836"/>
      <c r="AC56" s="836"/>
      <c r="AD56" s="836"/>
      <c r="AE56" s="837"/>
      <c r="AF56" s="828"/>
      <c r="AG56" s="744"/>
      <c r="AH56" s="744"/>
      <c r="AI56" s="744"/>
      <c r="AJ56" s="829"/>
      <c r="AK56" s="838"/>
      <c r="AL56" s="836"/>
      <c r="AM56" s="836"/>
      <c r="AN56" s="836"/>
      <c r="AO56" s="836"/>
      <c r="AP56" s="836"/>
      <c r="AQ56" s="836"/>
      <c r="AR56" s="836"/>
      <c r="AS56" s="836"/>
      <c r="AT56" s="836"/>
      <c r="AU56" s="836"/>
      <c r="AV56" s="836"/>
      <c r="AW56" s="836"/>
      <c r="AX56" s="836"/>
      <c r="AY56" s="836"/>
      <c r="AZ56" s="839"/>
      <c r="BA56" s="839"/>
      <c r="BB56" s="839"/>
      <c r="BC56" s="839"/>
      <c r="BD56" s="839"/>
      <c r="BE56" s="830"/>
      <c r="BF56" s="830"/>
      <c r="BG56" s="830"/>
      <c r="BH56" s="830"/>
      <c r="BI56" s="831"/>
      <c r="BJ56" s="240"/>
      <c r="BK56" s="240"/>
      <c r="BL56" s="240"/>
      <c r="BM56" s="240"/>
      <c r="BN56" s="240"/>
      <c r="BO56" s="252"/>
      <c r="BP56" s="252"/>
      <c r="BQ56" s="249">
        <v>50</v>
      </c>
      <c r="BR56" s="250"/>
      <c r="BS56" s="778"/>
      <c r="BT56" s="779"/>
      <c r="BU56" s="779"/>
      <c r="BV56" s="779"/>
      <c r="BW56" s="779"/>
      <c r="BX56" s="779"/>
      <c r="BY56" s="779"/>
      <c r="BZ56" s="779"/>
      <c r="CA56" s="779"/>
      <c r="CB56" s="779"/>
      <c r="CC56" s="779"/>
      <c r="CD56" s="779"/>
      <c r="CE56" s="779"/>
      <c r="CF56" s="779"/>
      <c r="CG56" s="780"/>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5"/>
      <c r="DW56" s="776"/>
      <c r="DX56" s="776"/>
      <c r="DY56" s="776"/>
      <c r="DZ56" s="777"/>
      <c r="EA56" s="234"/>
    </row>
    <row r="57" spans="1:131" s="235" customFormat="1" ht="26.25" customHeight="1" x14ac:dyDescent="0.2">
      <c r="A57" s="248">
        <v>30</v>
      </c>
      <c r="B57" s="740"/>
      <c r="C57" s="741"/>
      <c r="D57" s="741"/>
      <c r="E57" s="741"/>
      <c r="F57" s="741"/>
      <c r="G57" s="741"/>
      <c r="H57" s="741"/>
      <c r="I57" s="741"/>
      <c r="J57" s="741"/>
      <c r="K57" s="741"/>
      <c r="L57" s="741"/>
      <c r="M57" s="741"/>
      <c r="N57" s="741"/>
      <c r="O57" s="741"/>
      <c r="P57" s="742"/>
      <c r="Q57" s="835"/>
      <c r="R57" s="836"/>
      <c r="S57" s="836"/>
      <c r="T57" s="836"/>
      <c r="U57" s="836"/>
      <c r="V57" s="836"/>
      <c r="W57" s="836"/>
      <c r="X57" s="836"/>
      <c r="Y57" s="836"/>
      <c r="Z57" s="836"/>
      <c r="AA57" s="836"/>
      <c r="AB57" s="836"/>
      <c r="AC57" s="836"/>
      <c r="AD57" s="836"/>
      <c r="AE57" s="837"/>
      <c r="AF57" s="828"/>
      <c r="AG57" s="744"/>
      <c r="AH57" s="744"/>
      <c r="AI57" s="744"/>
      <c r="AJ57" s="829"/>
      <c r="AK57" s="838"/>
      <c r="AL57" s="836"/>
      <c r="AM57" s="836"/>
      <c r="AN57" s="836"/>
      <c r="AO57" s="836"/>
      <c r="AP57" s="836"/>
      <c r="AQ57" s="836"/>
      <c r="AR57" s="836"/>
      <c r="AS57" s="836"/>
      <c r="AT57" s="836"/>
      <c r="AU57" s="836"/>
      <c r="AV57" s="836"/>
      <c r="AW57" s="836"/>
      <c r="AX57" s="836"/>
      <c r="AY57" s="836"/>
      <c r="AZ57" s="839"/>
      <c r="BA57" s="839"/>
      <c r="BB57" s="839"/>
      <c r="BC57" s="839"/>
      <c r="BD57" s="839"/>
      <c r="BE57" s="830"/>
      <c r="BF57" s="830"/>
      <c r="BG57" s="830"/>
      <c r="BH57" s="830"/>
      <c r="BI57" s="831"/>
      <c r="BJ57" s="240"/>
      <c r="BK57" s="240"/>
      <c r="BL57" s="240"/>
      <c r="BM57" s="240"/>
      <c r="BN57" s="240"/>
      <c r="BO57" s="252"/>
      <c r="BP57" s="252"/>
      <c r="BQ57" s="249">
        <v>51</v>
      </c>
      <c r="BR57" s="250"/>
      <c r="BS57" s="778"/>
      <c r="BT57" s="779"/>
      <c r="BU57" s="779"/>
      <c r="BV57" s="779"/>
      <c r="BW57" s="779"/>
      <c r="BX57" s="779"/>
      <c r="BY57" s="779"/>
      <c r="BZ57" s="779"/>
      <c r="CA57" s="779"/>
      <c r="CB57" s="779"/>
      <c r="CC57" s="779"/>
      <c r="CD57" s="779"/>
      <c r="CE57" s="779"/>
      <c r="CF57" s="779"/>
      <c r="CG57" s="780"/>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5"/>
      <c r="DW57" s="776"/>
      <c r="DX57" s="776"/>
      <c r="DY57" s="776"/>
      <c r="DZ57" s="777"/>
      <c r="EA57" s="234"/>
    </row>
    <row r="58" spans="1:131" s="235" customFormat="1" ht="26.25" customHeight="1" x14ac:dyDescent="0.2">
      <c r="A58" s="248">
        <v>31</v>
      </c>
      <c r="B58" s="740"/>
      <c r="C58" s="741"/>
      <c r="D58" s="741"/>
      <c r="E58" s="741"/>
      <c r="F58" s="741"/>
      <c r="G58" s="741"/>
      <c r="H58" s="741"/>
      <c r="I58" s="741"/>
      <c r="J58" s="741"/>
      <c r="K58" s="741"/>
      <c r="L58" s="741"/>
      <c r="M58" s="741"/>
      <c r="N58" s="741"/>
      <c r="O58" s="741"/>
      <c r="P58" s="742"/>
      <c r="Q58" s="835"/>
      <c r="R58" s="836"/>
      <c r="S58" s="836"/>
      <c r="T58" s="836"/>
      <c r="U58" s="836"/>
      <c r="V58" s="836"/>
      <c r="W58" s="836"/>
      <c r="X58" s="836"/>
      <c r="Y58" s="836"/>
      <c r="Z58" s="836"/>
      <c r="AA58" s="836"/>
      <c r="AB58" s="836"/>
      <c r="AC58" s="836"/>
      <c r="AD58" s="836"/>
      <c r="AE58" s="837"/>
      <c r="AF58" s="828"/>
      <c r="AG58" s="744"/>
      <c r="AH58" s="744"/>
      <c r="AI58" s="744"/>
      <c r="AJ58" s="829"/>
      <c r="AK58" s="838"/>
      <c r="AL58" s="836"/>
      <c r="AM58" s="836"/>
      <c r="AN58" s="836"/>
      <c r="AO58" s="836"/>
      <c r="AP58" s="836"/>
      <c r="AQ58" s="836"/>
      <c r="AR58" s="836"/>
      <c r="AS58" s="836"/>
      <c r="AT58" s="836"/>
      <c r="AU58" s="836"/>
      <c r="AV58" s="836"/>
      <c r="AW58" s="836"/>
      <c r="AX58" s="836"/>
      <c r="AY58" s="836"/>
      <c r="AZ58" s="839"/>
      <c r="BA58" s="839"/>
      <c r="BB58" s="839"/>
      <c r="BC58" s="839"/>
      <c r="BD58" s="839"/>
      <c r="BE58" s="830"/>
      <c r="BF58" s="830"/>
      <c r="BG58" s="830"/>
      <c r="BH58" s="830"/>
      <c r="BI58" s="831"/>
      <c r="BJ58" s="240"/>
      <c r="BK58" s="240"/>
      <c r="BL58" s="240"/>
      <c r="BM58" s="240"/>
      <c r="BN58" s="240"/>
      <c r="BO58" s="252"/>
      <c r="BP58" s="252"/>
      <c r="BQ58" s="249">
        <v>52</v>
      </c>
      <c r="BR58" s="250"/>
      <c r="BS58" s="778"/>
      <c r="BT58" s="779"/>
      <c r="BU58" s="779"/>
      <c r="BV58" s="779"/>
      <c r="BW58" s="779"/>
      <c r="BX58" s="779"/>
      <c r="BY58" s="779"/>
      <c r="BZ58" s="779"/>
      <c r="CA58" s="779"/>
      <c r="CB58" s="779"/>
      <c r="CC58" s="779"/>
      <c r="CD58" s="779"/>
      <c r="CE58" s="779"/>
      <c r="CF58" s="779"/>
      <c r="CG58" s="780"/>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5"/>
      <c r="DW58" s="776"/>
      <c r="DX58" s="776"/>
      <c r="DY58" s="776"/>
      <c r="DZ58" s="777"/>
      <c r="EA58" s="234"/>
    </row>
    <row r="59" spans="1:131" s="235" customFormat="1" ht="26.25" customHeight="1" x14ac:dyDescent="0.2">
      <c r="A59" s="248">
        <v>32</v>
      </c>
      <c r="B59" s="740"/>
      <c r="C59" s="741"/>
      <c r="D59" s="741"/>
      <c r="E59" s="741"/>
      <c r="F59" s="741"/>
      <c r="G59" s="741"/>
      <c r="H59" s="741"/>
      <c r="I59" s="741"/>
      <c r="J59" s="741"/>
      <c r="K59" s="741"/>
      <c r="L59" s="741"/>
      <c r="M59" s="741"/>
      <c r="N59" s="741"/>
      <c r="O59" s="741"/>
      <c r="P59" s="742"/>
      <c r="Q59" s="835"/>
      <c r="R59" s="836"/>
      <c r="S59" s="836"/>
      <c r="T59" s="836"/>
      <c r="U59" s="836"/>
      <c r="V59" s="836"/>
      <c r="W59" s="836"/>
      <c r="X59" s="836"/>
      <c r="Y59" s="836"/>
      <c r="Z59" s="836"/>
      <c r="AA59" s="836"/>
      <c r="AB59" s="836"/>
      <c r="AC59" s="836"/>
      <c r="AD59" s="836"/>
      <c r="AE59" s="837"/>
      <c r="AF59" s="828"/>
      <c r="AG59" s="744"/>
      <c r="AH59" s="744"/>
      <c r="AI59" s="744"/>
      <c r="AJ59" s="829"/>
      <c r="AK59" s="838"/>
      <c r="AL59" s="836"/>
      <c r="AM59" s="836"/>
      <c r="AN59" s="836"/>
      <c r="AO59" s="836"/>
      <c r="AP59" s="836"/>
      <c r="AQ59" s="836"/>
      <c r="AR59" s="836"/>
      <c r="AS59" s="836"/>
      <c r="AT59" s="836"/>
      <c r="AU59" s="836"/>
      <c r="AV59" s="836"/>
      <c r="AW59" s="836"/>
      <c r="AX59" s="836"/>
      <c r="AY59" s="836"/>
      <c r="AZ59" s="839"/>
      <c r="BA59" s="839"/>
      <c r="BB59" s="839"/>
      <c r="BC59" s="839"/>
      <c r="BD59" s="839"/>
      <c r="BE59" s="830"/>
      <c r="BF59" s="830"/>
      <c r="BG59" s="830"/>
      <c r="BH59" s="830"/>
      <c r="BI59" s="831"/>
      <c r="BJ59" s="240"/>
      <c r="BK59" s="240"/>
      <c r="BL59" s="240"/>
      <c r="BM59" s="240"/>
      <c r="BN59" s="240"/>
      <c r="BO59" s="252"/>
      <c r="BP59" s="252"/>
      <c r="BQ59" s="249">
        <v>53</v>
      </c>
      <c r="BR59" s="250"/>
      <c r="BS59" s="778"/>
      <c r="BT59" s="779"/>
      <c r="BU59" s="779"/>
      <c r="BV59" s="779"/>
      <c r="BW59" s="779"/>
      <c r="BX59" s="779"/>
      <c r="BY59" s="779"/>
      <c r="BZ59" s="779"/>
      <c r="CA59" s="779"/>
      <c r="CB59" s="779"/>
      <c r="CC59" s="779"/>
      <c r="CD59" s="779"/>
      <c r="CE59" s="779"/>
      <c r="CF59" s="779"/>
      <c r="CG59" s="780"/>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5"/>
      <c r="DW59" s="776"/>
      <c r="DX59" s="776"/>
      <c r="DY59" s="776"/>
      <c r="DZ59" s="777"/>
      <c r="EA59" s="234"/>
    </row>
    <row r="60" spans="1:131" s="235" customFormat="1" ht="26.25" customHeight="1" x14ac:dyDescent="0.2">
      <c r="A60" s="248">
        <v>33</v>
      </c>
      <c r="B60" s="740"/>
      <c r="C60" s="741"/>
      <c r="D60" s="741"/>
      <c r="E60" s="741"/>
      <c r="F60" s="741"/>
      <c r="G60" s="741"/>
      <c r="H60" s="741"/>
      <c r="I60" s="741"/>
      <c r="J60" s="741"/>
      <c r="K60" s="741"/>
      <c r="L60" s="741"/>
      <c r="M60" s="741"/>
      <c r="N60" s="741"/>
      <c r="O60" s="741"/>
      <c r="P60" s="742"/>
      <c r="Q60" s="835"/>
      <c r="R60" s="836"/>
      <c r="S60" s="836"/>
      <c r="T60" s="836"/>
      <c r="U60" s="836"/>
      <c r="V60" s="836"/>
      <c r="W60" s="836"/>
      <c r="X60" s="836"/>
      <c r="Y60" s="836"/>
      <c r="Z60" s="836"/>
      <c r="AA60" s="836"/>
      <c r="AB60" s="836"/>
      <c r="AC60" s="836"/>
      <c r="AD60" s="836"/>
      <c r="AE60" s="837"/>
      <c r="AF60" s="828"/>
      <c r="AG60" s="744"/>
      <c r="AH60" s="744"/>
      <c r="AI60" s="744"/>
      <c r="AJ60" s="829"/>
      <c r="AK60" s="838"/>
      <c r="AL60" s="836"/>
      <c r="AM60" s="836"/>
      <c r="AN60" s="836"/>
      <c r="AO60" s="836"/>
      <c r="AP60" s="836"/>
      <c r="AQ60" s="836"/>
      <c r="AR60" s="836"/>
      <c r="AS60" s="836"/>
      <c r="AT60" s="836"/>
      <c r="AU60" s="836"/>
      <c r="AV60" s="836"/>
      <c r="AW60" s="836"/>
      <c r="AX60" s="836"/>
      <c r="AY60" s="836"/>
      <c r="AZ60" s="839"/>
      <c r="BA60" s="839"/>
      <c r="BB60" s="839"/>
      <c r="BC60" s="839"/>
      <c r="BD60" s="839"/>
      <c r="BE60" s="830"/>
      <c r="BF60" s="830"/>
      <c r="BG60" s="830"/>
      <c r="BH60" s="830"/>
      <c r="BI60" s="831"/>
      <c r="BJ60" s="240"/>
      <c r="BK60" s="240"/>
      <c r="BL60" s="240"/>
      <c r="BM60" s="240"/>
      <c r="BN60" s="240"/>
      <c r="BO60" s="252"/>
      <c r="BP60" s="252"/>
      <c r="BQ60" s="249">
        <v>54</v>
      </c>
      <c r="BR60" s="250"/>
      <c r="BS60" s="778"/>
      <c r="BT60" s="779"/>
      <c r="BU60" s="779"/>
      <c r="BV60" s="779"/>
      <c r="BW60" s="779"/>
      <c r="BX60" s="779"/>
      <c r="BY60" s="779"/>
      <c r="BZ60" s="779"/>
      <c r="CA60" s="779"/>
      <c r="CB60" s="779"/>
      <c r="CC60" s="779"/>
      <c r="CD60" s="779"/>
      <c r="CE60" s="779"/>
      <c r="CF60" s="779"/>
      <c r="CG60" s="780"/>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5"/>
      <c r="DW60" s="776"/>
      <c r="DX60" s="776"/>
      <c r="DY60" s="776"/>
      <c r="DZ60" s="777"/>
      <c r="EA60" s="234"/>
    </row>
    <row r="61" spans="1:131" s="235" customFormat="1" ht="26.25" customHeight="1" thickBot="1" x14ac:dyDescent="0.25">
      <c r="A61" s="248">
        <v>34</v>
      </c>
      <c r="B61" s="740"/>
      <c r="C61" s="741"/>
      <c r="D61" s="741"/>
      <c r="E61" s="741"/>
      <c r="F61" s="741"/>
      <c r="G61" s="741"/>
      <c r="H61" s="741"/>
      <c r="I61" s="741"/>
      <c r="J61" s="741"/>
      <c r="K61" s="741"/>
      <c r="L61" s="741"/>
      <c r="M61" s="741"/>
      <c r="N61" s="741"/>
      <c r="O61" s="741"/>
      <c r="P61" s="742"/>
      <c r="Q61" s="835"/>
      <c r="R61" s="836"/>
      <c r="S61" s="836"/>
      <c r="T61" s="836"/>
      <c r="U61" s="836"/>
      <c r="V61" s="836"/>
      <c r="W61" s="836"/>
      <c r="X61" s="836"/>
      <c r="Y61" s="836"/>
      <c r="Z61" s="836"/>
      <c r="AA61" s="836"/>
      <c r="AB61" s="836"/>
      <c r="AC61" s="836"/>
      <c r="AD61" s="836"/>
      <c r="AE61" s="837"/>
      <c r="AF61" s="828"/>
      <c r="AG61" s="744"/>
      <c r="AH61" s="744"/>
      <c r="AI61" s="744"/>
      <c r="AJ61" s="829"/>
      <c r="AK61" s="838"/>
      <c r="AL61" s="836"/>
      <c r="AM61" s="836"/>
      <c r="AN61" s="836"/>
      <c r="AO61" s="836"/>
      <c r="AP61" s="836"/>
      <c r="AQ61" s="836"/>
      <c r="AR61" s="836"/>
      <c r="AS61" s="836"/>
      <c r="AT61" s="836"/>
      <c r="AU61" s="836"/>
      <c r="AV61" s="836"/>
      <c r="AW61" s="836"/>
      <c r="AX61" s="836"/>
      <c r="AY61" s="836"/>
      <c r="AZ61" s="839"/>
      <c r="BA61" s="839"/>
      <c r="BB61" s="839"/>
      <c r="BC61" s="839"/>
      <c r="BD61" s="839"/>
      <c r="BE61" s="830"/>
      <c r="BF61" s="830"/>
      <c r="BG61" s="830"/>
      <c r="BH61" s="830"/>
      <c r="BI61" s="831"/>
      <c r="BJ61" s="240"/>
      <c r="BK61" s="240"/>
      <c r="BL61" s="240"/>
      <c r="BM61" s="240"/>
      <c r="BN61" s="240"/>
      <c r="BO61" s="252"/>
      <c r="BP61" s="252"/>
      <c r="BQ61" s="249">
        <v>55</v>
      </c>
      <c r="BR61" s="250"/>
      <c r="BS61" s="778"/>
      <c r="BT61" s="779"/>
      <c r="BU61" s="779"/>
      <c r="BV61" s="779"/>
      <c r="BW61" s="779"/>
      <c r="BX61" s="779"/>
      <c r="BY61" s="779"/>
      <c r="BZ61" s="779"/>
      <c r="CA61" s="779"/>
      <c r="CB61" s="779"/>
      <c r="CC61" s="779"/>
      <c r="CD61" s="779"/>
      <c r="CE61" s="779"/>
      <c r="CF61" s="779"/>
      <c r="CG61" s="780"/>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5"/>
      <c r="DW61" s="776"/>
      <c r="DX61" s="776"/>
      <c r="DY61" s="776"/>
      <c r="DZ61" s="777"/>
      <c r="EA61" s="234"/>
    </row>
    <row r="62" spans="1:131" s="235" customFormat="1" ht="26.25" customHeight="1" x14ac:dyDescent="0.2">
      <c r="A62" s="248">
        <v>35</v>
      </c>
      <c r="B62" s="850"/>
      <c r="C62" s="851"/>
      <c r="D62" s="851"/>
      <c r="E62" s="851"/>
      <c r="F62" s="851"/>
      <c r="G62" s="851"/>
      <c r="H62" s="851"/>
      <c r="I62" s="851"/>
      <c r="J62" s="851"/>
      <c r="K62" s="851"/>
      <c r="L62" s="851"/>
      <c r="M62" s="851"/>
      <c r="N62" s="851"/>
      <c r="O62" s="851"/>
      <c r="P62" s="852"/>
      <c r="Q62" s="835"/>
      <c r="R62" s="836"/>
      <c r="S62" s="836"/>
      <c r="T62" s="836"/>
      <c r="U62" s="836"/>
      <c r="V62" s="836"/>
      <c r="W62" s="836"/>
      <c r="X62" s="836"/>
      <c r="Y62" s="836"/>
      <c r="Z62" s="836"/>
      <c r="AA62" s="836"/>
      <c r="AB62" s="836"/>
      <c r="AC62" s="836"/>
      <c r="AD62" s="836"/>
      <c r="AE62" s="837"/>
      <c r="AF62" s="853"/>
      <c r="AG62" s="836"/>
      <c r="AH62" s="836"/>
      <c r="AI62" s="836"/>
      <c r="AJ62" s="854"/>
      <c r="AK62" s="838"/>
      <c r="AL62" s="836"/>
      <c r="AM62" s="836"/>
      <c r="AN62" s="836"/>
      <c r="AO62" s="836"/>
      <c r="AP62" s="836"/>
      <c r="AQ62" s="836"/>
      <c r="AR62" s="836"/>
      <c r="AS62" s="836"/>
      <c r="AT62" s="836"/>
      <c r="AU62" s="836"/>
      <c r="AV62" s="836"/>
      <c r="AW62" s="836"/>
      <c r="AX62" s="836"/>
      <c r="AY62" s="836"/>
      <c r="AZ62" s="839"/>
      <c r="BA62" s="839"/>
      <c r="BB62" s="839"/>
      <c r="BC62" s="839"/>
      <c r="BD62" s="839"/>
      <c r="BE62" s="847"/>
      <c r="BF62" s="847"/>
      <c r="BG62" s="847"/>
      <c r="BH62" s="847"/>
      <c r="BI62" s="848"/>
      <c r="BJ62" s="849" t="s">
        <v>396</v>
      </c>
      <c r="BK62" s="806"/>
      <c r="BL62" s="806"/>
      <c r="BM62" s="806"/>
      <c r="BN62" s="807"/>
      <c r="BO62" s="252"/>
      <c r="BP62" s="252"/>
      <c r="BQ62" s="249">
        <v>56</v>
      </c>
      <c r="BR62" s="250"/>
      <c r="BS62" s="778"/>
      <c r="BT62" s="779"/>
      <c r="BU62" s="779"/>
      <c r="BV62" s="779"/>
      <c r="BW62" s="779"/>
      <c r="BX62" s="779"/>
      <c r="BY62" s="779"/>
      <c r="BZ62" s="779"/>
      <c r="CA62" s="779"/>
      <c r="CB62" s="779"/>
      <c r="CC62" s="779"/>
      <c r="CD62" s="779"/>
      <c r="CE62" s="779"/>
      <c r="CF62" s="779"/>
      <c r="CG62" s="780"/>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5"/>
      <c r="DW62" s="776"/>
      <c r="DX62" s="776"/>
      <c r="DY62" s="776"/>
      <c r="DZ62" s="777"/>
      <c r="EA62" s="234"/>
    </row>
    <row r="63" spans="1:131" s="235" customFormat="1" ht="26.25" customHeight="1" thickBot="1" x14ac:dyDescent="0.25">
      <c r="A63" s="251" t="s">
        <v>371</v>
      </c>
      <c r="B63" s="790" t="s">
        <v>397</v>
      </c>
      <c r="C63" s="791"/>
      <c r="D63" s="791"/>
      <c r="E63" s="791"/>
      <c r="F63" s="791"/>
      <c r="G63" s="791"/>
      <c r="H63" s="791"/>
      <c r="I63" s="791"/>
      <c r="J63" s="791"/>
      <c r="K63" s="791"/>
      <c r="L63" s="791"/>
      <c r="M63" s="791"/>
      <c r="N63" s="791"/>
      <c r="O63" s="791"/>
      <c r="P63" s="792"/>
      <c r="Q63" s="840"/>
      <c r="R63" s="841"/>
      <c r="S63" s="841"/>
      <c r="T63" s="841"/>
      <c r="U63" s="841"/>
      <c r="V63" s="841"/>
      <c r="W63" s="841"/>
      <c r="X63" s="841"/>
      <c r="Y63" s="841"/>
      <c r="Z63" s="841"/>
      <c r="AA63" s="841"/>
      <c r="AB63" s="841"/>
      <c r="AC63" s="841"/>
      <c r="AD63" s="841"/>
      <c r="AE63" s="842"/>
      <c r="AF63" s="843">
        <v>26420</v>
      </c>
      <c r="AG63" s="844"/>
      <c r="AH63" s="844"/>
      <c r="AI63" s="844"/>
      <c r="AJ63" s="845"/>
      <c r="AK63" s="846"/>
      <c r="AL63" s="841"/>
      <c r="AM63" s="841"/>
      <c r="AN63" s="841"/>
      <c r="AO63" s="841"/>
      <c r="AP63" s="844"/>
      <c r="AQ63" s="844"/>
      <c r="AR63" s="844"/>
      <c r="AS63" s="844"/>
      <c r="AT63" s="844"/>
      <c r="AU63" s="844"/>
      <c r="AV63" s="844"/>
      <c r="AW63" s="844"/>
      <c r="AX63" s="844"/>
      <c r="AY63" s="844"/>
      <c r="AZ63" s="855"/>
      <c r="BA63" s="855"/>
      <c r="BB63" s="855"/>
      <c r="BC63" s="855"/>
      <c r="BD63" s="855"/>
      <c r="BE63" s="856"/>
      <c r="BF63" s="856"/>
      <c r="BG63" s="856"/>
      <c r="BH63" s="856"/>
      <c r="BI63" s="857"/>
      <c r="BJ63" s="858" t="s">
        <v>138</v>
      </c>
      <c r="BK63" s="859"/>
      <c r="BL63" s="859"/>
      <c r="BM63" s="859"/>
      <c r="BN63" s="860"/>
      <c r="BO63" s="252"/>
      <c r="BP63" s="252"/>
      <c r="BQ63" s="249">
        <v>57</v>
      </c>
      <c r="BR63" s="250"/>
      <c r="BS63" s="778"/>
      <c r="BT63" s="779"/>
      <c r="BU63" s="779"/>
      <c r="BV63" s="779"/>
      <c r="BW63" s="779"/>
      <c r="BX63" s="779"/>
      <c r="BY63" s="779"/>
      <c r="BZ63" s="779"/>
      <c r="CA63" s="779"/>
      <c r="CB63" s="779"/>
      <c r="CC63" s="779"/>
      <c r="CD63" s="779"/>
      <c r="CE63" s="779"/>
      <c r="CF63" s="779"/>
      <c r="CG63" s="780"/>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5"/>
      <c r="DW63" s="776"/>
      <c r="DX63" s="776"/>
      <c r="DY63" s="776"/>
      <c r="DZ63" s="777"/>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778"/>
      <c r="BT64" s="779"/>
      <c r="BU64" s="779"/>
      <c r="BV64" s="779"/>
      <c r="BW64" s="779"/>
      <c r="BX64" s="779"/>
      <c r="BY64" s="779"/>
      <c r="BZ64" s="779"/>
      <c r="CA64" s="779"/>
      <c r="CB64" s="779"/>
      <c r="CC64" s="779"/>
      <c r="CD64" s="779"/>
      <c r="CE64" s="779"/>
      <c r="CF64" s="779"/>
      <c r="CG64" s="780"/>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5"/>
      <c r="DW64" s="776"/>
      <c r="DX64" s="776"/>
      <c r="DY64" s="776"/>
      <c r="DZ64" s="777"/>
      <c r="EA64" s="234"/>
    </row>
    <row r="65" spans="1:131" s="235" customFormat="1" ht="26.25" customHeight="1" thickBot="1" x14ac:dyDescent="0.25">
      <c r="A65" s="240" t="s">
        <v>398</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778"/>
      <c r="BT65" s="779"/>
      <c r="BU65" s="779"/>
      <c r="BV65" s="779"/>
      <c r="BW65" s="779"/>
      <c r="BX65" s="779"/>
      <c r="BY65" s="779"/>
      <c r="BZ65" s="779"/>
      <c r="CA65" s="779"/>
      <c r="CB65" s="779"/>
      <c r="CC65" s="779"/>
      <c r="CD65" s="779"/>
      <c r="CE65" s="779"/>
      <c r="CF65" s="779"/>
      <c r="CG65" s="780"/>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5"/>
      <c r="DW65" s="776"/>
      <c r="DX65" s="776"/>
      <c r="DY65" s="776"/>
      <c r="DZ65" s="777"/>
      <c r="EA65" s="234"/>
    </row>
    <row r="66" spans="1:131" s="235" customFormat="1" ht="26.25" customHeight="1" x14ac:dyDescent="0.2">
      <c r="A66" s="725" t="s">
        <v>399</v>
      </c>
      <c r="B66" s="726"/>
      <c r="C66" s="726"/>
      <c r="D66" s="726"/>
      <c r="E66" s="726"/>
      <c r="F66" s="726"/>
      <c r="G66" s="726"/>
      <c r="H66" s="726"/>
      <c r="I66" s="726"/>
      <c r="J66" s="726"/>
      <c r="K66" s="726"/>
      <c r="L66" s="726"/>
      <c r="M66" s="726"/>
      <c r="N66" s="726"/>
      <c r="O66" s="726"/>
      <c r="P66" s="727"/>
      <c r="Q66" s="702" t="s">
        <v>400</v>
      </c>
      <c r="R66" s="703"/>
      <c r="S66" s="703"/>
      <c r="T66" s="703"/>
      <c r="U66" s="704"/>
      <c r="V66" s="702" t="s">
        <v>401</v>
      </c>
      <c r="W66" s="703"/>
      <c r="X66" s="703"/>
      <c r="Y66" s="703"/>
      <c r="Z66" s="704"/>
      <c r="AA66" s="702" t="s">
        <v>402</v>
      </c>
      <c r="AB66" s="703"/>
      <c r="AC66" s="703"/>
      <c r="AD66" s="703"/>
      <c r="AE66" s="704"/>
      <c r="AF66" s="861" t="s">
        <v>403</v>
      </c>
      <c r="AG66" s="813"/>
      <c r="AH66" s="813"/>
      <c r="AI66" s="813"/>
      <c r="AJ66" s="862"/>
      <c r="AK66" s="702" t="s">
        <v>404</v>
      </c>
      <c r="AL66" s="726"/>
      <c r="AM66" s="726"/>
      <c r="AN66" s="726"/>
      <c r="AO66" s="727"/>
      <c r="AP66" s="702" t="s">
        <v>380</v>
      </c>
      <c r="AQ66" s="703"/>
      <c r="AR66" s="703"/>
      <c r="AS66" s="703"/>
      <c r="AT66" s="704"/>
      <c r="AU66" s="702" t="s">
        <v>405</v>
      </c>
      <c r="AV66" s="703"/>
      <c r="AW66" s="703"/>
      <c r="AX66" s="703"/>
      <c r="AY66" s="704"/>
      <c r="AZ66" s="702" t="s">
        <v>348</v>
      </c>
      <c r="BA66" s="703"/>
      <c r="BB66" s="703"/>
      <c r="BC66" s="703"/>
      <c r="BD66" s="714"/>
      <c r="BE66" s="252"/>
      <c r="BF66" s="252"/>
      <c r="BG66" s="252"/>
      <c r="BH66" s="252"/>
      <c r="BI66" s="252"/>
      <c r="BJ66" s="252"/>
      <c r="BK66" s="252"/>
      <c r="BL66" s="252"/>
      <c r="BM66" s="252"/>
      <c r="BN66" s="252"/>
      <c r="BO66" s="252"/>
      <c r="BP66" s="252"/>
      <c r="BQ66" s="249">
        <v>60</v>
      </c>
      <c r="BR66" s="254"/>
      <c r="BS66" s="872"/>
      <c r="BT66" s="873"/>
      <c r="BU66" s="873"/>
      <c r="BV66" s="873"/>
      <c r="BW66" s="873"/>
      <c r="BX66" s="873"/>
      <c r="BY66" s="873"/>
      <c r="BZ66" s="873"/>
      <c r="CA66" s="873"/>
      <c r="CB66" s="873"/>
      <c r="CC66" s="873"/>
      <c r="CD66" s="873"/>
      <c r="CE66" s="873"/>
      <c r="CF66" s="873"/>
      <c r="CG66" s="874"/>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4"/>
    </row>
    <row r="67" spans="1:131" s="235" customFormat="1" ht="26.25" customHeight="1" thickBot="1" x14ac:dyDescent="0.25">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63"/>
      <c r="AG67" s="816"/>
      <c r="AH67" s="816"/>
      <c r="AI67" s="816"/>
      <c r="AJ67" s="864"/>
      <c r="AK67" s="865"/>
      <c r="AL67" s="729"/>
      <c r="AM67" s="729"/>
      <c r="AN67" s="729"/>
      <c r="AO67" s="730"/>
      <c r="AP67" s="705"/>
      <c r="AQ67" s="706"/>
      <c r="AR67" s="706"/>
      <c r="AS67" s="706"/>
      <c r="AT67" s="707"/>
      <c r="AU67" s="705"/>
      <c r="AV67" s="706"/>
      <c r="AW67" s="706"/>
      <c r="AX67" s="706"/>
      <c r="AY67" s="707"/>
      <c r="AZ67" s="705"/>
      <c r="BA67" s="706"/>
      <c r="BB67" s="706"/>
      <c r="BC67" s="706"/>
      <c r="BD67" s="715"/>
      <c r="BE67" s="252"/>
      <c r="BF67" s="252"/>
      <c r="BG67" s="252"/>
      <c r="BH67" s="252"/>
      <c r="BI67" s="252"/>
      <c r="BJ67" s="252"/>
      <c r="BK67" s="252"/>
      <c r="BL67" s="252"/>
      <c r="BM67" s="252"/>
      <c r="BN67" s="252"/>
      <c r="BO67" s="252"/>
      <c r="BP67" s="252"/>
      <c r="BQ67" s="249">
        <v>61</v>
      </c>
      <c r="BR67" s="254"/>
      <c r="BS67" s="872"/>
      <c r="BT67" s="873"/>
      <c r="BU67" s="873"/>
      <c r="BV67" s="873"/>
      <c r="BW67" s="873"/>
      <c r="BX67" s="873"/>
      <c r="BY67" s="873"/>
      <c r="BZ67" s="873"/>
      <c r="CA67" s="873"/>
      <c r="CB67" s="873"/>
      <c r="CC67" s="873"/>
      <c r="CD67" s="873"/>
      <c r="CE67" s="873"/>
      <c r="CF67" s="873"/>
      <c r="CG67" s="874"/>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4"/>
    </row>
    <row r="68" spans="1:131" s="235" customFormat="1" ht="26.25" customHeight="1" thickTop="1" x14ac:dyDescent="0.2">
      <c r="A68" s="246">
        <v>1</v>
      </c>
      <c r="B68" s="878"/>
      <c r="C68" s="879"/>
      <c r="D68" s="879"/>
      <c r="E68" s="879"/>
      <c r="F68" s="879"/>
      <c r="G68" s="879"/>
      <c r="H68" s="879"/>
      <c r="I68" s="879"/>
      <c r="J68" s="879"/>
      <c r="K68" s="879"/>
      <c r="L68" s="879"/>
      <c r="M68" s="879"/>
      <c r="N68" s="879"/>
      <c r="O68" s="879"/>
      <c r="P68" s="880"/>
      <c r="Q68" s="881"/>
      <c r="R68" s="875"/>
      <c r="S68" s="875"/>
      <c r="T68" s="875"/>
      <c r="U68" s="875"/>
      <c r="V68" s="875"/>
      <c r="W68" s="875"/>
      <c r="X68" s="875"/>
      <c r="Y68" s="875"/>
      <c r="Z68" s="875"/>
      <c r="AA68" s="875"/>
      <c r="AB68" s="875"/>
      <c r="AC68" s="875"/>
      <c r="AD68" s="875"/>
      <c r="AE68" s="875"/>
      <c r="AF68" s="875"/>
      <c r="AG68" s="875"/>
      <c r="AH68" s="875"/>
      <c r="AI68" s="875"/>
      <c r="AJ68" s="875"/>
      <c r="AK68" s="875"/>
      <c r="AL68" s="875"/>
      <c r="AM68" s="875"/>
      <c r="AN68" s="875"/>
      <c r="AO68" s="875"/>
      <c r="AP68" s="875"/>
      <c r="AQ68" s="875"/>
      <c r="AR68" s="875"/>
      <c r="AS68" s="875"/>
      <c r="AT68" s="875"/>
      <c r="AU68" s="875"/>
      <c r="AV68" s="875"/>
      <c r="AW68" s="875"/>
      <c r="AX68" s="875"/>
      <c r="AY68" s="875"/>
      <c r="AZ68" s="876"/>
      <c r="BA68" s="876"/>
      <c r="BB68" s="876"/>
      <c r="BC68" s="876"/>
      <c r="BD68" s="877"/>
      <c r="BE68" s="252"/>
      <c r="BF68" s="252"/>
      <c r="BG68" s="252"/>
      <c r="BH68" s="252"/>
      <c r="BI68" s="252"/>
      <c r="BJ68" s="252"/>
      <c r="BK68" s="252"/>
      <c r="BL68" s="252"/>
      <c r="BM68" s="252"/>
      <c r="BN68" s="252"/>
      <c r="BO68" s="252"/>
      <c r="BP68" s="252"/>
      <c r="BQ68" s="249">
        <v>62</v>
      </c>
      <c r="BR68" s="254"/>
      <c r="BS68" s="872"/>
      <c r="BT68" s="873"/>
      <c r="BU68" s="873"/>
      <c r="BV68" s="873"/>
      <c r="BW68" s="873"/>
      <c r="BX68" s="873"/>
      <c r="BY68" s="873"/>
      <c r="BZ68" s="873"/>
      <c r="CA68" s="873"/>
      <c r="CB68" s="873"/>
      <c r="CC68" s="873"/>
      <c r="CD68" s="873"/>
      <c r="CE68" s="873"/>
      <c r="CF68" s="873"/>
      <c r="CG68" s="874"/>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4"/>
    </row>
    <row r="69" spans="1:131" s="235" customFormat="1" ht="26.25" customHeight="1" x14ac:dyDescent="0.2">
      <c r="A69" s="248">
        <v>2</v>
      </c>
      <c r="B69" s="882"/>
      <c r="C69" s="883"/>
      <c r="D69" s="883"/>
      <c r="E69" s="883"/>
      <c r="F69" s="883"/>
      <c r="G69" s="883"/>
      <c r="H69" s="883"/>
      <c r="I69" s="883"/>
      <c r="J69" s="883"/>
      <c r="K69" s="883"/>
      <c r="L69" s="883"/>
      <c r="M69" s="883"/>
      <c r="N69" s="883"/>
      <c r="O69" s="883"/>
      <c r="P69" s="884"/>
      <c r="Q69" s="885"/>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833"/>
      <c r="AV69" s="833"/>
      <c r="AW69" s="833"/>
      <c r="AX69" s="833"/>
      <c r="AY69" s="833"/>
      <c r="AZ69" s="886"/>
      <c r="BA69" s="886"/>
      <c r="BB69" s="886"/>
      <c r="BC69" s="886"/>
      <c r="BD69" s="887"/>
      <c r="BE69" s="252"/>
      <c r="BF69" s="252"/>
      <c r="BG69" s="252"/>
      <c r="BH69" s="252"/>
      <c r="BI69" s="252"/>
      <c r="BJ69" s="252"/>
      <c r="BK69" s="252"/>
      <c r="BL69" s="252"/>
      <c r="BM69" s="252"/>
      <c r="BN69" s="252"/>
      <c r="BO69" s="252"/>
      <c r="BP69" s="252"/>
      <c r="BQ69" s="249">
        <v>63</v>
      </c>
      <c r="BR69" s="254"/>
      <c r="BS69" s="872"/>
      <c r="BT69" s="873"/>
      <c r="BU69" s="873"/>
      <c r="BV69" s="873"/>
      <c r="BW69" s="873"/>
      <c r="BX69" s="873"/>
      <c r="BY69" s="873"/>
      <c r="BZ69" s="873"/>
      <c r="CA69" s="873"/>
      <c r="CB69" s="873"/>
      <c r="CC69" s="873"/>
      <c r="CD69" s="873"/>
      <c r="CE69" s="873"/>
      <c r="CF69" s="873"/>
      <c r="CG69" s="874"/>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4"/>
    </row>
    <row r="70" spans="1:131" s="235" customFormat="1" ht="26.25" customHeight="1" x14ac:dyDescent="0.2">
      <c r="A70" s="248">
        <v>3</v>
      </c>
      <c r="B70" s="882"/>
      <c r="C70" s="883"/>
      <c r="D70" s="883"/>
      <c r="E70" s="883"/>
      <c r="F70" s="883"/>
      <c r="G70" s="883"/>
      <c r="H70" s="883"/>
      <c r="I70" s="883"/>
      <c r="J70" s="883"/>
      <c r="K70" s="883"/>
      <c r="L70" s="883"/>
      <c r="M70" s="883"/>
      <c r="N70" s="883"/>
      <c r="O70" s="883"/>
      <c r="P70" s="884"/>
      <c r="Q70" s="885"/>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86"/>
      <c r="BA70" s="886"/>
      <c r="BB70" s="886"/>
      <c r="BC70" s="886"/>
      <c r="BD70" s="887"/>
      <c r="BE70" s="252"/>
      <c r="BF70" s="252"/>
      <c r="BG70" s="252"/>
      <c r="BH70" s="252"/>
      <c r="BI70" s="252"/>
      <c r="BJ70" s="252"/>
      <c r="BK70" s="252"/>
      <c r="BL70" s="252"/>
      <c r="BM70" s="252"/>
      <c r="BN70" s="252"/>
      <c r="BO70" s="252"/>
      <c r="BP70" s="252"/>
      <c r="BQ70" s="249">
        <v>64</v>
      </c>
      <c r="BR70" s="254"/>
      <c r="BS70" s="872"/>
      <c r="BT70" s="873"/>
      <c r="BU70" s="873"/>
      <c r="BV70" s="873"/>
      <c r="BW70" s="873"/>
      <c r="BX70" s="873"/>
      <c r="BY70" s="873"/>
      <c r="BZ70" s="873"/>
      <c r="CA70" s="873"/>
      <c r="CB70" s="873"/>
      <c r="CC70" s="873"/>
      <c r="CD70" s="873"/>
      <c r="CE70" s="873"/>
      <c r="CF70" s="873"/>
      <c r="CG70" s="874"/>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4"/>
    </row>
    <row r="71" spans="1:131" s="235" customFormat="1" ht="26.25" customHeight="1" x14ac:dyDescent="0.2">
      <c r="A71" s="248">
        <v>4</v>
      </c>
      <c r="B71" s="882"/>
      <c r="C71" s="883"/>
      <c r="D71" s="883"/>
      <c r="E71" s="883"/>
      <c r="F71" s="883"/>
      <c r="G71" s="883"/>
      <c r="H71" s="883"/>
      <c r="I71" s="883"/>
      <c r="J71" s="883"/>
      <c r="K71" s="883"/>
      <c r="L71" s="883"/>
      <c r="M71" s="883"/>
      <c r="N71" s="883"/>
      <c r="O71" s="883"/>
      <c r="P71" s="884"/>
      <c r="Q71" s="885"/>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86"/>
      <c r="BA71" s="886"/>
      <c r="BB71" s="886"/>
      <c r="BC71" s="886"/>
      <c r="BD71" s="887"/>
      <c r="BE71" s="252"/>
      <c r="BF71" s="252"/>
      <c r="BG71" s="252"/>
      <c r="BH71" s="252"/>
      <c r="BI71" s="252"/>
      <c r="BJ71" s="252"/>
      <c r="BK71" s="252"/>
      <c r="BL71" s="252"/>
      <c r="BM71" s="252"/>
      <c r="BN71" s="252"/>
      <c r="BO71" s="252"/>
      <c r="BP71" s="252"/>
      <c r="BQ71" s="249">
        <v>65</v>
      </c>
      <c r="BR71" s="254"/>
      <c r="BS71" s="872"/>
      <c r="BT71" s="873"/>
      <c r="BU71" s="873"/>
      <c r="BV71" s="873"/>
      <c r="BW71" s="873"/>
      <c r="BX71" s="873"/>
      <c r="BY71" s="873"/>
      <c r="BZ71" s="873"/>
      <c r="CA71" s="873"/>
      <c r="CB71" s="873"/>
      <c r="CC71" s="873"/>
      <c r="CD71" s="873"/>
      <c r="CE71" s="873"/>
      <c r="CF71" s="873"/>
      <c r="CG71" s="874"/>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4"/>
    </row>
    <row r="72" spans="1:131" s="235" customFormat="1" ht="26.25" customHeight="1" x14ac:dyDescent="0.2">
      <c r="A72" s="248">
        <v>5</v>
      </c>
      <c r="B72" s="882"/>
      <c r="C72" s="883"/>
      <c r="D72" s="883"/>
      <c r="E72" s="883"/>
      <c r="F72" s="883"/>
      <c r="G72" s="883"/>
      <c r="H72" s="883"/>
      <c r="I72" s="883"/>
      <c r="J72" s="883"/>
      <c r="K72" s="883"/>
      <c r="L72" s="883"/>
      <c r="M72" s="883"/>
      <c r="N72" s="883"/>
      <c r="O72" s="883"/>
      <c r="P72" s="884"/>
      <c r="Q72" s="885"/>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86"/>
      <c r="BA72" s="886"/>
      <c r="BB72" s="886"/>
      <c r="BC72" s="886"/>
      <c r="BD72" s="887"/>
      <c r="BE72" s="252"/>
      <c r="BF72" s="252"/>
      <c r="BG72" s="252"/>
      <c r="BH72" s="252"/>
      <c r="BI72" s="252"/>
      <c r="BJ72" s="252"/>
      <c r="BK72" s="252"/>
      <c r="BL72" s="252"/>
      <c r="BM72" s="252"/>
      <c r="BN72" s="252"/>
      <c r="BO72" s="252"/>
      <c r="BP72" s="252"/>
      <c r="BQ72" s="249">
        <v>66</v>
      </c>
      <c r="BR72" s="254"/>
      <c r="BS72" s="872"/>
      <c r="BT72" s="873"/>
      <c r="BU72" s="873"/>
      <c r="BV72" s="873"/>
      <c r="BW72" s="873"/>
      <c r="BX72" s="873"/>
      <c r="BY72" s="873"/>
      <c r="BZ72" s="873"/>
      <c r="CA72" s="873"/>
      <c r="CB72" s="873"/>
      <c r="CC72" s="873"/>
      <c r="CD72" s="873"/>
      <c r="CE72" s="873"/>
      <c r="CF72" s="873"/>
      <c r="CG72" s="874"/>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4"/>
    </row>
    <row r="73" spans="1:131" s="235" customFormat="1" ht="26.25" customHeight="1" x14ac:dyDescent="0.2">
      <c r="A73" s="248">
        <v>6</v>
      </c>
      <c r="B73" s="882"/>
      <c r="C73" s="883"/>
      <c r="D73" s="883"/>
      <c r="E73" s="883"/>
      <c r="F73" s="883"/>
      <c r="G73" s="883"/>
      <c r="H73" s="883"/>
      <c r="I73" s="883"/>
      <c r="J73" s="883"/>
      <c r="K73" s="883"/>
      <c r="L73" s="883"/>
      <c r="M73" s="883"/>
      <c r="N73" s="883"/>
      <c r="O73" s="883"/>
      <c r="P73" s="884"/>
      <c r="Q73" s="885"/>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86"/>
      <c r="BA73" s="886"/>
      <c r="BB73" s="886"/>
      <c r="BC73" s="886"/>
      <c r="BD73" s="887"/>
      <c r="BE73" s="252"/>
      <c r="BF73" s="252"/>
      <c r="BG73" s="252"/>
      <c r="BH73" s="252"/>
      <c r="BI73" s="252"/>
      <c r="BJ73" s="252"/>
      <c r="BK73" s="252"/>
      <c r="BL73" s="252"/>
      <c r="BM73" s="252"/>
      <c r="BN73" s="252"/>
      <c r="BO73" s="252"/>
      <c r="BP73" s="252"/>
      <c r="BQ73" s="249">
        <v>67</v>
      </c>
      <c r="BR73" s="254"/>
      <c r="BS73" s="872"/>
      <c r="BT73" s="873"/>
      <c r="BU73" s="873"/>
      <c r="BV73" s="873"/>
      <c r="BW73" s="873"/>
      <c r="BX73" s="873"/>
      <c r="BY73" s="873"/>
      <c r="BZ73" s="873"/>
      <c r="CA73" s="873"/>
      <c r="CB73" s="873"/>
      <c r="CC73" s="873"/>
      <c r="CD73" s="873"/>
      <c r="CE73" s="873"/>
      <c r="CF73" s="873"/>
      <c r="CG73" s="874"/>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4"/>
    </row>
    <row r="74" spans="1:131" s="235" customFormat="1" ht="26.25" customHeight="1" x14ac:dyDescent="0.2">
      <c r="A74" s="248">
        <v>7</v>
      </c>
      <c r="B74" s="882"/>
      <c r="C74" s="883"/>
      <c r="D74" s="883"/>
      <c r="E74" s="883"/>
      <c r="F74" s="883"/>
      <c r="G74" s="883"/>
      <c r="H74" s="883"/>
      <c r="I74" s="883"/>
      <c r="J74" s="883"/>
      <c r="K74" s="883"/>
      <c r="L74" s="883"/>
      <c r="M74" s="883"/>
      <c r="N74" s="883"/>
      <c r="O74" s="883"/>
      <c r="P74" s="884"/>
      <c r="Q74" s="885"/>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86"/>
      <c r="BA74" s="886"/>
      <c r="BB74" s="886"/>
      <c r="BC74" s="886"/>
      <c r="BD74" s="887"/>
      <c r="BE74" s="252"/>
      <c r="BF74" s="252"/>
      <c r="BG74" s="252"/>
      <c r="BH74" s="252"/>
      <c r="BI74" s="252"/>
      <c r="BJ74" s="252"/>
      <c r="BK74" s="252"/>
      <c r="BL74" s="252"/>
      <c r="BM74" s="252"/>
      <c r="BN74" s="252"/>
      <c r="BO74" s="252"/>
      <c r="BP74" s="252"/>
      <c r="BQ74" s="249">
        <v>68</v>
      </c>
      <c r="BR74" s="254"/>
      <c r="BS74" s="872"/>
      <c r="BT74" s="873"/>
      <c r="BU74" s="873"/>
      <c r="BV74" s="873"/>
      <c r="BW74" s="873"/>
      <c r="BX74" s="873"/>
      <c r="BY74" s="873"/>
      <c r="BZ74" s="873"/>
      <c r="CA74" s="873"/>
      <c r="CB74" s="873"/>
      <c r="CC74" s="873"/>
      <c r="CD74" s="873"/>
      <c r="CE74" s="873"/>
      <c r="CF74" s="873"/>
      <c r="CG74" s="874"/>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4"/>
    </row>
    <row r="75" spans="1:131" s="235" customFormat="1" ht="26.25" customHeight="1" x14ac:dyDescent="0.2">
      <c r="A75" s="248">
        <v>8</v>
      </c>
      <c r="B75" s="882"/>
      <c r="C75" s="883"/>
      <c r="D75" s="883"/>
      <c r="E75" s="883"/>
      <c r="F75" s="883"/>
      <c r="G75" s="883"/>
      <c r="H75" s="883"/>
      <c r="I75" s="883"/>
      <c r="J75" s="883"/>
      <c r="K75" s="883"/>
      <c r="L75" s="883"/>
      <c r="M75" s="883"/>
      <c r="N75" s="883"/>
      <c r="O75" s="883"/>
      <c r="P75" s="884"/>
      <c r="Q75" s="888"/>
      <c r="R75" s="889"/>
      <c r="S75" s="889"/>
      <c r="T75" s="889"/>
      <c r="U75" s="832"/>
      <c r="V75" s="890"/>
      <c r="W75" s="889"/>
      <c r="X75" s="889"/>
      <c r="Y75" s="889"/>
      <c r="Z75" s="832"/>
      <c r="AA75" s="890"/>
      <c r="AB75" s="889"/>
      <c r="AC75" s="889"/>
      <c r="AD75" s="889"/>
      <c r="AE75" s="832"/>
      <c r="AF75" s="890"/>
      <c r="AG75" s="889"/>
      <c r="AH75" s="889"/>
      <c r="AI75" s="889"/>
      <c r="AJ75" s="832"/>
      <c r="AK75" s="890"/>
      <c r="AL75" s="889"/>
      <c r="AM75" s="889"/>
      <c r="AN75" s="889"/>
      <c r="AO75" s="832"/>
      <c r="AP75" s="890"/>
      <c r="AQ75" s="889"/>
      <c r="AR75" s="889"/>
      <c r="AS75" s="889"/>
      <c r="AT75" s="832"/>
      <c r="AU75" s="890"/>
      <c r="AV75" s="889"/>
      <c r="AW75" s="889"/>
      <c r="AX75" s="889"/>
      <c r="AY75" s="832"/>
      <c r="AZ75" s="886"/>
      <c r="BA75" s="886"/>
      <c r="BB75" s="886"/>
      <c r="BC75" s="886"/>
      <c r="BD75" s="887"/>
      <c r="BE75" s="252"/>
      <c r="BF75" s="252"/>
      <c r="BG75" s="252"/>
      <c r="BH75" s="252"/>
      <c r="BI75" s="252"/>
      <c r="BJ75" s="252"/>
      <c r="BK75" s="252"/>
      <c r="BL75" s="252"/>
      <c r="BM75" s="252"/>
      <c r="BN75" s="252"/>
      <c r="BO75" s="252"/>
      <c r="BP75" s="252"/>
      <c r="BQ75" s="249">
        <v>69</v>
      </c>
      <c r="BR75" s="254"/>
      <c r="BS75" s="872"/>
      <c r="BT75" s="873"/>
      <c r="BU75" s="873"/>
      <c r="BV75" s="873"/>
      <c r="BW75" s="873"/>
      <c r="BX75" s="873"/>
      <c r="BY75" s="873"/>
      <c r="BZ75" s="873"/>
      <c r="CA75" s="873"/>
      <c r="CB75" s="873"/>
      <c r="CC75" s="873"/>
      <c r="CD75" s="873"/>
      <c r="CE75" s="873"/>
      <c r="CF75" s="873"/>
      <c r="CG75" s="874"/>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4"/>
    </row>
    <row r="76" spans="1:131" s="235" customFormat="1" ht="26.25" customHeight="1" x14ac:dyDescent="0.2">
      <c r="A76" s="248">
        <v>9</v>
      </c>
      <c r="B76" s="882"/>
      <c r="C76" s="883"/>
      <c r="D76" s="883"/>
      <c r="E76" s="883"/>
      <c r="F76" s="883"/>
      <c r="G76" s="883"/>
      <c r="H76" s="883"/>
      <c r="I76" s="883"/>
      <c r="J76" s="883"/>
      <c r="K76" s="883"/>
      <c r="L76" s="883"/>
      <c r="M76" s="883"/>
      <c r="N76" s="883"/>
      <c r="O76" s="883"/>
      <c r="P76" s="884"/>
      <c r="Q76" s="888"/>
      <c r="R76" s="889"/>
      <c r="S76" s="889"/>
      <c r="T76" s="889"/>
      <c r="U76" s="832"/>
      <c r="V76" s="890"/>
      <c r="W76" s="889"/>
      <c r="X76" s="889"/>
      <c r="Y76" s="889"/>
      <c r="Z76" s="832"/>
      <c r="AA76" s="890"/>
      <c r="AB76" s="889"/>
      <c r="AC76" s="889"/>
      <c r="AD76" s="889"/>
      <c r="AE76" s="832"/>
      <c r="AF76" s="890"/>
      <c r="AG76" s="889"/>
      <c r="AH76" s="889"/>
      <c r="AI76" s="889"/>
      <c r="AJ76" s="832"/>
      <c r="AK76" s="890"/>
      <c r="AL76" s="889"/>
      <c r="AM76" s="889"/>
      <c r="AN76" s="889"/>
      <c r="AO76" s="832"/>
      <c r="AP76" s="890"/>
      <c r="AQ76" s="889"/>
      <c r="AR76" s="889"/>
      <c r="AS76" s="889"/>
      <c r="AT76" s="832"/>
      <c r="AU76" s="890"/>
      <c r="AV76" s="889"/>
      <c r="AW76" s="889"/>
      <c r="AX76" s="889"/>
      <c r="AY76" s="832"/>
      <c r="AZ76" s="886"/>
      <c r="BA76" s="886"/>
      <c r="BB76" s="886"/>
      <c r="BC76" s="886"/>
      <c r="BD76" s="887"/>
      <c r="BE76" s="252"/>
      <c r="BF76" s="252"/>
      <c r="BG76" s="252"/>
      <c r="BH76" s="252"/>
      <c r="BI76" s="252"/>
      <c r="BJ76" s="252"/>
      <c r="BK76" s="252"/>
      <c r="BL76" s="252"/>
      <c r="BM76" s="252"/>
      <c r="BN76" s="252"/>
      <c r="BO76" s="252"/>
      <c r="BP76" s="252"/>
      <c r="BQ76" s="249">
        <v>70</v>
      </c>
      <c r="BR76" s="254"/>
      <c r="BS76" s="872"/>
      <c r="BT76" s="873"/>
      <c r="BU76" s="873"/>
      <c r="BV76" s="873"/>
      <c r="BW76" s="873"/>
      <c r="BX76" s="873"/>
      <c r="BY76" s="873"/>
      <c r="BZ76" s="873"/>
      <c r="CA76" s="873"/>
      <c r="CB76" s="873"/>
      <c r="CC76" s="873"/>
      <c r="CD76" s="873"/>
      <c r="CE76" s="873"/>
      <c r="CF76" s="873"/>
      <c r="CG76" s="874"/>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4"/>
    </row>
    <row r="77" spans="1:131" s="235" customFormat="1" ht="26.25" customHeight="1" x14ac:dyDescent="0.2">
      <c r="A77" s="248">
        <v>10</v>
      </c>
      <c r="B77" s="882"/>
      <c r="C77" s="883"/>
      <c r="D77" s="883"/>
      <c r="E77" s="883"/>
      <c r="F77" s="883"/>
      <c r="G77" s="883"/>
      <c r="H77" s="883"/>
      <c r="I77" s="883"/>
      <c r="J77" s="883"/>
      <c r="K77" s="883"/>
      <c r="L77" s="883"/>
      <c r="M77" s="883"/>
      <c r="N77" s="883"/>
      <c r="O77" s="883"/>
      <c r="P77" s="884"/>
      <c r="Q77" s="888"/>
      <c r="R77" s="889"/>
      <c r="S77" s="889"/>
      <c r="T77" s="889"/>
      <c r="U77" s="832"/>
      <c r="V77" s="890"/>
      <c r="W77" s="889"/>
      <c r="X77" s="889"/>
      <c r="Y77" s="889"/>
      <c r="Z77" s="832"/>
      <c r="AA77" s="890"/>
      <c r="AB77" s="889"/>
      <c r="AC77" s="889"/>
      <c r="AD77" s="889"/>
      <c r="AE77" s="832"/>
      <c r="AF77" s="890"/>
      <c r="AG77" s="889"/>
      <c r="AH77" s="889"/>
      <c r="AI77" s="889"/>
      <c r="AJ77" s="832"/>
      <c r="AK77" s="890"/>
      <c r="AL77" s="889"/>
      <c r="AM77" s="889"/>
      <c r="AN77" s="889"/>
      <c r="AO77" s="832"/>
      <c r="AP77" s="890"/>
      <c r="AQ77" s="889"/>
      <c r="AR77" s="889"/>
      <c r="AS77" s="889"/>
      <c r="AT77" s="832"/>
      <c r="AU77" s="890"/>
      <c r="AV77" s="889"/>
      <c r="AW77" s="889"/>
      <c r="AX77" s="889"/>
      <c r="AY77" s="832"/>
      <c r="AZ77" s="886"/>
      <c r="BA77" s="886"/>
      <c r="BB77" s="886"/>
      <c r="BC77" s="886"/>
      <c r="BD77" s="887"/>
      <c r="BE77" s="252"/>
      <c r="BF77" s="252"/>
      <c r="BG77" s="252"/>
      <c r="BH77" s="252"/>
      <c r="BI77" s="252"/>
      <c r="BJ77" s="252"/>
      <c r="BK77" s="252"/>
      <c r="BL77" s="252"/>
      <c r="BM77" s="252"/>
      <c r="BN77" s="252"/>
      <c r="BO77" s="252"/>
      <c r="BP77" s="252"/>
      <c r="BQ77" s="249">
        <v>71</v>
      </c>
      <c r="BR77" s="254"/>
      <c r="BS77" s="872"/>
      <c r="BT77" s="873"/>
      <c r="BU77" s="873"/>
      <c r="BV77" s="873"/>
      <c r="BW77" s="873"/>
      <c r="BX77" s="873"/>
      <c r="BY77" s="873"/>
      <c r="BZ77" s="873"/>
      <c r="CA77" s="873"/>
      <c r="CB77" s="873"/>
      <c r="CC77" s="873"/>
      <c r="CD77" s="873"/>
      <c r="CE77" s="873"/>
      <c r="CF77" s="873"/>
      <c r="CG77" s="874"/>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4"/>
    </row>
    <row r="78" spans="1:131" s="235" customFormat="1" ht="26.25" customHeight="1" x14ac:dyDescent="0.2">
      <c r="A78" s="248">
        <v>11</v>
      </c>
      <c r="B78" s="882"/>
      <c r="C78" s="883"/>
      <c r="D78" s="883"/>
      <c r="E78" s="883"/>
      <c r="F78" s="883"/>
      <c r="G78" s="883"/>
      <c r="H78" s="883"/>
      <c r="I78" s="883"/>
      <c r="J78" s="883"/>
      <c r="K78" s="883"/>
      <c r="L78" s="883"/>
      <c r="M78" s="883"/>
      <c r="N78" s="883"/>
      <c r="O78" s="883"/>
      <c r="P78" s="884"/>
      <c r="Q78" s="885"/>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86"/>
      <c r="BA78" s="886"/>
      <c r="BB78" s="886"/>
      <c r="BC78" s="886"/>
      <c r="BD78" s="887"/>
      <c r="BE78" s="252"/>
      <c r="BF78" s="252"/>
      <c r="BG78" s="252"/>
      <c r="BH78" s="252"/>
      <c r="BI78" s="252"/>
      <c r="BJ78" s="255"/>
      <c r="BK78" s="255"/>
      <c r="BL78" s="255"/>
      <c r="BM78" s="255"/>
      <c r="BN78" s="255"/>
      <c r="BO78" s="252"/>
      <c r="BP78" s="252"/>
      <c r="BQ78" s="249">
        <v>72</v>
      </c>
      <c r="BR78" s="254"/>
      <c r="BS78" s="872"/>
      <c r="BT78" s="873"/>
      <c r="BU78" s="873"/>
      <c r="BV78" s="873"/>
      <c r="BW78" s="873"/>
      <c r="BX78" s="873"/>
      <c r="BY78" s="873"/>
      <c r="BZ78" s="873"/>
      <c r="CA78" s="873"/>
      <c r="CB78" s="873"/>
      <c r="CC78" s="873"/>
      <c r="CD78" s="873"/>
      <c r="CE78" s="873"/>
      <c r="CF78" s="873"/>
      <c r="CG78" s="874"/>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4"/>
    </row>
    <row r="79" spans="1:131" s="235" customFormat="1" ht="26.25" customHeight="1" x14ac:dyDescent="0.2">
      <c r="A79" s="248">
        <v>12</v>
      </c>
      <c r="B79" s="882"/>
      <c r="C79" s="883"/>
      <c r="D79" s="883"/>
      <c r="E79" s="883"/>
      <c r="F79" s="883"/>
      <c r="G79" s="883"/>
      <c r="H79" s="883"/>
      <c r="I79" s="883"/>
      <c r="J79" s="883"/>
      <c r="K79" s="883"/>
      <c r="L79" s="883"/>
      <c r="M79" s="883"/>
      <c r="N79" s="883"/>
      <c r="O79" s="883"/>
      <c r="P79" s="884"/>
      <c r="Q79" s="885"/>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86"/>
      <c r="BA79" s="886"/>
      <c r="BB79" s="886"/>
      <c r="BC79" s="886"/>
      <c r="BD79" s="887"/>
      <c r="BE79" s="252"/>
      <c r="BF79" s="252"/>
      <c r="BG79" s="252"/>
      <c r="BH79" s="252"/>
      <c r="BI79" s="252"/>
      <c r="BJ79" s="255"/>
      <c r="BK79" s="255"/>
      <c r="BL79" s="255"/>
      <c r="BM79" s="255"/>
      <c r="BN79" s="255"/>
      <c r="BO79" s="252"/>
      <c r="BP79" s="252"/>
      <c r="BQ79" s="249">
        <v>73</v>
      </c>
      <c r="BR79" s="254"/>
      <c r="BS79" s="872"/>
      <c r="BT79" s="873"/>
      <c r="BU79" s="873"/>
      <c r="BV79" s="873"/>
      <c r="BW79" s="873"/>
      <c r="BX79" s="873"/>
      <c r="BY79" s="873"/>
      <c r="BZ79" s="873"/>
      <c r="CA79" s="873"/>
      <c r="CB79" s="873"/>
      <c r="CC79" s="873"/>
      <c r="CD79" s="873"/>
      <c r="CE79" s="873"/>
      <c r="CF79" s="873"/>
      <c r="CG79" s="874"/>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4"/>
    </row>
    <row r="80" spans="1:131" s="235" customFormat="1" ht="26.25" customHeight="1" x14ac:dyDescent="0.2">
      <c r="A80" s="248">
        <v>13</v>
      </c>
      <c r="B80" s="882"/>
      <c r="C80" s="883"/>
      <c r="D80" s="883"/>
      <c r="E80" s="883"/>
      <c r="F80" s="883"/>
      <c r="G80" s="883"/>
      <c r="H80" s="883"/>
      <c r="I80" s="883"/>
      <c r="J80" s="883"/>
      <c r="K80" s="883"/>
      <c r="L80" s="883"/>
      <c r="M80" s="883"/>
      <c r="N80" s="883"/>
      <c r="O80" s="883"/>
      <c r="P80" s="884"/>
      <c r="Q80" s="885"/>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86"/>
      <c r="BA80" s="886"/>
      <c r="BB80" s="886"/>
      <c r="BC80" s="886"/>
      <c r="BD80" s="887"/>
      <c r="BE80" s="252"/>
      <c r="BF80" s="252"/>
      <c r="BG80" s="252"/>
      <c r="BH80" s="252"/>
      <c r="BI80" s="252"/>
      <c r="BJ80" s="252"/>
      <c r="BK80" s="252"/>
      <c r="BL80" s="252"/>
      <c r="BM80" s="252"/>
      <c r="BN80" s="252"/>
      <c r="BO80" s="252"/>
      <c r="BP80" s="252"/>
      <c r="BQ80" s="249">
        <v>74</v>
      </c>
      <c r="BR80" s="254"/>
      <c r="BS80" s="872"/>
      <c r="BT80" s="873"/>
      <c r="BU80" s="873"/>
      <c r="BV80" s="873"/>
      <c r="BW80" s="873"/>
      <c r="BX80" s="873"/>
      <c r="BY80" s="873"/>
      <c r="BZ80" s="873"/>
      <c r="CA80" s="873"/>
      <c r="CB80" s="873"/>
      <c r="CC80" s="873"/>
      <c r="CD80" s="873"/>
      <c r="CE80" s="873"/>
      <c r="CF80" s="873"/>
      <c r="CG80" s="874"/>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4"/>
    </row>
    <row r="81" spans="1:131" s="235" customFormat="1" ht="26.25" customHeight="1" x14ac:dyDescent="0.2">
      <c r="A81" s="248">
        <v>14</v>
      </c>
      <c r="B81" s="882"/>
      <c r="C81" s="883"/>
      <c r="D81" s="883"/>
      <c r="E81" s="883"/>
      <c r="F81" s="883"/>
      <c r="G81" s="883"/>
      <c r="H81" s="883"/>
      <c r="I81" s="883"/>
      <c r="J81" s="883"/>
      <c r="K81" s="883"/>
      <c r="L81" s="883"/>
      <c r="M81" s="883"/>
      <c r="N81" s="883"/>
      <c r="O81" s="883"/>
      <c r="P81" s="884"/>
      <c r="Q81" s="885"/>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86"/>
      <c r="BA81" s="886"/>
      <c r="BB81" s="886"/>
      <c r="BC81" s="886"/>
      <c r="BD81" s="887"/>
      <c r="BE81" s="252"/>
      <c r="BF81" s="252"/>
      <c r="BG81" s="252"/>
      <c r="BH81" s="252"/>
      <c r="BI81" s="252"/>
      <c r="BJ81" s="252"/>
      <c r="BK81" s="252"/>
      <c r="BL81" s="252"/>
      <c r="BM81" s="252"/>
      <c r="BN81" s="252"/>
      <c r="BO81" s="252"/>
      <c r="BP81" s="252"/>
      <c r="BQ81" s="249">
        <v>75</v>
      </c>
      <c r="BR81" s="254"/>
      <c r="BS81" s="872"/>
      <c r="BT81" s="873"/>
      <c r="BU81" s="873"/>
      <c r="BV81" s="873"/>
      <c r="BW81" s="873"/>
      <c r="BX81" s="873"/>
      <c r="BY81" s="873"/>
      <c r="BZ81" s="873"/>
      <c r="CA81" s="873"/>
      <c r="CB81" s="873"/>
      <c r="CC81" s="873"/>
      <c r="CD81" s="873"/>
      <c r="CE81" s="873"/>
      <c r="CF81" s="873"/>
      <c r="CG81" s="874"/>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4"/>
    </row>
    <row r="82" spans="1:131" s="235" customFormat="1" ht="26.25" customHeight="1" x14ac:dyDescent="0.2">
      <c r="A82" s="248">
        <v>15</v>
      </c>
      <c r="B82" s="882"/>
      <c r="C82" s="883"/>
      <c r="D82" s="883"/>
      <c r="E82" s="883"/>
      <c r="F82" s="883"/>
      <c r="G82" s="883"/>
      <c r="H82" s="883"/>
      <c r="I82" s="883"/>
      <c r="J82" s="883"/>
      <c r="K82" s="883"/>
      <c r="L82" s="883"/>
      <c r="M82" s="883"/>
      <c r="N82" s="883"/>
      <c r="O82" s="883"/>
      <c r="P82" s="884"/>
      <c r="Q82" s="885"/>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86"/>
      <c r="BA82" s="886"/>
      <c r="BB82" s="886"/>
      <c r="BC82" s="886"/>
      <c r="BD82" s="887"/>
      <c r="BE82" s="252"/>
      <c r="BF82" s="252"/>
      <c r="BG82" s="252"/>
      <c r="BH82" s="252"/>
      <c r="BI82" s="252"/>
      <c r="BJ82" s="252"/>
      <c r="BK82" s="252"/>
      <c r="BL82" s="252"/>
      <c r="BM82" s="252"/>
      <c r="BN82" s="252"/>
      <c r="BO82" s="252"/>
      <c r="BP82" s="252"/>
      <c r="BQ82" s="249">
        <v>76</v>
      </c>
      <c r="BR82" s="254"/>
      <c r="BS82" s="872"/>
      <c r="BT82" s="873"/>
      <c r="BU82" s="873"/>
      <c r="BV82" s="873"/>
      <c r="BW82" s="873"/>
      <c r="BX82" s="873"/>
      <c r="BY82" s="873"/>
      <c r="BZ82" s="873"/>
      <c r="CA82" s="873"/>
      <c r="CB82" s="873"/>
      <c r="CC82" s="873"/>
      <c r="CD82" s="873"/>
      <c r="CE82" s="873"/>
      <c r="CF82" s="873"/>
      <c r="CG82" s="874"/>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4"/>
    </row>
    <row r="83" spans="1:131" s="235" customFormat="1" ht="26.25" customHeight="1" x14ac:dyDescent="0.2">
      <c r="A83" s="248">
        <v>16</v>
      </c>
      <c r="B83" s="882"/>
      <c r="C83" s="883"/>
      <c r="D83" s="883"/>
      <c r="E83" s="883"/>
      <c r="F83" s="883"/>
      <c r="G83" s="883"/>
      <c r="H83" s="883"/>
      <c r="I83" s="883"/>
      <c r="J83" s="883"/>
      <c r="K83" s="883"/>
      <c r="L83" s="883"/>
      <c r="M83" s="883"/>
      <c r="N83" s="883"/>
      <c r="O83" s="883"/>
      <c r="P83" s="884"/>
      <c r="Q83" s="885"/>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86"/>
      <c r="BA83" s="886"/>
      <c r="BB83" s="886"/>
      <c r="BC83" s="886"/>
      <c r="BD83" s="887"/>
      <c r="BE83" s="252"/>
      <c r="BF83" s="252"/>
      <c r="BG83" s="252"/>
      <c r="BH83" s="252"/>
      <c r="BI83" s="252"/>
      <c r="BJ83" s="252"/>
      <c r="BK83" s="252"/>
      <c r="BL83" s="252"/>
      <c r="BM83" s="252"/>
      <c r="BN83" s="252"/>
      <c r="BO83" s="252"/>
      <c r="BP83" s="252"/>
      <c r="BQ83" s="249">
        <v>77</v>
      </c>
      <c r="BR83" s="254"/>
      <c r="BS83" s="872"/>
      <c r="BT83" s="873"/>
      <c r="BU83" s="873"/>
      <c r="BV83" s="873"/>
      <c r="BW83" s="873"/>
      <c r="BX83" s="873"/>
      <c r="BY83" s="873"/>
      <c r="BZ83" s="873"/>
      <c r="CA83" s="873"/>
      <c r="CB83" s="873"/>
      <c r="CC83" s="873"/>
      <c r="CD83" s="873"/>
      <c r="CE83" s="873"/>
      <c r="CF83" s="873"/>
      <c r="CG83" s="874"/>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4"/>
    </row>
    <row r="84" spans="1:131" s="235" customFormat="1" ht="26.25" customHeight="1" x14ac:dyDescent="0.2">
      <c r="A84" s="248">
        <v>17</v>
      </c>
      <c r="B84" s="882"/>
      <c r="C84" s="883"/>
      <c r="D84" s="883"/>
      <c r="E84" s="883"/>
      <c r="F84" s="883"/>
      <c r="G84" s="883"/>
      <c r="H84" s="883"/>
      <c r="I84" s="883"/>
      <c r="J84" s="883"/>
      <c r="K84" s="883"/>
      <c r="L84" s="883"/>
      <c r="M84" s="883"/>
      <c r="N84" s="883"/>
      <c r="O84" s="883"/>
      <c r="P84" s="884"/>
      <c r="Q84" s="885"/>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86"/>
      <c r="BA84" s="886"/>
      <c r="BB84" s="886"/>
      <c r="BC84" s="886"/>
      <c r="BD84" s="887"/>
      <c r="BE84" s="252"/>
      <c r="BF84" s="252"/>
      <c r="BG84" s="252"/>
      <c r="BH84" s="252"/>
      <c r="BI84" s="252"/>
      <c r="BJ84" s="252"/>
      <c r="BK84" s="252"/>
      <c r="BL84" s="252"/>
      <c r="BM84" s="252"/>
      <c r="BN84" s="252"/>
      <c r="BO84" s="252"/>
      <c r="BP84" s="252"/>
      <c r="BQ84" s="249">
        <v>78</v>
      </c>
      <c r="BR84" s="254"/>
      <c r="BS84" s="872"/>
      <c r="BT84" s="873"/>
      <c r="BU84" s="873"/>
      <c r="BV84" s="873"/>
      <c r="BW84" s="873"/>
      <c r="BX84" s="873"/>
      <c r="BY84" s="873"/>
      <c r="BZ84" s="873"/>
      <c r="CA84" s="873"/>
      <c r="CB84" s="873"/>
      <c r="CC84" s="873"/>
      <c r="CD84" s="873"/>
      <c r="CE84" s="873"/>
      <c r="CF84" s="873"/>
      <c r="CG84" s="874"/>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4"/>
    </row>
    <row r="85" spans="1:131" s="235" customFormat="1" ht="26.25" customHeight="1" x14ac:dyDescent="0.2">
      <c r="A85" s="248">
        <v>18</v>
      </c>
      <c r="B85" s="882"/>
      <c r="C85" s="883"/>
      <c r="D85" s="883"/>
      <c r="E85" s="883"/>
      <c r="F85" s="883"/>
      <c r="G85" s="883"/>
      <c r="H85" s="883"/>
      <c r="I85" s="883"/>
      <c r="J85" s="883"/>
      <c r="K85" s="883"/>
      <c r="L85" s="883"/>
      <c r="M85" s="883"/>
      <c r="N85" s="883"/>
      <c r="O85" s="883"/>
      <c r="P85" s="884"/>
      <c r="Q85" s="885"/>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86"/>
      <c r="BA85" s="886"/>
      <c r="BB85" s="886"/>
      <c r="BC85" s="886"/>
      <c r="BD85" s="887"/>
      <c r="BE85" s="252"/>
      <c r="BF85" s="252"/>
      <c r="BG85" s="252"/>
      <c r="BH85" s="252"/>
      <c r="BI85" s="252"/>
      <c r="BJ85" s="252"/>
      <c r="BK85" s="252"/>
      <c r="BL85" s="252"/>
      <c r="BM85" s="252"/>
      <c r="BN85" s="252"/>
      <c r="BO85" s="252"/>
      <c r="BP85" s="252"/>
      <c r="BQ85" s="249">
        <v>79</v>
      </c>
      <c r="BR85" s="254"/>
      <c r="BS85" s="872"/>
      <c r="BT85" s="873"/>
      <c r="BU85" s="873"/>
      <c r="BV85" s="873"/>
      <c r="BW85" s="873"/>
      <c r="BX85" s="873"/>
      <c r="BY85" s="873"/>
      <c r="BZ85" s="873"/>
      <c r="CA85" s="873"/>
      <c r="CB85" s="873"/>
      <c r="CC85" s="873"/>
      <c r="CD85" s="873"/>
      <c r="CE85" s="873"/>
      <c r="CF85" s="873"/>
      <c r="CG85" s="874"/>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4"/>
    </row>
    <row r="86" spans="1:131" s="235" customFormat="1" ht="26.25" customHeight="1" x14ac:dyDescent="0.2">
      <c r="A86" s="248">
        <v>19</v>
      </c>
      <c r="B86" s="882"/>
      <c r="C86" s="883"/>
      <c r="D86" s="883"/>
      <c r="E86" s="883"/>
      <c r="F86" s="883"/>
      <c r="G86" s="883"/>
      <c r="H86" s="883"/>
      <c r="I86" s="883"/>
      <c r="J86" s="883"/>
      <c r="K86" s="883"/>
      <c r="L86" s="883"/>
      <c r="M86" s="883"/>
      <c r="N86" s="883"/>
      <c r="O86" s="883"/>
      <c r="P86" s="884"/>
      <c r="Q86" s="885"/>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86"/>
      <c r="BA86" s="886"/>
      <c r="BB86" s="886"/>
      <c r="BC86" s="886"/>
      <c r="BD86" s="887"/>
      <c r="BE86" s="252"/>
      <c r="BF86" s="252"/>
      <c r="BG86" s="252"/>
      <c r="BH86" s="252"/>
      <c r="BI86" s="252"/>
      <c r="BJ86" s="252"/>
      <c r="BK86" s="252"/>
      <c r="BL86" s="252"/>
      <c r="BM86" s="252"/>
      <c r="BN86" s="252"/>
      <c r="BO86" s="252"/>
      <c r="BP86" s="252"/>
      <c r="BQ86" s="249">
        <v>80</v>
      </c>
      <c r="BR86" s="254"/>
      <c r="BS86" s="872"/>
      <c r="BT86" s="873"/>
      <c r="BU86" s="873"/>
      <c r="BV86" s="873"/>
      <c r="BW86" s="873"/>
      <c r="BX86" s="873"/>
      <c r="BY86" s="873"/>
      <c r="BZ86" s="873"/>
      <c r="CA86" s="873"/>
      <c r="CB86" s="873"/>
      <c r="CC86" s="873"/>
      <c r="CD86" s="873"/>
      <c r="CE86" s="873"/>
      <c r="CF86" s="873"/>
      <c r="CG86" s="874"/>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4"/>
    </row>
    <row r="87" spans="1:131" s="235" customFormat="1" ht="26.25" customHeight="1" x14ac:dyDescent="0.2">
      <c r="A87" s="256">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52"/>
      <c r="BF87" s="252"/>
      <c r="BG87" s="252"/>
      <c r="BH87" s="252"/>
      <c r="BI87" s="252"/>
      <c r="BJ87" s="252"/>
      <c r="BK87" s="252"/>
      <c r="BL87" s="252"/>
      <c r="BM87" s="252"/>
      <c r="BN87" s="252"/>
      <c r="BO87" s="252"/>
      <c r="BP87" s="252"/>
      <c r="BQ87" s="249">
        <v>81</v>
      </c>
      <c r="BR87" s="254"/>
      <c r="BS87" s="872"/>
      <c r="BT87" s="873"/>
      <c r="BU87" s="873"/>
      <c r="BV87" s="873"/>
      <c r="BW87" s="873"/>
      <c r="BX87" s="873"/>
      <c r="BY87" s="873"/>
      <c r="BZ87" s="873"/>
      <c r="CA87" s="873"/>
      <c r="CB87" s="873"/>
      <c r="CC87" s="873"/>
      <c r="CD87" s="873"/>
      <c r="CE87" s="873"/>
      <c r="CF87" s="873"/>
      <c r="CG87" s="874"/>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4"/>
    </row>
    <row r="88" spans="1:131" s="235" customFormat="1" ht="26.25" customHeight="1" thickBot="1" x14ac:dyDescent="0.25">
      <c r="A88" s="251" t="s">
        <v>371</v>
      </c>
      <c r="B88" s="790" t="s">
        <v>406</v>
      </c>
      <c r="C88" s="791"/>
      <c r="D88" s="791"/>
      <c r="E88" s="791"/>
      <c r="F88" s="791"/>
      <c r="G88" s="791"/>
      <c r="H88" s="791"/>
      <c r="I88" s="791"/>
      <c r="J88" s="791"/>
      <c r="K88" s="791"/>
      <c r="L88" s="791"/>
      <c r="M88" s="791"/>
      <c r="N88" s="791"/>
      <c r="O88" s="791"/>
      <c r="P88" s="792"/>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56"/>
      <c r="BA88" s="856"/>
      <c r="BB88" s="856"/>
      <c r="BC88" s="856"/>
      <c r="BD88" s="857"/>
      <c r="BE88" s="252"/>
      <c r="BF88" s="252"/>
      <c r="BG88" s="252"/>
      <c r="BH88" s="252"/>
      <c r="BI88" s="252"/>
      <c r="BJ88" s="252"/>
      <c r="BK88" s="252"/>
      <c r="BL88" s="252"/>
      <c r="BM88" s="252"/>
      <c r="BN88" s="252"/>
      <c r="BO88" s="252"/>
      <c r="BP88" s="252"/>
      <c r="BQ88" s="249">
        <v>82</v>
      </c>
      <c r="BR88" s="254"/>
      <c r="BS88" s="872"/>
      <c r="BT88" s="873"/>
      <c r="BU88" s="873"/>
      <c r="BV88" s="873"/>
      <c r="BW88" s="873"/>
      <c r="BX88" s="873"/>
      <c r="BY88" s="873"/>
      <c r="BZ88" s="873"/>
      <c r="CA88" s="873"/>
      <c r="CB88" s="873"/>
      <c r="CC88" s="873"/>
      <c r="CD88" s="873"/>
      <c r="CE88" s="873"/>
      <c r="CF88" s="873"/>
      <c r="CG88" s="874"/>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72"/>
      <c r="BT89" s="873"/>
      <c r="BU89" s="873"/>
      <c r="BV89" s="873"/>
      <c r="BW89" s="873"/>
      <c r="BX89" s="873"/>
      <c r="BY89" s="873"/>
      <c r="BZ89" s="873"/>
      <c r="CA89" s="873"/>
      <c r="CB89" s="873"/>
      <c r="CC89" s="873"/>
      <c r="CD89" s="873"/>
      <c r="CE89" s="873"/>
      <c r="CF89" s="873"/>
      <c r="CG89" s="874"/>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72"/>
      <c r="BT90" s="873"/>
      <c r="BU90" s="873"/>
      <c r="BV90" s="873"/>
      <c r="BW90" s="873"/>
      <c r="BX90" s="873"/>
      <c r="BY90" s="873"/>
      <c r="BZ90" s="873"/>
      <c r="CA90" s="873"/>
      <c r="CB90" s="873"/>
      <c r="CC90" s="873"/>
      <c r="CD90" s="873"/>
      <c r="CE90" s="873"/>
      <c r="CF90" s="873"/>
      <c r="CG90" s="874"/>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72"/>
      <c r="BT91" s="873"/>
      <c r="BU91" s="873"/>
      <c r="BV91" s="873"/>
      <c r="BW91" s="873"/>
      <c r="BX91" s="873"/>
      <c r="BY91" s="873"/>
      <c r="BZ91" s="873"/>
      <c r="CA91" s="873"/>
      <c r="CB91" s="873"/>
      <c r="CC91" s="873"/>
      <c r="CD91" s="873"/>
      <c r="CE91" s="873"/>
      <c r="CF91" s="873"/>
      <c r="CG91" s="874"/>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72"/>
      <c r="BT92" s="873"/>
      <c r="BU92" s="873"/>
      <c r="BV92" s="873"/>
      <c r="BW92" s="873"/>
      <c r="BX92" s="873"/>
      <c r="BY92" s="873"/>
      <c r="BZ92" s="873"/>
      <c r="CA92" s="873"/>
      <c r="CB92" s="873"/>
      <c r="CC92" s="873"/>
      <c r="CD92" s="873"/>
      <c r="CE92" s="873"/>
      <c r="CF92" s="873"/>
      <c r="CG92" s="874"/>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72"/>
      <c r="BT93" s="873"/>
      <c r="BU93" s="873"/>
      <c r="BV93" s="873"/>
      <c r="BW93" s="873"/>
      <c r="BX93" s="873"/>
      <c r="BY93" s="873"/>
      <c r="BZ93" s="873"/>
      <c r="CA93" s="873"/>
      <c r="CB93" s="873"/>
      <c r="CC93" s="873"/>
      <c r="CD93" s="873"/>
      <c r="CE93" s="873"/>
      <c r="CF93" s="873"/>
      <c r="CG93" s="874"/>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72"/>
      <c r="BT94" s="873"/>
      <c r="BU94" s="873"/>
      <c r="BV94" s="873"/>
      <c r="BW94" s="873"/>
      <c r="BX94" s="873"/>
      <c r="BY94" s="873"/>
      <c r="BZ94" s="873"/>
      <c r="CA94" s="873"/>
      <c r="CB94" s="873"/>
      <c r="CC94" s="873"/>
      <c r="CD94" s="873"/>
      <c r="CE94" s="873"/>
      <c r="CF94" s="873"/>
      <c r="CG94" s="874"/>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72"/>
      <c r="BT95" s="873"/>
      <c r="BU95" s="873"/>
      <c r="BV95" s="873"/>
      <c r="BW95" s="873"/>
      <c r="BX95" s="873"/>
      <c r="BY95" s="873"/>
      <c r="BZ95" s="873"/>
      <c r="CA95" s="873"/>
      <c r="CB95" s="873"/>
      <c r="CC95" s="873"/>
      <c r="CD95" s="873"/>
      <c r="CE95" s="873"/>
      <c r="CF95" s="873"/>
      <c r="CG95" s="874"/>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72"/>
      <c r="BT96" s="873"/>
      <c r="BU96" s="873"/>
      <c r="BV96" s="873"/>
      <c r="BW96" s="873"/>
      <c r="BX96" s="873"/>
      <c r="BY96" s="873"/>
      <c r="BZ96" s="873"/>
      <c r="CA96" s="873"/>
      <c r="CB96" s="873"/>
      <c r="CC96" s="873"/>
      <c r="CD96" s="873"/>
      <c r="CE96" s="873"/>
      <c r="CF96" s="873"/>
      <c r="CG96" s="874"/>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72"/>
      <c r="BT97" s="873"/>
      <c r="BU97" s="873"/>
      <c r="BV97" s="873"/>
      <c r="BW97" s="873"/>
      <c r="BX97" s="873"/>
      <c r="BY97" s="873"/>
      <c r="BZ97" s="873"/>
      <c r="CA97" s="873"/>
      <c r="CB97" s="873"/>
      <c r="CC97" s="873"/>
      <c r="CD97" s="873"/>
      <c r="CE97" s="873"/>
      <c r="CF97" s="873"/>
      <c r="CG97" s="874"/>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72"/>
      <c r="BT98" s="873"/>
      <c r="BU98" s="873"/>
      <c r="BV98" s="873"/>
      <c r="BW98" s="873"/>
      <c r="BX98" s="873"/>
      <c r="BY98" s="873"/>
      <c r="BZ98" s="873"/>
      <c r="CA98" s="873"/>
      <c r="CB98" s="873"/>
      <c r="CC98" s="873"/>
      <c r="CD98" s="873"/>
      <c r="CE98" s="873"/>
      <c r="CF98" s="873"/>
      <c r="CG98" s="874"/>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72"/>
      <c r="BT99" s="873"/>
      <c r="BU99" s="873"/>
      <c r="BV99" s="873"/>
      <c r="BW99" s="873"/>
      <c r="BX99" s="873"/>
      <c r="BY99" s="873"/>
      <c r="BZ99" s="873"/>
      <c r="CA99" s="873"/>
      <c r="CB99" s="873"/>
      <c r="CC99" s="873"/>
      <c r="CD99" s="873"/>
      <c r="CE99" s="873"/>
      <c r="CF99" s="873"/>
      <c r="CG99" s="874"/>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72"/>
      <c r="BT100" s="873"/>
      <c r="BU100" s="873"/>
      <c r="BV100" s="873"/>
      <c r="BW100" s="873"/>
      <c r="BX100" s="873"/>
      <c r="BY100" s="873"/>
      <c r="BZ100" s="873"/>
      <c r="CA100" s="873"/>
      <c r="CB100" s="873"/>
      <c r="CC100" s="873"/>
      <c r="CD100" s="873"/>
      <c r="CE100" s="873"/>
      <c r="CF100" s="873"/>
      <c r="CG100" s="874"/>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72"/>
      <c r="BT101" s="873"/>
      <c r="BU101" s="873"/>
      <c r="BV101" s="873"/>
      <c r="BW101" s="873"/>
      <c r="BX101" s="873"/>
      <c r="BY101" s="873"/>
      <c r="BZ101" s="873"/>
      <c r="CA101" s="873"/>
      <c r="CB101" s="873"/>
      <c r="CC101" s="873"/>
      <c r="CD101" s="873"/>
      <c r="CE101" s="873"/>
      <c r="CF101" s="873"/>
      <c r="CG101" s="874"/>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371</v>
      </c>
      <c r="BR102" s="790" t="s">
        <v>407</v>
      </c>
      <c r="BS102" s="791"/>
      <c r="BT102" s="791"/>
      <c r="BU102" s="791"/>
      <c r="BV102" s="791"/>
      <c r="BW102" s="791"/>
      <c r="BX102" s="791"/>
      <c r="BY102" s="791"/>
      <c r="BZ102" s="791"/>
      <c r="CA102" s="791"/>
      <c r="CB102" s="791"/>
      <c r="CC102" s="791"/>
      <c r="CD102" s="791"/>
      <c r="CE102" s="791"/>
      <c r="CF102" s="791"/>
      <c r="CG102" s="792"/>
      <c r="CH102" s="898"/>
      <c r="CI102" s="899"/>
      <c r="CJ102" s="899"/>
      <c r="CK102" s="899"/>
      <c r="CL102" s="900"/>
      <c r="CM102" s="898"/>
      <c r="CN102" s="899"/>
      <c r="CO102" s="899"/>
      <c r="CP102" s="899"/>
      <c r="CQ102" s="900"/>
      <c r="CR102" s="901"/>
      <c r="CS102" s="859"/>
      <c r="CT102" s="859"/>
      <c r="CU102" s="859"/>
      <c r="CV102" s="902"/>
      <c r="CW102" s="901"/>
      <c r="CX102" s="859"/>
      <c r="CY102" s="859"/>
      <c r="CZ102" s="859"/>
      <c r="DA102" s="902"/>
      <c r="DB102" s="901"/>
      <c r="DC102" s="859"/>
      <c r="DD102" s="859"/>
      <c r="DE102" s="859"/>
      <c r="DF102" s="902"/>
      <c r="DG102" s="901"/>
      <c r="DH102" s="859"/>
      <c r="DI102" s="859"/>
      <c r="DJ102" s="859"/>
      <c r="DK102" s="902"/>
      <c r="DL102" s="901"/>
      <c r="DM102" s="859"/>
      <c r="DN102" s="859"/>
      <c r="DO102" s="859"/>
      <c r="DP102" s="902"/>
      <c r="DQ102" s="901"/>
      <c r="DR102" s="859"/>
      <c r="DS102" s="859"/>
      <c r="DT102" s="859"/>
      <c r="DU102" s="902"/>
      <c r="DV102" s="925"/>
      <c r="DW102" s="926"/>
      <c r="DX102" s="926"/>
      <c r="DY102" s="926"/>
      <c r="DZ102" s="927"/>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28" t="s">
        <v>408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29" t="s">
        <v>409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410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411</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30" t="s">
        <v>412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413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34" customFormat="1" ht="26.25" customHeight="1" x14ac:dyDescent="0.2">
      <c r="A109" s="923" t="s">
        <v>414</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415</v>
      </c>
      <c r="AB109" s="904"/>
      <c r="AC109" s="904"/>
      <c r="AD109" s="904"/>
      <c r="AE109" s="905"/>
      <c r="AF109" s="903" t="s">
        <v>298</v>
      </c>
      <c r="AG109" s="904"/>
      <c r="AH109" s="904"/>
      <c r="AI109" s="904"/>
      <c r="AJ109" s="905"/>
      <c r="AK109" s="903" t="s">
        <v>297</v>
      </c>
      <c r="AL109" s="904"/>
      <c r="AM109" s="904"/>
      <c r="AN109" s="904"/>
      <c r="AO109" s="905"/>
      <c r="AP109" s="903" t="s">
        <v>416</v>
      </c>
      <c r="AQ109" s="904"/>
      <c r="AR109" s="904"/>
      <c r="AS109" s="904"/>
      <c r="AT109" s="906"/>
      <c r="AU109" s="923" t="s">
        <v>414</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415</v>
      </c>
      <c r="BR109" s="904"/>
      <c r="BS109" s="904"/>
      <c r="BT109" s="904"/>
      <c r="BU109" s="905"/>
      <c r="BV109" s="903" t="s">
        <v>298</v>
      </c>
      <c r="BW109" s="904"/>
      <c r="BX109" s="904"/>
      <c r="BY109" s="904"/>
      <c r="BZ109" s="905"/>
      <c r="CA109" s="903" t="s">
        <v>297</v>
      </c>
      <c r="CB109" s="904"/>
      <c r="CC109" s="904"/>
      <c r="CD109" s="904"/>
      <c r="CE109" s="905"/>
      <c r="CF109" s="924" t="s">
        <v>416</v>
      </c>
      <c r="CG109" s="924"/>
      <c r="CH109" s="924"/>
      <c r="CI109" s="924"/>
      <c r="CJ109" s="924"/>
      <c r="CK109" s="903" t="s">
        <v>417</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415</v>
      </c>
      <c r="DH109" s="904"/>
      <c r="DI109" s="904"/>
      <c r="DJ109" s="904"/>
      <c r="DK109" s="905"/>
      <c r="DL109" s="903" t="s">
        <v>298</v>
      </c>
      <c r="DM109" s="904"/>
      <c r="DN109" s="904"/>
      <c r="DO109" s="904"/>
      <c r="DP109" s="905"/>
      <c r="DQ109" s="903" t="s">
        <v>297</v>
      </c>
      <c r="DR109" s="904"/>
      <c r="DS109" s="904"/>
      <c r="DT109" s="904"/>
      <c r="DU109" s="905"/>
      <c r="DV109" s="903" t="s">
        <v>416</v>
      </c>
      <c r="DW109" s="904"/>
      <c r="DX109" s="904"/>
      <c r="DY109" s="904"/>
      <c r="DZ109" s="906"/>
    </row>
    <row r="110" spans="1:131" s="234" customFormat="1" ht="26.25" customHeight="1" x14ac:dyDescent="0.2">
      <c r="A110" s="907" t="s">
        <v>418</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117882830</v>
      </c>
      <c r="AB110" s="911"/>
      <c r="AC110" s="911"/>
      <c r="AD110" s="911"/>
      <c r="AE110" s="912"/>
      <c r="AF110" s="913">
        <v>92185087</v>
      </c>
      <c r="AG110" s="911"/>
      <c r="AH110" s="911"/>
      <c r="AI110" s="911"/>
      <c r="AJ110" s="912"/>
      <c r="AK110" s="913">
        <v>89531727</v>
      </c>
      <c r="AL110" s="911"/>
      <c r="AM110" s="911"/>
      <c r="AN110" s="911"/>
      <c r="AO110" s="912"/>
      <c r="AP110" s="914">
        <v>36.299999999999997</v>
      </c>
      <c r="AQ110" s="915"/>
      <c r="AR110" s="915"/>
      <c r="AS110" s="915"/>
      <c r="AT110" s="916"/>
      <c r="AU110" s="917" t="s">
        <v>71</v>
      </c>
      <c r="AV110" s="918"/>
      <c r="AW110" s="918"/>
      <c r="AX110" s="918"/>
      <c r="AY110" s="918"/>
      <c r="AZ110" s="959" t="s">
        <v>419</v>
      </c>
      <c r="BA110" s="908"/>
      <c r="BB110" s="908"/>
      <c r="BC110" s="908"/>
      <c r="BD110" s="908"/>
      <c r="BE110" s="908"/>
      <c r="BF110" s="908"/>
      <c r="BG110" s="908"/>
      <c r="BH110" s="908"/>
      <c r="BI110" s="908"/>
      <c r="BJ110" s="908"/>
      <c r="BK110" s="908"/>
      <c r="BL110" s="908"/>
      <c r="BM110" s="908"/>
      <c r="BN110" s="908"/>
      <c r="BO110" s="908"/>
      <c r="BP110" s="909"/>
      <c r="BQ110" s="945">
        <v>1218827816</v>
      </c>
      <c r="BR110" s="946"/>
      <c r="BS110" s="946"/>
      <c r="BT110" s="946"/>
      <c r="BU110" s="946"/>
      <c r="BV110" s="946">
        <v>1220134390</v>
      </c>
      <c r="BW110" s="946"/>
      <c r="BX110" s="946"/>
      <c r="BY110" s="946"/>
      <c r="BZ110" s="946"/>
      <c r="CA110" s="946">
        <v>1213786457</v>
      </c>
      <c r="CB110" s="946"/>
      <c r="CC110" s="946"/>
      <c r="CD110" s="946"/>
      <c r="CE110" s="946"/>
      <c r="CF110" s="960">
        <v>491.9</v>
      </c>
      <c r="CG110" s="961"/>
      <c r="CH110" s="961"/>
      <c r="CI110" s="961"/>
      <c r="CJ110" s="961"/>
      <c r="CK110" s="962" t="s">
        <v>420</v>
      </c>
      <c r="CL110" s="963"/>
      <c r="CM110" s="942" t="s">
        <v>421</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t="s">
        <v>422</v>
      </c>
      <c r="DH110" s="946"/>
      <c r="DI110" s="946"/>
      <c r="DJ110" s="946"/>
      <c r="DK110" s="946"/>
      <c r="DL110" s="946" t="s">
        <v>366</v>
      </c>
      <c r="DM110" s="946"/>
      <c r="DN110" s="946"/>
      <c r="DO110" s="946"/>
      <c r="DP110" s="946"/>
      <c r="DQ110" s="946" t="s">
        <v>366</v>
      </c>
      <c r="DR110" s="946"/>
      <c r="DS110" s="946"/>
      <c r="DT110" s="946"/>
      <c r="DU110" s="946"/>
      <c r="DV110" s="947" t="s">
        <v>422</v>
      </c>
      <c r="DW110" s="947"/>
      <c r="DX110" s="947"/>
      <c r="DY110" s="947"/>
      <c r="DZ110" s="948"/>
    </row>
    <row r="111" spans="1:131" s="234" customFormat="1" ht="26.25" customHeight="1" x14ac:dyDescent="0.2">
      <c r="A111" s="949" t="s">
        <v>423</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422</v>
      </c>
      <c r="AB111" s="953"/>
      <c r="AC111" s="953"/>
      <c r="AD111" s="953"/>
      <c r="AE111" s="954"/>
      <c r="AF111" s="955" t="s">
        <v>138</v>
      </c>
      <c r="AG111" s="953"/>
      <c r="AH111" s="953"/>
      <c r="AI111" s="953"/>
      <c r="AJ111" s="954"/>
      <c r="AK111" s="955" t="s">
        <v>422</v>
      </c>
      <c r="AL111" s="953"/>
      <c r="AM111" s="953"/>
      <c r="AN111" s="953"/>
      <c r="AO111" s="954"/>
      <c r="AP111" s="956" t="s">
        <v>366</v>
      </c>
      <c r="AQ111" s="957"/>
      <c r="AR111" s="957"/>
      <c r="AS111" s="957"/>
      <c r="AT111" s="958"/>
      <c r="AU111" s="919"/>
      <c r="AV111" s="920"/>
      <c r="AW111" s="920"/>
      <c r="AX111" s="920"/>
      <c r="AY111" s="920"/>
      <c r="AZ111" s="968" t="s">
        <v>424</v>
      </c>
      <c r="BA111" s="969"/>
      <c r="BB111" s="969"/>
      <c r="BC111" s="969"/>
      <c r="BD111" s="969"/>
      <c r="BE111" s="969"/>
      <c r="BF111" s="969"/>
      <c r="BG111" s="969"/>
      <c r="BH111" s="969"/>
      <c r="BI111" s="969"/>
      <c r="BJ111" s="969"/>
      <c r="BK111" s="969"/>
      <c r="BL111" s="969"/>
      <c r="BM111" s="969"/>
      <c r="BN111" s="969"/>
      <c r="BO111" s="969"/>
      <c r="BP111" s="970"/>
      <c r="BQ111" s="938">
        <v>592589</v>
      </c>
      <c r="BR111" s="939"/>
      <c r="BS111" s="939"/>
      <c r="BT111" s="939"/>
      <c r="BU111" s="939"/>
      <c r="BV111" s="939">
        <v>263023</v>
      </c>
      <c r="BW111" s="939"/>
      <c r="BX111" s="939"/>
      <c r="BY111" s="939"/>
      <c r="BZ111" s="939"/>
      <c r="CA111" s="939">
        <v>32315</v>
      </c>
      <c r="CB111" s="939"/>
      <c r="CC111" s="939"/>
      <c r="CD111" s="939"/>
      <c r="CE111" s="939"/>
      <c r="CF111" s="933">
        <v>0</v>
      </c>
      <c r="CG111" s="934"/>
      <c r="CH111" s="934"/>
      <c r="CI111" s="934"/>
      <c r="CJ111" s="934"/>
      <c r="CK111" s="964"/>
      <c r="CL111" s="965"/>
      <c r="CM111" s="935" t="s">
        <v>425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366</v>
      </c>
      <c r="DH111" s="939"/>
      <c r="DI111" s="939"/>
      <c r="DJ111" s="939"/>
      <c r="DK111" s="939"/>
      <c r="DL111" s="939" t="s">
        <v>422</v>
      </c>
      <c r="DM111" s="939"/>
      <c r="DN111" s="939"/>
      <c r="DO111" s="939"/>
      <c r="DP111" s="939"/>
      <c r="DQ111" s="939" t="s">
        <v>422</v>
      </c>
      <c r="DR111" s="939"/>
      <c r="DS111" s="939"/>
      <c r="DT111" s="939"/>
      <c r="DU111" s="939"/>
      <c r="DV111" s="940" t="s">
        <v>422</v>
      </c>
      <c r="DW111" s="940"/>
      <c r="DX111" s="940"/>
      <c r="DY111" s="940"/>
      <c r="DZ111" s="941"/>
    </row>
    <row r="112" spans="1:131" s="234" customFormat="1" ht="26.25" customHeight="1" x14ac:dyDescent="0.2">
      <c r="A112" s="978" t="s">
        <v>426</v>
      </c>
      <c r="B112" s="979"/>
      <c r="C112" s="969" t="s">
        <v>427</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971">
        <v>333333</v>
      </c>
      <c r="AB112" s="972"/>
      <c r="AC112" s="972"/>
      <c r="AD112" s="972"/>
      <c r="AE112" s="973"/>
      <c r="AF112" s="974">
        <v>433333</v>
      </c>
      <c r="AG112" s="972"/>
      <c r="AH112" s="972"/>
      <c r="AI112" s="972"/>
      <c r="AJ112" s="973"/>
      <c r="AK112" s="974">
        <v>366667</v>
      </c>
      <c r="AL112" s="972"/>
      <c r="AM112" s="972"/>
      <c r="AN112" s="972"/>
      <c r="AO112" s="973"/>
      <c r="AP112" s="975">
        <v>0.1</v>
      </c>
      <c r="AQ112" s="976"/>
      <c r="AR112" s="976"/>
      <c r="AS112" s="976"/>
      <c r="AT112" s="977"/>
      <c r="AU112" s="919"/>
      <c r="AV112" s="920"/>
      <c r="AW112" s="920"/>
      <c r="AX112" s="920"/>
      <c r="AY112" s="920"/>
      <c r="AZ112" s="968" t="s">
        <v>428</v>
      </c>
      <c r="BA112" s="969"/>
      <c r="BB112" s="969"/>
      <c r="BC112" s="969"/>
      <c r="BD112" s="969"/>
      <c r="BE112" s="969"/>
      <c r="BF112" s="969"/>
      <c r="BG112" s="969"/>
      <c r="BH112" s="969"/>
      <c r="BI112" s="969"/>
      <c r="BJ112" s="969"/>
      <c r="BK112" s="969"/>
      <c r="BL112" s="969"/>
      <c r="BM112" s="969"/>
      <c r="BN112" s="969"/>
      <c r="BO112" s="969"/>
      <c r="BP112" s="970"/>
      <c r="BQ112" s="938">
        <v>19759622</v>
      </c>
      <c r="BR112" s="939"/>
      <c r="BS112" s="939"/>
      <c r="BT112" s="939"/>
      <c r="BU112" s="939"/>
      <c r="BV112" s="939">
        <v>28824142</v>
      </c>
      <c r="BW112" s="939"/>
      <c r="BX112" s="939"/>
      <c r="BY112" s="939"/>
      <c r="BZ112" s="939"/>
      <c r="CA112" s="939">
        <v>27528217</v>
      </c>
      <c r="CB112" s="939"/>
      <c r="CC112" s="939"/>
      <c r="CD112" s="939"/>
      <c r="CE112" s="939"/>
      <c r="CF112" s="933">
        <v>11.2</v>
      </c>
      <c r="CG112" s="934"/>
      <c r="CH112" s="934"/>
      <c r="CI112" s="934"/>
      <c r="CJ112" s="934"/>
      <c r="CK112" s="964"/>
      <c r="CL112" s="965"/>
      <c r="CM112" s="935" t="s">
        <v>429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357522</v>
      </c>
      <c r="DH112" s="939"/>
      <c r="DI112" s="939"/>
      <c r="DJ112" s="939"/>
      <c r="DK112" s="939"/>
      <c r="DL112" s="939">
        <v>144401</v>
      </c>
      <c r="DM112" s="939"/>
      <c r="DN112" s="939"/>
      <c r="DO112" s="939"/>
      <c r="DP112" s="939"/>
      <c r="DQ112" s="939">
        <v>32315</v>
      </c>
      <c r="DR112" s="939"/>
      <c r="DS112" s="939"/>
      <c r="DT112" s="939"/>
      <c r="DU112" s="939"/>
      <c r="DV112" s="940">
        <v>0</v>
      </c>
      <c r="DW112" s="940"/>
      <c r="DX112" s="940"/>
      <c r="DY112" s="940"/>
      <c r="DZ112" s="941"/>
    </row>
    <row r="113" spans="1:130" s="234" customFormat="1" ht="26.25" customHeight="1" x14ac:dyDescent="0.2">
      <c r="A113" s="980"/>
      <c r="B113" s="981"/>
      <c r="C113" s="969" t="s">
        <v>430</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71">
        <v>1180726</v>
      </c>
      <c r="AB113" s="972"/>
      <c r="AC113" s="972"/>
      <c r="AD113" s="972"/>
      <c r="AE113" s="973"/>
      <c r="AF113" s="974">
        <v>1575953</v>
      </c>
      <c r="AG113" s="972"/>
      <c r="AH113" s="972"/>
      <c r="AI113" s="972"/>
      <c r="AJ113" s="973"/>
      <c r="AK113" s="974">
        <v>2231971</v>
      </c>
      <c r="AL113" s="972"/>
      <c r="AM113" s="972"/>
      <c r="AN113" s="972"/>
      <c r="AO113" s="973"/>
      <c r="AP113" s="975">
        <v>0.9</v>
      </c>
      <c r="AQ113" s="976"/>
      <c r="AR113" s="976"/>
      <c r="AS113" s="976"/>
      <c r="AT113" s="977"/>
      <c r="AU113" s="919"/>
      <c r="AV113" s="920"/>
      <c r="AW113" s="920"/>
      <c r="AX113" s="920"/>
      <c r="AY113" s="920"/>
      <c r="AZ113" s="968" t="s">
        <v>431</v>
      </c>
      <c r="BA113" s="969"/>
      <c r="BB113" s="969"/>
      <c r="BC113" s="969"/>
      <c r="BD113" s="969"/>
      <c r="BE113" s="969"/>
      <c r="BF113" s="969"/>
      <c r="BG113" s="969"/>
      <c r="BH113" s="969"/>
      <c r="BI113" s="969"/>
      <c r="BJ113" s="969"/>
      <c r="BK113" s="969"/>
      <c r="BL113" s="969"/>
      <c r="BM113" s="969"/>
      <c r="BN113" s="969"/>
      <c r="BO113" s="969"/>
      <c r="BP113" s="970"/>
      <c r="BQ113" s="938" t="s">
        <v>422</v>
      </c>
      <c r="BR113" s="939"/>
      <c r="BS113" s="939"/>
      <c r="BT113" s="939"/>
      <c r="BU113" s="939"/>
      <c r="BV113" s="939" t="s">
        <v>432</v>
      </c>
      <c r="BW113" s="939"/>
      <c r="BX113" s="939"/>
      <c r="BY113" s="939"/>
      <c r="BZ113" s="939"/>
      <c r="CA113" s="939" t="s">
        <v>422</v>
      </c>
      <c r="CB113" s="939"/>
      <c r="CC113" s="939"/>
      <c r="CD113" s="939"/>
      <c r="CE113" s="939"/>
      <c r="CF113" s="933" t="s">
        <v>432</v>
      </c>
      <c r="CG113" s="934"/>
      <c r="CH113" s="934"/>
      <c r="CI113" s="934"/>
      <c r="CJ113" s="934"/>
      <c r="CK113" s="964"/>
      <c r="CL113" s="965"/>
      <c r="CM113" s="935" t="s">
        <v>433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38">
        <v>235067</v>
      </c>
      <c r="DH113" s="939"/>
      <c r="DI113" s="939"/>
      <c r="DJ113" s="939"/>
      <c r="DK113" s="939"/>
      <c r="DL113" s="939">
        <v>118622</v>
      </c>
      <c r="DM113" s="939"/>
      <c r="DN113" s="939"/>
      <c r="DO113" s="939"/>
      <c r="DP113" s="939"/>
      <c r="DQ113" s="939" t="s">
        <v>422</v>
      </c>
      <c r="DR113" s="939"/>
      <c r="DS113" s="939"/>
      <c r="DT113" s="939"/>
      <c r="DU113" s="939"/>
      <c r="DV113" s="940" t="s">
        <v>422</v>
      </c>
      <c r="DW113" s="940"/>
      <c r="DX113" s="940"/>
      <c r="DY113" s="940"/>
      <c r="DZ113" s="941"/>
    </row>
    <row r="114" spans="1:130" s="234" customFormat="1" ht="26.25" customHeight="1" x14ac:dyDescent="0.2">
      <c r="A114" s="980"/>
      <c r="B114" s="981"/>
      <c r="C114" s="969" t="s">
        <v>434</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971" t="s">
        <v>432</v>
      </c>
      <c r="AB114" s="972"/>
      <c r="AC114" s="972"/>
      <c r="AD114" s="972"/>
      <c r="AE114" s="973"/>
      <c r="AF114" s="974" t="s">
        <v>422</v>
      </c>
      <c r="AG114" s="972"/>
      <c r="AH114" s="972"/>
      <c r="AI114" s="972"/>
      <c r="AJ114" s="973"/>
      <c r="AK114" s="974" t="s">
        <v>422</v>
      </c>
      <c r="AL114" s="972"/>
      <c r="AM114" s="972"/>
      <c r="AN114" s="972"/>
      <c r="AO114" s="973"/>
      <c r="AP114" s="975" t="s">
        <v>366</v>
      </c>
      <c r="AQ114" s="976"/>
      <c r="AR114" s="976"/>
      <c r="AS114" s="976"/>
      <c r="AT114" s="977"/>
      <c r="AU114" s="919"/>
      <c r="AV114" s="920"/>
      <c r="AW114" s="920"/>
      <c r="AX114" s="920"/>
      <c r="AY114" s="920"/>
      <c r="AZ114" s="968" t="s">
        <v>435</v>
      </c>
      <c r="BA114" s="969"/>
      <c r="BB114" s="969"/>
      <c r="BC114" s="969"/>
      <c r="BD114" s="969"/>
      <c r="BE114" s="969"/>
      <c r="BF114" s="969"/>
      <c r="BG114" s="969"/>
      <c r="BH114" s="969"/>
      <c r="BI114" s="969"/>
      <c r="BJ114" s="969"/>
      <c r="BK114" s="969"/>
      <c r="BL114" s="969"/>
      <c r="BM114" s="969"/>
      <c r="BN114" s="969"/>
      <c r="BO114" s="969"/>
      <c r="BP114" s="970"/>
      <c r="BQ114" s="938">
        <v>117903229</v>
      </c>
      <c r="BR114" s="939"/>
      <c r="BS114" s="939"/>
      <c r="BT114" s="939"/>
      <c r="BU114" s="939"/>
      <c r="BV114" s="939">
        <v>110540758</v>
      </c>
      <c r="BW114" s="939"/>
      <c r="BX114" s="939"/>
      <c r="BY114" s="939"/>
      <c r="BZ114" s="939"/>
      <c r="CA114" s="939">
        <v>106746070</v>
      </c>
      <c r="CB114" s="939"/>
      <c r="CC114" s="939"/>
      <c r="CD114" s="939"/>
      <c r="CE114" s="939"/>
      <c r="CF114" s="933">
        <v>43.3</v>
      </c>
      <c r="CG114" s="934"/>
      <c r="CH114" s="934"/>
      <c r="CI114" s="934"/>
      <c r="CJ114" s="934"/>
      <c r="CK114" s="964"/>
      <c r="CL114" s="965"/>
      <c r="CM114" s="935" t="s">
        <v>436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38" t="s">
        <v>422</v>
      </c>
      <c r="DH114" s="939"/>
      <c r="DI114" s="939"/>
      <c r="DJ114" s="939"/>
      <c r="DK114" s="939"/>
      <c r="DL114" s="939" t="s">
        <v>422</v>
      </c>
      <c r="DM114" s="939"/>
      <c r="DN114" s="939"/>
      <c r="DO114" s="939"/>
      <c r="DP114" s="939"/>
      <c r="DQ114" s="939" t="s">
        <v>422</v>
      </c>
      <c r="DR114" s="939"/>
      <c r="DS114" s="939"/>
      <c r="DT114" s="939"/>
      <c r="DU114" s="939"/>
      <c r="DV114" s="940" t="s">
        <v>366</v>
      </c>
      <c r="DW114" s="940"/>
      <c r="DX114" s="940"/>
      <c r="DY114" s="940"/>
      <c r="DZ114" s="941"/>
    </row>
    <row r="115" spans="1:130" s="234" customFormat="1" ht="26.25" customHeight="1" x14ac:dyDescent="0.2">
      <c r="A115" s="980"/>
      <c r="B115" s="981"/>
      <c r="C115" s="969" t="s">
        <v>437</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71">
        <v>408048</v>
      </c>
      <c r="AB115" s="972"/>
      <c r="AC115" s="972"/>
      <c r="AD115" s="972"/>
      <c r="AE115" s="973"/>
      <c r="AF115" s="974">
        <v>329566</v>
      </c>
      <c r="AG115" s="972"/>
      <c r="AH115" s="972"/>
      <c r="AI115" s="972"/>
      <c r="AJ115" s="973"/>
      <c r="AK115" s="974">
        <v>230708</v>
      </c>
      <c r="AL115" s="972"/>
      <c r="AM115" s="972"/>
      <c r="AN115" s="972"/>
      <c r="AO115" s="973"/>
      <c r="AP115" s="975">
        <v>0.1</v>
      </c>
      <c r="AQ115" s="976"/>
      <c r="AR115" s="976"/>
      <c r="AS115" s="976"/>
      <c r="AT115" s="977"/>
      <c r="AU115" s="919"/>
      <c r="AV115" s="920"/>
      <c r="AW115" s="920"/>
      <c r="AX115" s="920"/>
      <c r="AY115" s="920"/>
      <c r="AZ115" s="968" t="s">
        <v>438</v>
      </c>
      <c r="BA115" s="969"/>
      <c r="BB115" s="969"/>
      <c r="BC115" s="969"/>
      <c r="BD115" s="969"/>
      <c r="BE115" s="969"/>
      <c r="BF115" s="969"/>
      <c r="BG115" s="969"/>
      <c r="BH115" s="969"/>
      <c r="BI115" s="969"/>
      <c r="BJ115" s="969"/>
      <c r="BK115" s="969"/>
      <c r="BL115" s="969"/>
      <c r="BM115" s="969"/>
      <c r="BN115" s="969"/>
      <c r="BO115" s="969"/>
      <c r="BP115" s="970"/>
      <c r="BQ115" s="938">
        <v>18986825</v>
      </c>
      <c r="BR115" s="939"/>
      <c r="BS115" s="939"/>
      <c r="BT115" s="939"/>
      <c r="BU115" s="939"/>
      <c r="BV115" s="939">
        <v>19118753</v>
      </c>
      <c r="BW115" s="939"/>
      <c r="BX115" s="939"/>
      <c r="BY115" s="939"/>
      <c r="BZ115" s="939"/>
      <c r="CA115" s="939">
        <v>18870618</v>
      </c>
      <c r="CB115" s="939"/>
      <c r="CC115" s="939"/>
      <c r="CD115" s="939"/>
      <c r="CE115" s="939"/>
      <c r="CF115" s="933">
        <v>7.6</v>
      </c>
      <c r="CG115" s="934"/>
      <c r="CH115" s="934"/>
      <c r="CI115" s="934"/>
      <c r="CJ115" s="934"/>
      <c r="CK115" s="964"/>
      <c r="CL115" s="965"/>
      <c r="CM115" s="968" t="s">
        <v>439</v>
      </c>
      <c r="CN115" s="989"/>
      <c r="CO115" s="989"/>
      <c r="CP115" s="989"/>
      <c r="CQ115" s="989"/>
      <c r="CR115" s="989"/>
      <c r="CS115" s="989"/>
      <c r="CT115" s="989"/>
      <c r="CU115" s="989"/>
      <c r="CV115" s="989"/>
      <c r="CW115" s="989"/>
      <c r="CX115" s="989"/>
      <c r="CY115" s="989"/>
      <c r="CZ115" s="989"/>
      <c r="DA115" s="989"/>
      <c r="DB115" s="989"/>
      <c r="DC115" s="989"/>
      <c r="DD115" s="989"/>
      <c r="DE115" s="989"/>
      <c r="DF115" s="970"/>
      <c r="DG115" s="938" t="s">
        <v>432</v>
      </c>
      <c r="DH115" s="939"/>
      <c r="DI115" s="939"/>
      <c r="DJ115" s="939"/>
      <c r="DK115" s="939"/>
      <c r="DL115" s="939" t="s">
        <v>366</v>
      </c>
      <c r="DM115" s="939"/>
      <c r="DN115" s="939"/>
      <c r="DO115" s="939"/>
      <c r="DP115" s="939"/>
      <c r="DQ115" s="939" t="s">
        <v>432</v>
      </c>
      <c r="DR115" s="939"/>
      <c r="DS115" s="939"/>
      <c r="DT115" s="939"/>
      <c r="DU115" s="939"/>
      <c r="DV115" s="940" t="s">
        <v>366</v>
      </c>
      <c r="DW115" s="940"/>
      <c r="DX115" s="940"/>
      <c r="DY115" s="940"/>
      <c r="DZ115" s="941"/>
    </row>
    <row r="116" spans="1:130" s="234" customFormat="1" ht="26.25" customHeight="1" x14ac:dyDescent="0.2">
      <c r="A116" s="982"/>
      <c r="B116" s="983"/>
      <c r="C116" s="984" t="s">
        <v>440</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1" t="s">
        <v>366</v>
      </c>
      <c r="AB116" s="972"/>
      <c r="AC116" s="972"/>
      <c r="AD116" s="972"/>
      <c r="AE116" s="973"/>
      <c r="AF116" s="974" t="s">
        <v>366</v>
      </c>
      <c r="AG116" s="972"/>
      <c r="AH116" s="972"/>
      <c r="AI116" s="972"/>
      <c r="AJ116" s="973"/>
      <c r="AK116" s="974" t="s">
        <v>366</v>
      </c>
      <c r="AL116" s="972"/>
      <c r="AM116" s="972"/>
      <c r="AN116" s="972"/>
      <c r="AO116" s="973"/>
      <c r="AP116" s="975" t="s">
        <v>422</v>
      </c>
      <c r="AQ116" s="976"/>
      <c r="AR116" s="976"/>
      <c r="AS116" s="976"/>
      <c r="AT116" s="977"/>
      <c r="AU116" s="919"/>
      <c r="AV116" s="920"/>
      <c r="AW116" s="920"/>
      <c r="AX116" s="920"/>
      <c r="AY116" s="920"/>
      <c r="AZ116" s="986" t="s">
        <v>441</v>
      </c>
      <c r="BA116" s="987"/>
      <c r="BB116" s="987"/>
      <c r="BC116" s="987"/>
      <c r="BD116" s="987"/>
      <c r="BE116" s="987"/>
      <c r="BF116" s="987"/>
      <c r="BG116" s="987"/>
      <c r="BH116" s="987"/>
      <c r="BI116" s="987"/>
      <c r="BJ116" s="987"/>
      <c r="BK116" s="987"/>
      <c r="BL116" s="987"/>
      <c r="BM116" s="987"/>
      <c r="BN116" s="987"/>
      <c r="BO116" s="987"/>
      <c r="BP116" s="988"/>
      <c r="BQ116" s="938" t="s">
        <v>422</v>
      </c>
      <c r="BR116" s="939"/>
      <c r="BS116" s="939"/>
      <c r="BT116" s="939"/>
      <c r="BU116" s="939"/>
      <c r="BV116" s="939" t="s">
        <v>366</v>
      </c>
      <c r="BW116" s="939"/>
      <c r="BX116" s="939"/>
      <c r="BY116" s="939"/>
      <c r="BZ116" s="939"/>
      <c r="CA116" s="939" t="s">
        <v>366</v>
      </c>
      <c r="CB116" s="939"/>
      <c r="CC116" s="939"/>
      <c r="CD116" s="939"/>
      <c r="CE116" s="939"/>
      <c r="CF116" s="933" t="s">
        <v>432</v>
      </c>
      <c r="CG116" s="934"/>
      <c r="CH116" s="934"/>
      <c r="CI116" s="934"/>
      <c r="CJ116" s="934"/>
      <c r="CK116" s="964"/>
      <c r="CL116" s="965"/>
      <c r="CM116" s="935" t="s">
        <v>442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38" t="s">
        <v>422</v>
      </c>
      <c r="DH116" s="939"/>
      <c r="DI116" s="939"/>
      <c r="DJ116" s="939"/>
      <c r="DK116" s="939"/>
      <c r="DL116" s="939" t="s">
        <v>422</v>
      </c>
      <c r="DM116" s="939"/>
      <c r="DN116" s="939"/>
      <c r="DO116" s="939"/>
      <c r="DP116" s="939"/>
      <c r="DQ116" s="939" t="s">
        <v>422</v>
      </c>
      <c r="DR116" s="939"/>
      <c r="DS116" s="939"/>
      <c r="DT116" s="939"/>
      <c r="DU116" s="939"/>
      <c r="DV116" s="940" t="s">
        <v>432</v>
      </c>
      <c r="DW116" s="940"/>
      <c r="DX116" s="940"/>
      <c r="DY116" s="940"/>
      <c r="DZ116" s="941"/>
    </row>
    <row r="117" spans="1:130" s="234" customFormat="1" ht="26.25" customHeight="1" x14ac:dyDescent="0.2">
      <c r="A117" s="923" t="s">
        <v>156</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94" t="s">
        <v>443</v>
      </c>
      <c r="Z117" s="905"/>
      <c r="AA117" s="995">
        <v>119804937</v>
      </c>
      <c r="AB117" s="996"/>
      <c r="AC117" s="996"/>
      <c r="AD117" s="996"/>
      <c r="AE117" s="997"/>
      <c r="AF117" s="998">
        <v>94523939</v>
      </c>
      <c r="AG117" s="996"/>
      <c r="AH117" s="996"/>
      <c r="AI117" s="996"/>
      <c r="AJ117" s="997"/>
      <c r="AK117" s="998">
        <v>92361073</v>
      </c>
      <c r="AL117" s="996"/>
      <c r="AM117" s="996"/>
      <c r="AN117" s="996"/>
      <c r="AO117" s="997"/>
      <c r="AP117" s="999"/>
      <c r="AQ117" s="1000"/>
      <c r="AR117" s="1000"/>
      <c r="AS117" s="1000"/>
      <c r="AT117" s="1001"/>
      <c r="AU117" s="919"/>
      <c r="AV117" s="920"/>
      <c r="AW117" s="920"/>
      <c r="AX117" s="920"/>
      <c r="AY117" s="920"/>
      <c r="AZ117" s="968" t="s">
        <v>444</v>
      </c>
      <c r="BA117" s="969"/>
      <c r="BB117" s="969"/>
      <c r="BC117" s="969"/>
      <c r="BD117" s="969"/>
      <c r="BE117" s="969"/>
      <c r="BF117" s="969"/>
      <c r="BG117" s="969"/>
      <c r="BH117" s="969"/>
      <c r="BI117" s="969"/>
      <c r="BJ117" s="969"/>
      <c r="BK117" s="969"/>
      <c r="BL117" s="969"/>
      <c r="BM117" s="969"/>
      <c r="BN117" s="969"/>
      <c r="BO117" s="969"/>
      <c r="BP117" s="970"/>
      <c r="BQ117" s="938" t="s">
        <v>138</v>
      </c>
      <c r="BR117" s="939"/>
      <c r="BS117" s="939"/>
      <c r="BT117" s="939"/>
      <c r="BU117" s="939"/>
      <c r="BV117" s="939" t="s">
        <v>138</v>
      </c>
      <c r="BW117" s="939"/>
      <c r="BX117" s="939"/>
      <c r="BY117" s="939"/>
      <c r="BZ117" s="939"/>
      <c r="CA117" s="939" t="s">
        <v>138</v>
      </c>
      <c r="CB117" s="939"/>
      <c r="CC117" s="939"/>
      <c r="CD117" s="939"/>
      <c r="CE117" s="939"/>
      <c r="CF117" s="933" t="s">
        <v>138</v>
      </c>
      <c r="CG117" s="934"/>
      <c r="CH117" s="934"/>
      <c r="CI117" s="934"/>
      <c r="CJ117" s="934"/>
      <c r="CK117" s="964"/>
      <c r="CL117" s="965"/>
      <c r="CM117" s="935" t="s">
        <v>445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38" t="s">
        <v>138</v>
      </c>
      <c r="DH117" s="939"/>
      <c r="DI117" s="939"/>
      <c r="DJ117" s="939"/>
      <c r="DK117" s="939"/>
      <c r="DL117" s="939" t="s">
        <v>138</v>
      </c>
      <c r="DM117" s="939"/>
      <c r="DN117" s="939"/>
      <c r="DO117" s="939"/>
      <c r="DP117" s="939"/>
      <c r="DQ117" s="939" t="s">
        <v>422</v>
      </c>
      <c r="DR117" s="939"/>
      <c r="DS117" s="939"/>
      <c r="DT117" s="939"/>
      <c r="DU117" s="939"/>
      <c r="DV117" s="940" t="s">
        <v>138</v>
      </c>
      <c r="DW117" s="940"/>
      <c r="DX117" s="940"/>
      <c r="DY117" s="940"/>
      <c r="DZ117" s="941"/>
    </row>
    <row r="118" spans="1:130" s="234" customFormat="1" ht="26.25" customHeight="1" x14ac:dyDescent="0.2">
      <c r="A118" s="923" t="s">
        <v>417</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415</v>
      </c>
      <c r="AB118" s="904"/>
      <c r="AC118" s="904"/>
      <c r="AD118" s="904"/>
      <c r="AE118" s="905"/>
      <c r="AF118" s="903" t="s">
        <v>298</v>
      </c>
      <c r="AG118" s="904"/>
      <c r="AH118" s="904"/>
      <c r="AI118" s="904"/>
      <c r="AJ118" s="905"/>
      <c r="AK118" s="903" t="s">
        <v>297</v>
      </c>
      <c r="AL118" s="904"/>
      <c r="AM118" s="904"/>
      <c r="AN118" s="904"/>
      <c r="AO118" s="905"/>
      <c r="AP118" s="990" t="s">
        <v>416</v>
      </c>
      <c r="AQ118" s="991"/>
      <c r="AR118" s="991"/>
      <c r="AS118" s="991"/>
      <c r="AT118" s="992"/>
      <c r="AU118" s="919"/>
      <c r="AV118" s="920"/>
      <c r="AW118" s="920"/>
      <c r="AX118" s="920"/>
      <c r="AY118" s="920"/>
      <c r="AZ118" s="993" t="s">
        <v>446</v>
      </c>
      <c r="BA118" s="984"/>
      <c r="BB118" s="984"/>
      <c r="BC118" s="984"/>
      <c r="BD118" s="984"/>
      <c r="BE118" s="984"/>
      <c r="BF118" s="984"/>
      <c r="BG118" s="984"/>
      <c r="BH118" s="984"/>
      <c r="BI118" s="984"/>
      <c r="BJ118" s="984"/>
      <c r="BK118" s="984"/>
      <c r="BL118" s="984"/>
      <c r="BM118" s="984"/>
      <c r="BN118" s="984"/>
      <c r="BO118" s="984"/>
      <c r="BP118" s="985"/>
      <c r="BQ118" s="1010" t="s">
        <v>422</v>
      </c>
      <c r="BR118" s="1011"/>
      <c r="BS118" s="1011"/>
      <c r="BT118" s="1011"/>
      <c r="BU118" s="1011"/>
      <c r="BV118" s="1011" t="s">
        <v>366</v>
      </c>
      <c r="BW118" s="1011"/>
      <c r="BX118" s="1011"/>
      <c r="BY118" s="1011"/>
      <c r="BZ118" s="1011"/>
      <c r="CA118" s="1011" t="s">
        <v>138</v>
      </c>
      <c r="CB118" s="1011"/>
      <c r="CC118" s="1011"/>
      <c r="CD118" s="1011"/>
      <c r="CE118" s="1011"/>
      <c r="CF118" s="933" t="s">
        <v>447</v>
      </c>
      <c r="CG118" s="934"/>
      <c r="CH118" s="934"/>
      <c r="CI118" s="934"/>
      <c r="CJ118" s="934"/>
      <c r="CK118" s="964"/>
      <c r="CL118" s="965"/>
      <c r="CM118" s="935" t="s">
        <v>448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38" t="s">
        <v>366</v>
      </c>
      <c r="DH118" s="939"/>
      <c r="DI118" s="939"/>
      <c r="DJ118" s="939"/>
      <c r="DK118" s="939"/>
      <c r="DL118" s="939" t="s">
        <v>138</v>
      </c>
      <c r="DM118" s="939"/>
      <c r="DN118" s="939"/>
      <c r="DO118" s="939"/>
      <c r="DP118" s="939"/>
      <c r="DQ118" s="939" t="s">
        <v>447</v>
      </c>
      <c r="DR118" s="939"/>
      <c r="DS118" s="939"/>
      <c r="DT118" s="939"/>
      <c r="DU118" s="939"/>
      <c r="DV118" s="940" t="s">
        <v>366</v>
      </c>
      <c r="DW118" s="940"/>
      <c r="DX118" s="940"/>
      <c r="DY118" s="940"/>
      <c r="DZ118" s="941"/>
    </row>
    <row r="119" spans="1:130" s="234" customFormat="1" ht="26.25" customHeight="1" x14ac:dyDescent="0.2">
      <c r="A119" s="1075" t="s">
        <v>420</v>
      </c>
      <c r="B119" s="963"/>
      <c r="C119" s="942" t="s">
        <v>421</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10" t="s">
        <v>366</v>
      </c>
      <c r="AB119" s="911"/>
      <c r="AC119" s="911"/>
      <c r="AD119" s="911"/>
      <c r="AE119" s="912"/>
      <c r="AF119" s="913" t="s">
        <v>366</v>
      </c>
      <c r="AG119" s="911"/>
      <c r="AH119" s="911"/>
      <c r="AI119" s="911"/>
      <c r="AJ119" s="912"/>
      <c r="AK119" s="913" t="s">
        <v>366</v>
      </c>
      <c r="AL119" s="911"/>
      <c r="AM119" s="911"/>
      <c r="AN119" s="911"/>
      <c r="AO119" s="912"/>
      <c r="AP119" s="914" t="s">
        <v>138</v>
      </c>
      <c r="AQ119" s="915"/>
      <c r="AR119" s="915"/>
      <c r="AS119" s="915"/>
      <c r="AT119" s="916"/>
      <c r="AU119" s="921"/>
      <c r="AV119" s="922"/>
      <c r="AW119" s="922"/>
      <c r="AX119" s="922"/>
      <c r="AY119" s="922"/>
      <c r="AZ119" s="264" t="s">
        <v>156</v>
      </c>
      <c r="BA119" s="264"/>
      <c r="BB119" s="264"/>
      <c r="BC119" s="264"/>
      <c r="BD119" s="264"/>
      <c r="BE119" s="264"/>
      <c r="BF119" s="264"/>
      <c r="BG119" s="264"/>
      <c r="BH119" s="264"/>
      <c r="BI119" s="264"/>
      <c r="BJ119" s="264"/>
      <c r="BK119" s="264"/>
      <c r="BL119" s="264"/>
      <c r="BM119" s="264"/>
      <c r="BN119" s="264"/>
      <c r="BO119" s="994" t="s">
        <v>449</v>
      </c>
      <c r="BP119" s="1018"/>
      <c r="BQ119" s="1010">
        <v>1376070081</v>
      </c>
      <c r="BR119" s="1011"/>
      <c r="BS119" s="1011"/>
      <c r="BT119" s="1011"/>
      <c r="BU119" s="1011"/>
      <c r="BV119" s="1011">
        <v>1378881066</v>
      </c>
      <c r="BW119" s="1011"/>
      <c r="BX119" s="1011"/>
      <c r="BY119" s="1011"/>
      <c r="BZ119" s="1011"/>
      <c r="CA119" s="1011">
        <v>1366963677</v>
      </c>
      <c r="CB119" s="1011"/>
      <c r="CC119" s="1011"/>
      <c r="CD119" s="1011"/>
      <c r="CE119" s="1011"/>
      <c r="CF119" s="1012"/>
      <c r="CG119" s="1013"/>
      <c r="CH119" s="1013"/>
      <c r="CI119" s="1013"/>
      <c r="CJ119" s="1014"/>
      <c r="CK119" s="966"/>
      <c r="CL119" s="967"/>
      <c r="CM119" s="1015" t="s">
        <v>450</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938" t="s">
        <v>138</v>
      </c>
      <c r="DH119" s="939"/>
      <c r="DI119" s="939"/>
      <c r="DJ119" s="939"/>
      <c r="DK119" s="939"/>
      <c r="DL119" s="939" t="s">
        <v>138</v>
      </c>
      <c r="DM119" s="939"/>
      <c r="DN119" s="939"/>
      <c r="DO119" s="939"/>
      <c r="DP119" s="939"/>
      <c r="DQ119" s="939" t="s">
        <v>366</v>
      </c>
      <c r="DR119" s="939"/>
      <c r="DS119" s="939"/>
      <c r="DT119" s="939"/>
      <c r="DU119" s="939"/>
      <c r="DV119" s="940" t="s">
        <v>366</v>
      </c>
      <c r="DW119" s="940"/>
      <c r="DX119" s="940"/>
      <c r="DY119" s="940"/>
      <c r="DZ119" s="941"/>
    </row>
    <row r="120" spans="1:130" s="234" customFormat="1" ht="26.25" customHeight="1" x14ac:dyDescent="0.2">
      <c r="A120" s="1076"/>
      <c r="B120" s="965"/>
      <c r="C120" s="935" t="s">
        <v>425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138</v>
      </c>
      <c r="AB120" s="972"/>
      <c r="AC120" s="972"/>
      <c r="AD120" s="972"/>
      <c r="AE120" s="973"/>
      <c r="AF120" s="974" t="s">
        <v>138</v>
      </c>
      <c r="AG120" s="972"/>
      <c r="AH120" s="972"/>
      <c r="AI120" s="972"/>
      <c r="AJ120" s="973"/>
      <c r="AK120" s="974" t="s">
        <v>451</v>
      </c>
      <c r="AL120" s="972"/>
      <c r="AM120" s="972"/>
      <c r="AN120" s="972"/>
      <c r="AO120" s="973"/>
      <c r="AP120" s="975" t="s">
        <v>138</v>
      </c>
      <c r="AQ120" s="976"/>
      <c r="AR120" s="976"/>
      <c r="AS120" s="976"/>
      <c r="AT120" s="977"/>
      <c r="AU120" s="1002" t="s">
        <v>452</v>
      </c>
      <c r="AV120" s="1003"/>
      <c r="AW120" s="1003"/>
      <c r="AX120" s="1003"/>
      <c r="AY120" s="1004"/>
      <c r="AZ120" s="959" t="s">
        <v>453</v>
      </c>
      <c r="BA120" s="908"/>
      <c r="BB120" s="908"/>
      <c r="BC120" s="908"/>
      <c r="BD120" s="908"/>
      <c r="BE120" s="908"/>
      <c r="BF120" s="908"/>
      <c r="BG120" s="908"/>
      <c r="BH120" s="908"/>
      <c r="BI120" s="908"/>
      <c r="BJ120" s="908"/>
      <c r="BK120" s="908"/>
      <c r="BL120" s="908"/>
      <c r="BM120" s="908"/>
      <c r="BN120" s="908"/>
      <c r="BO120" s="908"/>
      <c r="BP120" s="909"/>
      <c r="BQ120" s="945">
        <v>112474505</v>
      </c>
      <c r="BR120" s="946"/>
      <c r="BS120" s="946"/>
      <c r="BT120" s="946"/>
      <c r="BU120" s="946"/>
      <c r="BV120" s="946">
        <v>120899860</v>
      </c>
      <c r="BW120" s="946"/>
      <c r="BX120" s="946"/>
      <c r="BY120" s="946"/>
      <c r="BZ120" s="946"/>
      <c r="CA120" s="946">
        <v>118648211</v>
      </c>
      <c r="CB120" s="946"/>
      <c r="CC120" s="946"/>
      <c r="CD120" s="946"/>
      <c r="CE120" s="946"/>
      <c r="CF120" s="960">
        <v>48.1</v>
      </c>
      <c r="CG120" s="961"/>
      <c r="CH120" s="961"/>
      <c r="CI120" s="961"/>
      <c r="CJ120" s="961"/>
      <c r="CK120" s="1019" t="s">
        <v>454</v>
      </c>
      <c r="CL120" s="1020"/>
      <c r="CM120" s="1020"/>
      <c r="CN120" s="1020"/>
      <c r="CO120" s="1021"/>
      <c r="CP120" s="1027" t="s">
        <v>385</v>
      </c>
      <c r="CQ120" s="1028"/>
      <c r="CR120" s="1028"/>
      <c r="CS120" s="1028"/>
      <c r="CT120" s="1028"/>
      <c r="CU120" s="1028"/>
      <c r="CV120" s="1028"/>
      <c r="CW120" s="1028"/>
      <c r="CX120" s="1028"/>
      <c r="CY120" s="1028"/>
      <c r="CZ120" s="1028"/>
      <c r="DA120" s="1028"/>
      <c r="DB120" s="1028"/>
      <c r="DC120" s="1028"/>
      <c r="DD120" s="1028"/>
      <c r="DE120" s="1028"/>
      <c r="DF120" s="1029"/>
      <c r="DG120" s="945">
        <v>13336403</v>
      </c>
      <c r="DH120" s="946"/>
      <c r="DI120" s="946"/>
      <c r="DJ120" s="946"/>
      <c r="DK120" s="946"/>
      <c r="DL120" s="946">
        <v>22181701</v>
      </c>
      <c r="DM120" s="946"/>
      <c r="DN120" s="946"/>
      <c r="DO120" s="946"/>
      <c r="DP120" s="946"/>
      <c r="DQ120" s="946">
        <v>21105067</v>
      </c>
      <c r="DR120" s="946"/>
      <c r="DS120" s="946"/>
      <c r="DT120" s="946"/>
      <c r="DU120" s="946"/>
      <c r="DV120" s="947">
        <v>8.6</v>
      </c>
      <c r="DW120" s="947"/>
      <c r="DX120" s="947"/>
      <c r="DY120" s="947"/>
      <c r="DZ120" s="948"/>
    </row>
    <row r="121" spans="1:130" s="234" customFormat="1" ht="26.25" customHeight="1" x14ac:dyDescent="0.2">
      <c r="A121" s="1076"/>
      <c r="B121" s="965"/>
      <c r="C121" s="986" t="s">
        <v>455</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1">
        <v>408048</v>
      </c>
      <c r="AB121" s="972"/>
      <c r="AC121" s="972"/>
      <c r="AD121" s="972"/>
      <c r="AE121" s="973"/>
      <c r="AF121" s="974">
        <v>329566</v>
      </c>
      <c r="AG121" s="972"/>
      <c r="AH121" s="972"/>
      <c r="AI121" s="972"/>
      <c r="AJ121" s="973"/>
      <c r="AK121" s="974">
        <v>230708</v>
      </c>
      <c r="AL121" s="972"/>
      <c r="AM121" s="972"/>
      <c r="AN121" s="972"/>
      <c r="AO121" s="973"/>
      <c r="AP121" s="975">
        <v>0.1</v>
      </c>
      <c r="AQ121" s="976"/>
      <c r="AR121" s="976"/>
      <c r="AS121" s="976"/>
      <c r="AT121" s="977"/>
      <c r="AU121" s="1005"/>
      <c r="AV121" s="1006"/>
      <c r="AW121" s="1006"/>
      <c r="AX121" s="1006"/>
      <c r="AY121" s="1007"/>
      <c r="AZ121" s="968" t="s">
        <v>456</v>
      </c>
      <c r="BA121" s="969"/>
      <c r="BB121" s="969"/>
      <c r="BC121" s="969"/>
      <c r="BD121" s="969"/>
      <c r="BE121" s="969"/>
      <c r="BF121" s="969"/>
      <c r="BG121" s="969"/>
      <c r="BH121" s="969"/>
      <c r="BI121" s="969"/>
      <c r="BJ121" s="969"/>
      <c r="BK121" s="969"/>
      <c r="BL121" s="969"/>
      <c r="BM121" s="969"/>
      <c r="BN121" s="969"/>
      <c r="BO121" s="969"/>
      <c r="BP121" s="970"/>
      <c r="BQ121" s="938">
        <v>36842572</v>
      </c>
      <c r="BR121" s="939"/>
      <c r="BS121" s="939"/>
      <c r="BT121" s="939"/>
      <c r="BU121" s="939"/>
      <c r="BV121" s="939">
        <v>36582478</v>
      </c>
      <c r="BW121" s="939"/>
      <c r="BX121" s="939"/>
      <c r="BY121" s="939"/>
      <c r="BZ121" s="939"/>
      <c r="CA121" s="939">
        <v>35058142</v>
      </c>
      <c r="CB121" s="939"/>
      <c r="CC121" s="939"/>
      <c r="CD121" s="939"/>
      <c r="CE121" s="939"/>
      <c r="CF121" s="933">
        <v>14.2</v>
      </c>
      <c r="CG121" s="934"/>
      <c r="CH121" s="934"/>
      <c r="CI121" s="934"/>
      <c r="CJ121" s="934"/>
      <c r="CK121" s="1022"/>
      <c r="CL121" s="1023"/>
      <c r="CM121" s="1023"/>
      <c r="CN121" s="1023"/>
      <c r="CO121" s="1024"/>
      <c r="CP121" s="1032" t="s">
        <v>457</v>
      </c>
      <c r="CQ121" s="1033"/>
      <c r="CR121" s="1033"/>
      <c r="CS121" s="1033"/>
      <c r="CT121" s="1033"/>
      <c r="CU121" s="1033"/>
      <c r="CV121" s="1033"/>
      <c r="CW121" s="1033"/>
      <c r="CX121" s="1033"/>
      <c r="CY121" s="1033"/>
      <c r="CZ121" s="1033"/>
      <c r="DA121" s="1033"/>
      <c r="DB121" s="1033"/>
      <c r="DC121" s="1033"/>
      <c r="DD121" s="1033"/>
      <c r="DE121" s="1033"/>
      <c r="DF121" s="1034"/>
      <c r="DG121" s="938">
        <v>2468158</v>
      </c>
      <c r="DH121" s="939"/>
      <c r="DI121" s="939"/>
      <c r="DJ121" s="939"/>
      <c r="DK121" s="939"/>
      <c r="DL121" s="939">
        <v>2697561</v>
      </c>
      <c r="DM121" s="939"/>
      <c r="DN121" s="939"/>
      <c r="DO121" s="939"/>
      <c r="DP121" s="939"/>
      <c r="DQ121" s="939">
        <v>2617833</v>
      </c>
      <c r="DR121" s="939"/>
      <c r="DS121" s="939"/>
      <c r="DT121" s="939"/>
      <c r="DU121" s="939"/>
      <c r="DV121" s="940">
        <v>1.1000000000000001</v>
      </c>
      <c r="DW121" s="940"/>
      <c r="DX121" s="940"/>
      <c r="DY121" s="940"/>
      <c r="DZ121" s="941"/>
    </row>
    <row r="122" spans="1:130" s="234" customFormat="1" ht="26.25" customHeight="1" x14ac:dyDescent="0.2">
      <c r="A122" s="1076"/>
      <c r="B122" s="965"/>
      <c r="C122" s="935" t="s">
        <v>436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366</v>
      </c>
      <c r="AB122" s="972"/>
      <c r="AC122" s="972"/>
      <c r="AD122" s="972"/>
      <c r="AE122" s="973"/>
      <c r="AF122" s="974" t="s">
        <v>138</v>
      </c>
      <c r="AG122" s="972"/>
      <c r="AH122" s="972"/>
      <c r="AI122" s="972"/>
      <c r="AJ122" s="973"/>
      <c r="AK122" s="974" t="s">
        <v>366</v>
      </c>
      <c r="AL122" s="972"/>
      <c r="AM122" s="972"/>
      <c r="AN122" s="972"/>
      <c r="AO122" s="973"/>
      <c r="AP122" s="975" t="s">
        <v>366</v>
      </c>
      <c r="AQ122" s="976"/>
      <c r="AR122" s="976"/>
      <c r="AS122" s="976"/>
      <c r="AT122" s="977"/>
      <c r="AU122" s="1005"/>
      <c r="AV122" s="1006"/>
      <c r="AW122" s="1006"/>
      <c r="AX122" s="1006"/>
      <c r="AY122" s="1007"/>
      <c r="AZ122" s="993" t="s">
        <v>458</v>
      </c>
      <c r="BA122" s="984"/>
      <c r="BB122" s="984"/>
      <c r="BC122" s="984"/>
      <c r="BD122" s="984"/>
      <c r="BE122" s="984"/>
      <c r="BF122" s="984"/>
      <c r="BG122" s="984"/>
      <c r="BH122" s="984"/>
      <c r="BI122" s="984"/>
      <c r="BJ122" s="984"/>
      <c r="BK122" s="984"/>
      <c r="BL122" s="984"/>
      <c r="BM122" s="984"/>
      <c r="BN122" s="984"/>
      <c r="BO122" s="984"/>
      <c r="BP122" s="985"/>
      <c r="BQ122" s="1010">
        <v>693672260</v>
      </c>
      <c r="BR122" s="1011"/>
      <c r="BS122" s="1011"/>
      <c r="BT122" s="1011"/>
      <c r="BU122" s="1011"/>
      <c r="BV122" s="1011">
        <v>688569277</v>
      </c>
      <c r="BW122" s="1011"/>
      <c r="BX122" s="1011"/>
      <c r="BY122" s="1011"/>
      <c r="BZ122" s="1011"/>
      <c r="CA122" s="1011">
        <v>677527136</v>
      </c>
      <c r="CB122" s="1011"/>
      <c r="CC122" s="1011"/>
      <c r="CD122" s="1011"/>
      <c r="CE122" s="1011"/>
      <c r="CF122" s="1030">
        <v>274.60000000000002</v>
      </c>
      <c r="CG122" s="1031"/>
      <c r="CH122" s="1031"/>
      <c r="CI122" s="1031"/>
      <c r="CJ122" s="1031"/>
      <c r="CK122" s="1022"/>
      <c r="CL122" s="1023"/>
      <c r="CM122" s="1023"/>
      <c r="CN122" s="1023"/>
      <c r="CO122" s="1024"/>
      <c r="CP122" s="1032" t="s">
        <v>394</v>
      </c>
      <c r="CQ122" s="1033"/>
      <c r="CR122" s="1033"/>
      <c r="CS122" s="1033"/>
      <c r="CT122" s="1033"/>
      <c r="CU122" s="1033"/>
      <c r="CV122" s="1033"/>
      <c r="CW122" s="1033"/>
      <c r="CX122" s="1033"/>
      <c r="CY122" s="1033"/>
      <c r="CZ122" s="1033"/>
      <c r="DA122" s="1033"/>
      <c r="DB122" s="1033"/>
      <c r="DC122" s="1033"/>
      <c r="DD122" s="1033"/>
      <c r="DE122" s="1033"/>
      <c r="DF122" s="1034"/>
      <c r="DG122" s="938">
        <v>2405394</v>
      </c>
      <c r="DH122" s="939"/>
      <c r="DI122" s="939"/>
      <c r="DJ122" s="939"/>
      <c r="DK122" s="939"/>
      <c r="DL122" s="939">
        <v>2534512</v>
      </c>
      <c r="DM122" s="939"/>
      <c r="DN122" s="939"/>
      <c r="DO122" s="939"/>
      <c r="DP122" s="939"/>
      <c r="DQ122" s="939">
        <v>2370242</v>
      </c>
      <c r="DR122" s="939"/>
      <c r="DS122" s="939"/>
      <c r="DT122" s="939"/>
      <c r="DU122" s="939"/>
      <c r="DV122" s="940">
        <v>1</v>
      </c>
      <c r="DW122" s="940"/>
      <c r="DX122" s="940"/>
      <c r="DY122" s="940"/>
      <c r="DZ122" s="941"/>
    </row>
    <row r="123" spans="1:130" s="234" customFormat="1" ht="26.25" customHeight="1" x14ac:dyDescent="0.2">
      <c r="A123" s="1076"/>
      <c r="B123" s="965"/>
      <c r="C123" s="935" t="s">
        <v>442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366</v>
      </c>
      <c r="AB123" s="972"/>
      <c r="AC123" s="972"/>
      <c r="AD123" s="972"/>
      <c r="AE123" s="973"/>
      <c r="AF123" s="974" t="s">
        <v>138</v>
      </c>
      <c r="AG123" s="972"/>
      <c r="AH123" s="972"/>
      <c r="AI123" s="972"/>
      <c r="AJ123" s="973"/>
      <c r="AK123" s="974" t="s">
        <v>138</v>
      </c>
      <c r="AL123" s="972"/>
      <c r="AM123" s="972"/>
      <c r="AN123" s="972"/>
      <c r="AO123" s="973"/>
      <c r="AP123" s="975" t="s">
        <v>366</v>
      </c>
      <c r="AQ123" s="976"/>
      <c r="AR123" s="976"/>
      <c r="AS123" s="976"/>
      <c r="AT123" s="977"/>
      <c r="AU123" s="1008"/>
      <c r="AV123" s="1009"/>
      <c r="AW123" s="1009"/>
      <c r="AX123" s="1009"/>
      <c r="AY123" s="1009"/>
      <c r="AZ123" s="264" t="s">
        <v>156</v>
      </c>
      <c r="BA123" s="264"/>
      <c r="BB123" s="264"/>
      <c r="BC123" s="264"/>
      <c r="BD123" s="264"/>
      <c r="BE123" s="264"/>
      <c r="BF123" s="264"/>
      <c r="BG123" s="264"/>
      <c r="BH123" s="264"/>
      <c r="BI123" s="264"/>
      <c r="BJ123" s="264"/>
      <c r="BK123" s="264"/>
      <c r="BL123" s="264"/>
      <c r="BM123" s="264"/>
      <c r="BN123" s="264"/>
      <c r="BO123" s="994" t="s">
        <v>459</v>
      </c>
      <c r="BP123" s="1018"/>
      <c r="BQ123" s="1082">
        <v>842989337</v>
      </c>
      <c r="BR123" s="1083"/>
      <c r="BS123" s="1083"/>
      <c r="BT123" s="1083"/>
      <c r="BU123" s="1083"/>
      <c r="BV123" s="1083">
        <v>846051615</v>
      </c>
      <c r="BW123" s="1083"/>
      <c r="BX123" s="1083"/>
      <c r="BY123" s="1083"/>
      <c r="BZ123" s="1083"/>
      <c r="CA123" s="1083">
        <v>831233489</v>
      </c>
      <c r="CB123" s="1083"/>
      <c r="CC123" s="1083"/>
      <c r="CD123" s="1083"/>
      <c r="CE123" s="1083"/>
      <c r="CF123" s="1012"/>
      <c r="CG123" s="1013"/>
      <c r="CH123" s="1013"/>
      <c r="CI123" s="1013"/>
      <c r="CJ123" s="1014"/>
      <c r="CK123" s="1022"/>
      <c r="CL123" s="1023"/>
      <c r="CM123" s="1023"/>
      <c r="CN123" s="1023"/>
      <c r="CO123" s="1024"/>
      <c r="CP123" s="1032" t="s">
        <v>460</v>
      </c>
      <c r="CQ123" s="1033"/>
      <c r="CR123" s="1033"/>
      <c r="CS123" s="1033"/>
      <c r="CT123" s="1033"/>
      <c r="CU123" s="1033"/>
      <c r="CV123" s="1033"/>
      <c r="CW123" s="1033"/>
      <c r="CX123" s="1033"/>
      <c r="CY123" s="1033"/>
      <c r="CZ123" s="1033"/>
      <c r="DA123" s="1033"/>
      <c r="DB123" s="1033"/>
      <c r="DC123" s="1033"/>
      <c r="DD123" s="1033"/>
      <c r="DE123" s="1033"/>
      <c r="DF123" s="1034"/>
      <c r="DG123" s="938">
        <v>1522503</v>
      </c>
      <c r="DH123" s="939"/>
      <c r="DI123" s="939"/>
      <c r="DJ123" s="939"/>
      <c r="DK123" s="939"/>
      <c r="DL123" s="939">
        <v>1382266</v>
      </c>
      <c r="DM123" s="939"/>
      <c r="DN123" s="939"/>
      <c r="DO123" s="939"/>
      <c r="DP123" s="939"/>
      <c r="DQ123" s="939">
        <v>1435075</v>
      </c>
      <c r="DR123" s="939"/>
      <c r="DS123" s="939"/>
      <c r="DT123" s="939"/>
      <c r="DU123" s="939"/>
      <c r="DV123" s="940">
        <v>0.6</v>
      </c>
      <c r="DW123" s="940"/>
      <c r="DX123" s="940"/>
      <c r="DY123" s="940"/>
      <c r="DZ123" s="941"/>
    </row>
    <row r="124" spans="1:130" s="234" customFormat="1" ht="26.25" customHeight="1" thickBot="1" x14ac:dyDescent="0.25">
      <c r="A124" s="1076"/>
      <c r="B124" s="965"/>
      <c r="C124" s="935" t="s">
        <v>445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461</v>
      </c>
      <c r="AB124" s="972"/>
      <c r="AC124" s="972"/>
      <c r="AD124" s="972"/>
      <c r="AE124" s="973"/>
      <c r="AF124" s="974" t="s">
        <v>138</v>
      </c>
      <c r="AG124" s="972"/>
      <c r="AH124" s="972"/>
      <c r="AI124" s="972"/>
      <c r="AJ124" s="973"/>
      <c r="AK124" s="974" t="s">
        <v>366</v>
      </c>
      <c r="AL124" s="972"/>
      <c r="AM124" s="972"/>
      <c r="AN124" s="972"/>
      <c r="AO124" s="973"/>
      <c r="AP124" s="975" t="s">
        <v>366</v>
      </c>
      <c r="AQ124" s="976"/>
      <c r="AR124" s="976"/>
      <c r="AS124" s="976"/>
      <c r="AT124" s="977"/>
      <c r="AU124" s="1078" t="s">
        <v>462</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214.3</v>
      </c>
      <c r="BR124" s="1042"/>
      <c r="BS124" s="1042"/>
      <c r="BT124" s="1042"/>
      <c r="BU124" s="1042"/>
      <c r="BV124" s="1042">
        <v>214.9</v>
      </c>
      <c r="BW124" s="1042"/>
      <c r="BX124" s="1042"/>
      <c r="BY124" s="1042"/>
      <c r="BZ124" s="1042"/>
      <c r="CA124" s="1042">
        <v>217.1</v>
      </c>
      <c r="CB124" s="1042"/>
      <c r="CC124" s="1042"/>
      <c r="CD124" s="1042"/>
      <c r="CE124" s="1042"/>
      <c r="CF124" s="1043"/>
      <c r="CG124" s="1044"/>
      <c r="CH124" s="1044"/>
      <c r="CI124" s="1044"/>
      <c r="CJ124" s="1045"/>
      <c r="CK124" s="1025"/>
      <c r="CL124" s="1025"/>
      <c r="CM124" s="1025"/>
      <c r="CN124" s="1025"/>
      <c r="CO124" s="1026"/>
      <c r="CP124" s="1046" t="s">
        <v>463</v>
      </c>
      <c r="CQ124" s="1047"/>
      <c r="CR124" s="1047"/>
      <c r="CS124" s="1047"/>
      <c r="CT124" s="1047"/>
      <c r="CU124" s="1047"/>
      <c r="CV124" s="1047"/>
      <c r="CW124" s="1047"/>
      <c r="CX124" s="1047"/>
      <c r="CY124" s="1047"/>
      <c r="CZ124" s="1047"/>
      <c r="DA124" s="1047"/>
      <c r="DB124" s="1047"/>
      <c r="DC124" s="1047"/>
      <c r="DD124" s="1047"/>
      <c r="DE124" s="1047"/>
      <c r="DF124" s="1048"/>
      <c r="DG124" s="1010">
        <v>27164</v>
      </c>
      <c r="DH124" s="1011"/>
      <c r="DI124" s="1011"/>
      <c r="DJ124" s="1011"/>
      <c r="DK124" s="1011"/>
      <c r="DL124" s="1011">
        <v>28102</v>
      </c>
      <c r="DM124" s="1011"/>
      <c r="DN124" s="1011"/>
      <c r="DO124" s="1011"/>
      <c r="DP124" s="1011"/>
      <c r="DQ124" s="1011" t="s">
        <v>366</v>
      </c>
      <c r="DR124" s="1011"/>
      <c r="DS124" s="1011"/>
      <c r="DT124" s="1011"/>
      <c r="DU124" s="1011"/>
      <c r="DV124" s="1035" t="s">
        <v>138</v>
      </c>
      <c r="DW124" s="1035"/>
      <c r="DX124" s="1035"/>
      <c r="DY124" s="1035"/>
      <c r="DZ124" s="1036"/>
    </row>
    <row r="125" spans="1:130" s="234" customFormat="1" ht="26.25" customHeight="1" x14ac:dyDescent="0.2">
      <c r="A125" s="1076"/>
      <c r="B125" s="965"/>
      <c r="C125" s="935" t="s">
        <v>448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366</v>
      </c>
      <c r="AB125" s="972"/>
      <c r="AC125" s="972"/>
      <c r="AD125" s="972"/>
      <c r="AE125" s="973"/>
      <c r="AF125" s="974" t="s">
        <v>461</v>
      </c>
      <c r="AG125" s="972"/>
      <c r="AH125" s="972"/>
      <c r="AI125" s="972"/>
      <c r="AJ125" s="973"/>
      <c r="AK125" s="974" t="s">
        <v>366</v>
      </c>
      <c r="AL125" s="972"/>
      <c r="AM125" s="972"/>
      <c r="AN125" s="972"/>
      <c r="AO125" s="973"/>
      <c r="AP125" s="975" t="s">
        <v>366</v>
      </c>
      <c r="AQ125" s="976"/>
      <c r="AR125" s="976"/>
      <c r="AS125" s="976"/>
      <c r="AT125" s="977"/>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37" t="s">
        <v>464</v>
      </c>
      <c r="CL125" s="1020"/>
      <c r="CM125" s="1020"/>
      <c r="CN125" s="1020"/>
      <c r="CO125" s="1021"/>
      <c r="CP125" s="959" t="s">
        <v>465</v>
      </c>
      <c r="CQ125" s="908"/>
      <c r="CR125" s="908"/>
      <c r="CS125" s="908"/>
      <c r="CT125" s="908"/>
      <c r="CU125" s="908"/>
      <c r="CV125" s="908"/>
      <c r="CW125" s="908"/>
      <c r="CX125" s="908"/>
      <c r="CY125" s="908"/>
      <c r="CZ125" s="908"/>
      <c r="DA125" s="908"/>
      <c r="DB125" s="908"/>
      <c r="DC125" s="908"/>
      <c r="DD125" s="908"/>
      <c r="DE125" s="908"/>
      <c r="DF125" s="909"/>
      <c r="DG125" s="945" t="s">
        <v>138</v>
      </c>
      <c r="DH125" s="946"/>
      <c r="DI125" s="946"/>
      <c r="DJ125" s="946"/>
      <c r="DK125" s="946"/>
      <c r="DL125" s="946" t="s">
        <v>447</v>
      </c>
      <c r="DM125" s="946"/>
      <c r="DN125" s="946"/>
      <c r="DO125" s="946"/>
      <c r="DP125" s="946"/>
      <c r="DQ125" s="946" t="s">
        <v>366</v>
      </c>
      <c r="DR125" s="946"/>
      <c r="DS125" s="946"/>
      <c r="DT125" s="946"/>
      <c r="DU125" s="946"/>
      <c r="DV125" s="947" t="s">
        <v>138</v>
      </c>
      <c r="DW125" s="947"/>
      <c r="DX125" s="947"/>
      <c r="DY125" s="947"/>
      <c r="DZ125" s="948"/>
    </row>
    <row r="126" spans="1:130" s="234" customFormat="1" ht="26.25" customHeight="1" thickBot="1" x14ac:dyDescent="0.25">
      <c r="A126" s="1076"/>
      <c r="B126" s="965"/>
      <c r="C126" s="935" t="s">
        <v>450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138</v>
      </c>
      <c r="AB126" s="972"/>
      <c r="AC126" s="972"/>
      <c r="AD126" s="972"/>
      <c r="AE126" s="973"/>
      <c r="AF126" s="974" t="s">
        <v>366</v>
      </c>
      <c r="AG126" s="972"/>
      <c r="AH126" s="972"/>
      <c r="AI126" s="972"/>
      <c r="AJ126" s="973"/>
      <c r="AK126" s="974" t="s">
        <v>138</v>
      </c>
      <c r="AL126" s="972"/>
      <c r="AM126" s="972"/>
      <c r="AN126" s="972"/>
      <c r="AO126" s="973"/>
      <c r="AP126" s="975" t="s">
        <v>138</v>
      </c>
      <c r="AQ126" s="976"/>
      <c r="AR126" s="976"/>
      <c r="AS126" s="976"/>
      <c r="AT126" s="977"/>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38"/>
      <c r="CL126" s="1023"/>
      <c r="CM126" s="1023"/>
      <c r="CN126" s="1023"/>
      <c r="CO126" s="1024"/>
      <c r="CP126" s="968" t="s">
        <v>466</v>
      </c>
      <c r="CQ126" s="969"/>
      <c r="CR126" s="969"/>
      <c r="CS126" s="969"/>
      <c r="CT126" s="969"/>
      <c r="CU126" s="969"/>
      <c r="CV126" s="969"/>
      <c r="CW126" s="969"/>
      <c r="CX126" s="969"/>
      <c r="CY126" s="969"/>
      <c r="CZ126" s="969"/>
      <c r="DA126" s="969"/>
      <c r="DB126" s="969"/>
      <c r="DC126" s="969"/>
      <c r="DD126" s="969"/>
      <c r="DE126" s="969"/>
      <c r="DF126" s="970"/>
      <c r="DG126" s="938" t="s">
        <v>138</v>
      </c>
      <c r="DH126" s="939"/>
      <c r="DI126" s="939"/>
      <c r="DJ126" s="939"/>
      <c r="DK126" s="939"/>
      <c r="DL126" s="939" t="s">
        <v>138</v>
      </c>
      <c r="DM126" s="939"/>
      <c r="DN126" s="939"/>
      <c r="DO126" s="939"/>
      <c r="DP126" s="939"/>
      <c r="DQ126" s="939" t="s">
        <v>138</v>
      </c>
      <c r="DR126" s="939"/>
      <c r="DS126" s="939"/>
      <c r="DT126" s="939"/>
      <c r="DU126" s="939"/>
      <c r="DV126" s="940" t="s">
        <v>138</v>
      </c>
      <c r="DW126" s="940"/>
      <c r="DX126" s="940"/>
      <c r="DY126" s="940"/>
      <c r="DZ126" s="941"/>
    </row>
    <row r="127" spans="1:130" s="234" customFormat="1" ht="26.25" customHeight="1" x14ac:dyDescent="0.2">
      <c r="A127" s="1077"/>
      <c r="B127" s="967"/>
      <c r="C127" s="1015" t="s">
        <v>467</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71" t="s">
        <v>138</v>
      </c>
      <c r="AB127" s="972"/>
      <c r="AC127" s="972"/>
      <c r="AD127" s="972"/>
      <c r="AE127" s="973"/>
      <c r="AF127" s="974" t="s">
        <v>366</v>
      </c>
      <c r="AG127" s="972"/>
      <c r="AH127" s="972"/>
      <c r="AI127" s="972"/>
      <c r="AJ127" s="973"/>
      <c r="AK127" s="974" t="s">
        <v>138</v>
      </c>
      <c r="AL127" s="972"/>
      <c r="AM127" s="972"/>
      <c r="AN127" s="972"/>
      <c r="AO127" s="973"/>
      <c r="AP127" s="975" t="s">
        <v>366</v>
      </c>
      <c r="AQ127" s="976"/>
      <c r="AR127" s="976"/>
      <c r="AS127" s="976"/>
      <c r="AT127" s="977"/>
      <c r="AU127" s="269"/>
      <c r="AV127" s="269"/>
      <c r="AW127" s="269"/>
      <c r="AX127" s="1049" t="s">
        <v>468</v>
      </c>
      <c r="AY127" s="1050"/>
      <c r="AZ127" s="1050"/>
      <c r="BA127" s="1050"/>
      <c r="BB127" s="1050"/>
      <c r="BC127" s="1050"/>
      <c r="BD127" s="1050"/>
      <c r="BE127" s="1051"/>
      <c r="BF127" s="1052" t="s">
        <v>469</v>
      </c>
      <c r="BG127" s="1050"/>
      <c r="BH127" s="1050"/>
      <c r="BI127" s="1050"/>
      <c r="BJ127" s="1050"/>
      <c r="BK127" s="1050"/>
      <c r="BL127" s="1051"/>
      <c r="BM127" s="1052" t="s">
        <v>470</v>
      </c>
      <c r="BN127" s="1050"/>
      <c r="BO127" s="1050"/>
      <c r="BP127" s="1050"/>
      <c r="BQ127" s="1050"/>
      <c r="BR127" s="1050"/>
      <c r="BS127" s="1051"/>
      <c r="BT127" s="1052" t="s">
        <v>471</v>
      </c>
      <c r="BU127" s="1050"/>
      <c r="BV127" s="1050"/>
      <c r="BW127" s="1050"/>
      <c r="BX127" s="1050"/>
      <c r="BY127" s="1050"/>
      <c r="BZ127" s="1074"/>
      <c r="CA127" s="269"/>
      <c r="CB127" s="269"/>
      <c r="CC127" s="269"/>
      <c r="CD127" s="270"/>
      <c r="CE127" s="270"/>
      <c r="CF127" s="270"/>
      <c r="CG127" s="267"/>
      <c r="CH127" s="267"/>
      <c r="CI127" s="267"/>
      <c r="CJ127" s="268"/>
      <c r="CK127" s="1038"/>
      <c r="CL127" s="1023"/>
      <c r="CM127" s="1023"/>
      <c r="CN127" s="1023"/>
      <c r="CO127" s="1024"/>
      <c r="CP127" s="968" t="s">
        <v>472</v>
      </c>
      <c r="CQ127" s="969"/>
      <c r="CR127" s="969"/>
      <c r="CS127" s="969"/>
      <c r="CT127" s="969"/>
      <c r="CU127" s="969"/>
      <c r="CV127" s="969"/>
      <c r="CW127" s="969"/>
      <c r="CX127" s="969"/>
      <c r="CY127" s="969"/>
      <c r="CZ127" s="969"/>
      <c r="DA127" s="969"/>
      <c r="DB127" s="969"/>
      <c r="DC127" s="969"/>
      <c r="DD127" s="969"/>
      <c r="DE127" s="969"/>
      <c r="DF127" s="970"/>
      <c r="DG127" s="938" t="s">
        <v>138</v>
      </c>
      <c r="DH127" s="939"/>
      <c r="DI127" s="939"/>
      <c r="DJ127" s="939"/>
      <c r="DK127" s="939"/>
      <c r="DL127" s="939" t="s">
        <v>461</v>
      </c>
      <c r="DM127" s="939"/>
      <c r="DN127" s="939"/>
      <c r="DO127" s="939"/>
      <c r="DP127" s="939"/>
      <c r="DQ127" s="939" t="s">
        <v>138</v>
      </c>
      <c r="DR127" s="939"/>
      <c r="DS127" s="939"/>
      <c r="DT127" s="939"/>
      <c r="DU127" s="939"/>
      <c r="DV127" s="940" t="s">
        <v>138</v>
      </c>
      <c r="DW127" s="940"/>
      <c r="DX127" s="940"/>
      <c r="DY127" s="940"/>
      <c r="DZ127" s="941"/>
    </row>
    <row r="128" spans="1:130" s="234" customFormat="1" ht="26.25" customHeight="1" thickBot="1" x14ac:dyDescent="0.25">
      <c r="A128" s="1060" t="s">
        <v>473</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474</v>
      </c>
      <c r="X128" s="1062"/>
      <c r="Y128" s="1062"/>
      <c r="Z128" s="1063"/>
      <c r="AA128" s="1064">
        <v>26101125</v>
      </c>
      <c r="AB128" s="1065"/>
      <c r="AC128" s="1065"/>
      <c r="AD128" s="1065"/>
      <c r="AE128" s="1066"/>
      <c r="AF128" s="1067">
        <v>1115763</v>
      </c>
      <c r="AG128" s="1065"/>
      <c r="AH128" s="1065"/>
      <c r="AI128" s="1065"/>
      <c r="AJ128" s="1066"/>
      <c r="AK128" s="1067">
        <v>1066396</v>
      </c>
      <c r="AL128" s="1065"/>
      <c r="AM128" s="1065"/>
      <c r="AN128" s="1065"/>
      <c r="AO128" s="1066"/>
      <c r="AP128" s="1068"/>
      <c r="AQ128" s="1069"/>
      <c r="AR128" s="1069"/>
      <c r="AS128" s="1069"/>
      <c r="AT128" s="1070"/>
      <c r="AU128" s="269"/>
      <c r="AV128" s="269"/>
      <c r="AW128" s="269"/>
      <c r="AX128" s="907" t="s">
        <v>475</v>
      </c>
      <c r="AY128" s="908"/>
      <c r="AZ128" s="908"/>
      <c r="BA128" s="908"/>
      <c r="BB128" s="908"/>
      <c r="BC128" s="908"/>
      <c r="BD128" s="908"/>
      <c r="BE128" s="909"/>
      <c r="BF128" s="1071" t="s">
        <v>366</v>
      </c>
      <c r="BG128" s="1072"/>
      <c r="BH128" s="1072"/>
      <c r="BI128" s="1072"/>
      <c r="BJ128" s="1072"/>
      <c r="BK128" s="1072"/>
      <c r="BL128" s="1073"/>
      <c r="BM128" s="1071">
        <v>3.75</v>
      </c>
      <c r="BN128" s="1072"/>
      <c r="BO128" s="1072"/>
      <c r="BP128" s="1072"/>
      <c r="BQ128" s="1072"/>
      <c r="BR128" s="1072"/>
      <c r="BS128" s="1073"/>
      <c r="BT128" s="1071">
        <v>5</v>
      </c>
      <c r="BU128" s="1072"/>
      <c r="BV128" s="1072"/>
      <c r="BW128" s="1072"/>
      <c r="BX128" s="1072"/>
      <c r="BY128" s="1072"/>
      <c r="BZ128" s="1096"/>
      <c r="CA128" s="270"/>
      <c r="CB128" s="270"/>
      <c r="CC128" s="270"/>
      <c r="CD128" s="270"/>
      <c r="CE128" s="270"/>
      <c r="CF128" s="270"/>
      <c r="CG128" s="267"/>
      <c r="CH128" s="267"/>
      <c r="CI128" s="267"/>
      <c r="CJ128" s="268"/>
      <c r="CK128" s="1039"/>
      <c r="CL128" s="1040"/>
      <c r="CM128" s="1040"/>
      <c r="CN128" s="1040"/>
      <c r="CO128" s="1041"/>
      <c r="CP128" s="1053" t="s">
        <v>476</v>
      </c>
      <c r="CQ128" s="1054"/>
      <c r="CR128" s="1054"/>
      <c r="CS128" s="1054"/>
      <c r="CT128" s="1054"/>
      <c r="CU128" s="1054"/>
      <c r="CV128" s="1054"/>
      <c r="CW128" s="1054"/>
      <c r="CX128" s="1054"/>
      <c r="CY128" s="1054"/>
      <c r="CZ128" s="1054"/>
      <c r="DA128" s="1054"/>
      <c r="DB128" s="1054"/>
      <c r="DC128" s="1054"/>
      <c r="DD128" s="1054"/>
      <c r="DE128" s="1054"/>
      <c r="DF128" s="1055"/>
      <c r="DG128" s="1056">
        <v>18986825</v>
      </c>
      <c r="DH128" s="1057"/>
      <c r="DI128" s="1057"/>
      <c r="DJ128" s="1057"/>
      <c r="DK128" s="1057"/>
      <c r="DL128" s="1057">
        <v>19118753</v>
      </c>
      <c r="DM128" s="1057"/>
      <c r="DN128" s="1057"/>
      <c r="DO128" s="1057"/>
      <c r="DP128" s="1057"/>
      <c r="DQ128" s="1057">
        <v>18870618</v>
      </c>
      <c r="DR128" s="1057"/>
      <c r="DS128" s="1057"/>
      <c r="DT128" s="1057"/>
      <c r="DU128" s="1057"/>
      <c r="DV128" s="1058">
        <v>7.6</v>
      </c>
      <c r="DW128" s="1058"/>
      <c r="DX128" s="1058"/>
      <c r="DY128" s="1058"/>
      <c r="DZ128" s="1059"/>
    </row>
    <row r="129" spans="1:131" s="234" customFormat="1" ht="26.25" customHeight="1" x14ac:dyDescent="0.2">
      <c r="A129" s="949" t="s">
        <v>101</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90" t="s">
        <v>477</v>
      </c>
      <c r="X129" s="1091"/>
      <c r="Y129" s="1091"/>
      <c r="Z129" s="1092"/>
      <c r="AA129" s="971">
        <v>308801192</v>
      </c>
      <c r="AB129" s="972"/>
      <c r="AC129" s="972"/>
      <c r="AD129" s="972"/>
      <c r="AE129" s="973"/>
      <c r="AF129" s="974">
        <v>307934131</v>
      </c>
      <c r="AG129" s="972"/>
      <c r="AH129" s="972"/>
      <c r="AI129" s="972"/>
      <c r="AJ129" s="973"/>
      <c r="AK129" s="974">
        <v>306528104</v>
      </c>
      <c r="AL129" s="972"/>
      <c r="AM129" s="972"/>
      <c r="AN129" s="972"/>
      <c r="AO129" s="973"/>
      <c r="AP129" s="1093"/>
      <c r="AQ129" s="1094"/>
      <c r="AR129" s="1094"/>
      <c r="AS129" s="1094"/>
      <c r="AT129" s="1095"/>
      <c r="AU129" s="271"/>
      <c r="AV129" s="271"/>
      <c r="AW129" s="271"/>
      <c r="AX129" s="1084" t="s">
        <v>478</v>
      </c>
      <c r="AY129" s="969"/>
      <c r="AZ129" s="969"/>
      <c r="BA129" s="969"/>
      <c r="BB129" s="969"/>
      <c r="BC129" s="969"/>
      <c r="BD129" s="969"/>
      <c r="BE129" s="970"/>
      <c r="BF129" s="1085" t="s">
        <v>461</v>
      </c>
      <c r="BG129" s="1086"/>
      <c r="BH129" s="1086"/>
      <c r="BI129" s="1086"/>
      <c r="BJ129" s="1086"/>
      <c r="BK129" s="1086"/>
      <c r="BL129" s="1087"/>
      <c r="BM129" s="1085">
        <v>8.75</v>
      </c>
      <c r="BN129" s="1086"/>
      <c r="BO129" s="1086"/>
      <c r="BP129" s="1086"/>
      <c r="BQ129" s="1086"/>
      <c r="BR129" s="1086"/>
      <c r="BS129" s="1087"/>
      <c r="BT129" s="1085">
        <v>15</v>
      </c>
      <c r="BU129" s="1088"/>
      <c r="BV129" s="1088"/>
      <c r="BW129" s="1088"/>
      <c r="BX129" s="1088"/>
      <c r="BY129" s="1088"/>
      <c r="BZ129" s="1089"/>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949" t="s">
        <v>479</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90" t="s">
        <v>480</v>
      </c>
      <c r="X130" s="1091"/>
      <c r="Y130" s="1091"/>
      <c r="Z130" s="1092"/>
      <c r="AA130" s="971">
        <v>60144171</v>
      </c>
      <c r="AB130" s="972"/>
      <c r="AC130" s="972"/>
      <c r="AD130" s="972"/>
      <c r="AE130" s="973"/>
      <c r="AF130" s="974">
        <v>60021689</v>
      </c>
      <c r="AG130" s="972"/>
      <c r="AH130" s="972"/>
      <c r="AI130" s="972"/>
      <c r="AJ130" s="973"/>
      <c r="AK130" s="974">
        <v>59769640</v>
      </c>
      <c r="AL130" s="972"/>
      <c r="AM130" s="972"/>
      <c r="AN130" s="972"/>
      <c r="AO130" s="973"/>
      <c r="AP130" s="1093"/>
      <c r="AQ130" s="1094"/>
      <c r="AR130" s="1094"/>
      <c r="AS130" s="1094"/>
      <c r="AT130" s="1095"/>
      <c r="AU130" s="271"/>
      <c r="AV130" s="271"/>
      <c r="AW130" s="271"/>
      <c r="AX130" s="1084" t="s">
        <v>481</v>
      </c>
      <c r="AY130" s="969"/>
      <c r="AZ130" s="969"/>
      <c r="BA130" s="969"/>
      <c r="BB130" s="969"/>
      <c r="BC130" s="969"/>
      <c r="BD130" s="969"/>
      <c r="BE130" s="970"/>
      <c r="BF130" s="1121">
        <v>13.2</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482</v>
      </c>
      <c r="X131" s="1129"/>
      <c r="Y131" s="1129"/>
      <c r="Z131" s="1130"/>
      <c r="AA131" s="1131">
        <v>248657021</v>
      </c>
      <c r="AB131" s="1132"/>
      <c r="AC131" s="1132"/>
      <c r="AD131" s="1132"/>
      <c r="AE131" s="1133"/>
      <c r="AF131" s="1134">
        <v>247912442</v>
      </c>
      <c r="AG131" s="1132"/>
      <c r="AH131" s="1132"/>
      <c r="AI131" s="1132"/>
      <c r="AJ131" s="1133"/>
      <c r="AK131" s="1134">
        <v>246758464</v>
      </c>
      <c r="AL131" s="1132"/>
      <c r="AM131" s="1132"/>
      <c r="AN131" s="1132"/>
      <c r="AO131" s="1133"/>
      <c r="AP131" s="1135"/>
      <c r="AQ131" s="1136"/>
      <c r="AR131" s="1136"/>
      <c r="AS131" s="1136"/>
      <c r="AT131" s="1137"/>
      <c r="AU131" s="271"/>
      <c r="AV131" s="271"/>
      <c r="AW131" s="271"/>
      <c r="AX131" s="1103" t="s">
        <v>483</v>
      </c>
      <c r="AY131" s="1054"/>
      <c r="AZ131" s="1054"/>
      <c r="BA131" s="1054"/>
      <c r="BB131" s="1054"/>
      <c r="BC131" s="1054"/>
      <c r="BD131" s="1054"/>
      <c r="BE131" s="1055"/>
      <c r="BF131" s="1104">
        <v>217.1</v>
      </c>
      <c r="BG131" s="1105"/>
      <c r="BH131" s="1105"/>
      <c r="BI131" s="1105"/>
      <c r="BJ131" s="1105"/>
      <c r="BK131" s="1105"/>
      <c r="BL131" s="1106"/>
      <c r="BM131" s="1104">
        <v>400</v>
      </c>
      <c r="BN131" s="1105"/>
      <c r="BO131" s="1105"/>
      <c r="BP131" s="1105"/>
      <c r="BQ131" s="1105"/>
      <c r="BR131" s="1105"/>
      <c r="BS131" s="1106"/>
      <c r="BT131" s="1107"/>
      <c r="BU131" s="1108"/>
      <c r="BV131" s="1108"/>
      <c r="BW131" s="1108"/>
      <c r="BX131" s="1108"/>
      <c r="BY131" s="1108"/>
      <c r="BZ131" s="1109"/>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1110" t="s">
        <v>484</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485</v>
      </c>
      <c r="W132" s="1114"/>
      <c r="X132" s="1114"/>
      <c r="Y132" s="1114"/>
      <c r="Z132" s="1115"/>
      <c r="AA132" s="1116">
        <v>13.496357700000001</v>
      </c>
      <c r="AB132" s="1117"/>
      <c r="AC132" s="1117"/>
      <c r="AD132" s="1117"/>
      <c r="AE132" s="1118"/>
      <c r="AF132" s="1119">
        <v>13.467047770000001</v>
      </c>
      <c r="AG132" s="1117"/>
      <c r="AH132" s="1117"/>
      <c r="AI132" s="1117"/>
      <c r="AJ132" s="1118"/>
      <c r="AK132" s="1119">
        <v>12.77566579</v>
      </c>
      <c r="AL132" s="1117"/>
      <c r="AM132" s="1117"/>
      <c r="AN132" s="1117"/>
      <c r="AO132" s="1118"/>
      <c r="AP132" s="1012"/>
      <c r="AQ132" s="1013"/>
      <c r="AR132" s="1013"/>
      <c r="AS132" s="1013"/>
      <c r="AT132" s="1120"/>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486</v>
      </c>
      <c r="W133" s="1097"/>
      <c r="X133" s="1097"/>
      <c r="Y133" s="1097"/>
      <c r="Z133" s="1098"/>
      <c r="AA133" s="1099">
        <v>13.9</v>
      </c>
      <c r="AB133" s="1100"/>
      <c r="AC133" s="1100"/>
      <c r="AD133" s="1100"/>
      <c r="AE133" s="1101"/>
      <c r="AF133" s="1099">
        <v>13.5</v>
      </c>
      <c r="AG133" s="1100"/>
      <c r="AH133" s="1100"/>
      <c r="AI133" s="1100"/>
      <c r="AJ133" s="1101"/>
      <c r="AK133" s="1099">
        <v>13.2</v>
      </c>
      <c r="AL133" s="1100"/>
      <c r="AM133" s="1100"/>
      <c r="AN133" s="1100"/>
      <c r="AO133" s="1101"/>
      <c r="AP133" s="1043"/>
      <c r="AQ133" s="1044"/>
      <c r="AR133" s="1044"/>
      <c r="AS133" s="1044"/>
      <c r="AT133" s="1102"/>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jwbCXKYctrxAgBWUNeusHKgfMaoFQOdLQKdMNPfWwNTQyKL24u9J51hnd+sOeHGJmLRxzTNSIoEVj7XlfWZDEA==" saltValue="gXXTlwQ+MyHTLt3rveNT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5" zoomScaleNormal="85" zoomScaleSheetLayoutView="75" workbookViewId="0"/>
  </sheetViews>
  <sheetFormatPr defaultColWidth="0" defaultRowHeight="13.5" customHeight="1" zeroHeight="1" x14ac:dyDescent="0.2"/>
  <cols>
    <col min="1" max="2" width="2.81640625" style="278" customWidth="1"/>
    <col min="3" max="120" width="2.81640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487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ge1N3aOBTmeqWo70LhsDWHIBVLrG7pPGxRa7MrD/mcaAlMIyUphQ42E2GX/MU2EULmkFdx1A0bbxMYXoqHUxwA==" saltValue="7k1ApJTkM7YLR7Laz82Tc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488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uDazyuDEpabgEhjjDZsa8x0uNNZlA6E5OVp62MizORpKaMl0zzPlFwJW1W0V3z7DrCevm+GGDrOYMunuvG8UA==" saltValue="xr929ql9eqR6wzp/isWe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36328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489</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490</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38" t="s">
        <v>491</v>
      </c>
      <c r="AP7" s="292"/>
      <c r="AQ7" s="293" t="s">
        <v>492</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39"/>
      <c r="AP8" s="298" t="s">
        <v>493</v>
      </c>
      <c r="AQ8" s="299" t="s">
        <v>494</v>
      </c>
      <c r="AR8" s="300" t="s">
        <v>495</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40" t="s">
        <v>496</v>
      </c>
      <c r="AL9" s="1141"/>
      <c r="AM9" s="1141"/>
      <c r="AN9" s="1142"/>
      <c r="AO9" s="301">
        <v>130074924</v>
      </c>
      <c r="AP9" s="301">
        <v>113509</v>
      </c>
      <c r="AQ9" s="302">
        <v>85403</v>
      </c>
      <c r="AR9" s="303">
        <v>32.9</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40" t="s">
        <v>497</v>
      </c>
      <c r="AL10" s="1141"/>
      <c r="AM10" s="1141"/>
      <c r="AN10" s="1142"/>
      <c r="AO10" s="301">
        <v>1208285</v>
      </c>
      <c r="AP10" s="301">
        <v>1054</v>
      </c>
      <c r="AQ10" s="302">
        <v>187</v>
      </c>
      <c r="AR10" s="303">
        <v>463.6</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40" t="s">
        <v>498</v>
      </c>
      <c r="AL11" s="1141"/>
      <c r="AM11" s="1141"/>
      <c r="AN11" s="1142"/>
      <c r="AO11" s="301" t="s">
        <v>499</v>
      </c>
      <c r="AP11" s="301" t="s">
        <v>499</v>
      </c>
      <c r="AQ11" s="302">
        <v>439</v>
      </c>
      <c r="AR11" s="303" t="s">
        <v>499</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40" t="s">
        <v>500</v>
      </c>
      <c r="AL12" s="1141"/>
      <c r="AM12" s="1141"/>
      <c r="AN12" s="1142"/>
      <c r="AO12" s="301" t="s">
        <v>499</v>
      </c>
      <c r="AP12" s="301" t="s">
        <v>499</v>
      </c>
      <c r="AQ12" s="302" t="s">
        <v>499</v>
      </c>
      <c r="AR12" s="303" t="s">
        <v>499</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40" t="s">
        <v>501</v>
      </c>
      <c r="AL13" s="1141"/>
      <c r="AM13" s="1141"/>
      <c r="AN13" s="1142"/>
      <c r="AO13" s="301" t="s">
        <v>499</v>
      </c>
      <c r="AP13" s="301" t="s">
        <v>499</v>
      </c>
      <c r="AQ13" s="302">
        <v>18</v>
      </c>
      <c r="AR13" s="303" t="s">
        <v>499</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40" t="s">
        <v>502</v>
      </c>
      <c r="AL14" s="1141"/>
      <c r="AM14" s="1141"/>
      <c r="AN14" s="1142"/>
      <c r="AO14" s="301">
        <v>1987751</v>
      </c>
      <c r="AP14" s="301">
        <v>1735</v>
      </c>
      <c r="AQ14" s="302">
        <v>1001</v>
      </c>
      <c r="AR14" s="303">
        <v>73.3</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40" t="s">
        <v>503</v>
      </c>
      <c r="AL15" s="1141"/>
      <c r="AM15" s="1141"/>
      <c r="AN15" s="1142"/>
      <c r="AO15" s="301">
        <v>-11959415</v>
      </c>
      <c r="AP15" s="301">
        <v>-10436</v>
      </c>
      <c r="AQ15" s="302">
        <v>-7401</v>
      </c>
      <c r="AR15" s="303">
        <v>41</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46" t="s">
        <v>156</v>
      </c>
      <c r="AL16" s="1147"/>
      <c r="AM16" s="1147"/>
      <c r="AN16" s="1148"/>
      <c r="AO16" s="301">
        <v>121311545</v>
      </c>
      <c r="AP16" s="301">
        <v>105861</v>
      </c>
      <c r="AQ16" s="302">
        <v>79646</v>
      </c>
      <c r="AR16" s="303">
        <v>32.9</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504</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505</v>
      </c>
      <c r="AP20" s="312" t="s">
        <v>506</v>
      </c>
      <c r="AQ20" s="313" t="s">
        <v>507</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49" t="s">
        <v>508</v>
      </c>
      <c r="AL21" s="1150"/>
      <c r="AM21" s="1150"/>
      <c r="AN21" s="1151"/>
      <c r="AO21" s="316">
        <v>1283.57</v>
      </c>
      <c r="AP21" s="317">
        <v>878.91</v>
      </c>
      <c r="AQ21" s="318">
        <v>404.66</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49" t="s">
        <v>509</v>
      </c>
      <c r="AL22" s="1150"/>
      <c r="AM22" s="1150"/>
      <c r="AN22" s="1151"/>
      <c r="AO22" s="321">
        <v>99.7</v>
      </c>
      <c r="AP22" s="322">
        <v>100.4</v>
      </c>
      <c r="AQ22" s="323">
        <v>-0.7</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510</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511</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512</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38" t="s">
        <v>491</v>
      </c>
      <c r="AP30" s="292"/>
      <c r="AQ30" s="293" t="s">
        <v>492</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39"/>
      <c r="AP31" s="298" t="s">
        <v>493</v>
      </c>
      <c r="AQ31" s="299" t="s">
        <v>494</v>
      </c>
      <c r="AR31" s="300" t="s">
        <v>495</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43" t="s">
        <v>513</v>
      </c>
      <c r="AL32" s="1144"/>
      <c r="AM32" s="1144"/>
      <c r="AN32" s="1145"/>
      <c r="AO32" s="301">
        <v>89531727</v>
      </c>
      <c r="AP32" s="301">
        <v>78129</v>
      </c>
      <c r="AQ32" s="302">
        <v>26912</v>
      </c>
      <c r="AR32" s="303">
        <v>190.3</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43" t="s">
        <v>514</v>
      </c>
      <c r="AL33" s="1144"/>
      <c r="AM33" s="1144"/>
      <c r="AN33" s="1145"/>
      <c r="AO33" s="301" t="s">
        <v>499</v>
      </c>
      <c r="AP33" s="301" t="s">
        <v>499</v>
      </c>
      <c r="AQ33" s="302">
        <v>2365</v>
      </c>
      <c r="AR33" s="303" t="s">
        <v>499</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43" t="s">
        <v>515</v>
      </c>
      <c r="AL34" s="1144"/>
      <c r="AM34" s="1144"/>
      <c r="AN34" s="1145"/>
      <c r="AO34" s="301">
        <v>366667</v>
      </c>
      <c r="AP34" s="301">
        <v>320</v>
      </c>
      <c r="AQ34" s="302">
        <v>18453</v>
      </c>
      <c r="AR34" s="303">
        <v>-98.3</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43" t="s">
        <v>516</v>
      </c>
      <c r="AL35" s="1144"/>
      <c r="AM35" s="1144"/>
      <c r="AN35" s="1145"/>
      <c r="AO35" s="301">
        <v>2231971</v>
      </c>
      <c r="AP35" s="301">
        <v>1948</v>
      </c>
      <c r="AQ35" s="302">
        <v>957</v>
      </c>
      <c r="AR35" s="303">
        <v>103.6</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43" t="s">
        <v>517</v>
      </c>
      <c r="AL36" s="1144"/>
      <c r="AM36" s="1144"/>
      <c r="AN36" s="1145"/>
      <c r="AO36" s="301" t="s">
        <v>499</v>
      </c>
      <c r="AP36" s="301" t="s">
        <v>499</v>
      </c>
      <c r="AQ36" s="302">
        <v>59</v>
      </c>
      <c r="AR36" s="303" t="s">
        <v>499</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43" t="s">
        <v>518</v>
      </c>
      <c r="AL37" s="1144"/>
      <c r="AM37" s="1144"/>
      <c r="AN37" s="1145"/>
      <c r="AO37" s="301">
        <v>230708</v>
      </c>
      <c r="AP37" s="301">
        <v>201</v>
      </c>
      <c r="AQ37" s="302">
        <v>548</v>
      </c>
      <c r="AR37" s="303">
        <v>-63.3</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52" t="s">
        <v>519</v>
      </c>
      <c r="AL38" s="1153"/>
      <c r="AM38" s="1153"/>
      <c r="AN38" s="1154"/>
      <c r="AO38" s="331" t="s">
        <v>499</v>
      </c>
      <c r="AP38" s="331" t="s">
        <v>499</v>
      </c>
      <c r="AQ38" s="332">
        <v>0</v>
      </c>
      <c r="AR38" s="323" t="s">
        <v>499</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52" t="s">
        <v>520</v>
      </c>
      <c r="AL39" s="1153"/>
      <c r="AM39" s="1153"/>
      <c r="AN39" s="1154"/>
      <c r="AO39" s="301">
        <v>-1066396</v>
      </c>
      <c r="AP39" s="301">
        <v>-931</v>
      </c>
      <c r="AQ39" s="302">
        <v>-1814</v>
      </c>
      <c r="AR39" s="303">
        <v>-48.7</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43" t="s">
        <v>521</v>
      </c>
      <c r="AL40" s="1144"/>
      <c r="AM40" s="1144"/>
      <c r="AN40" s="1145"/>
      <c r="AO40" s="301">
        <v>-59769640</v>
      </c>
      <c r="AP40" s="301">
        <v>-52157</v>
      </c>
      <c r="AQ40" s="302">
        <v>-28598</v>
      </c>
      <c r="AR40" s="303">
        <v>82.4</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46" t="s">
        <v>522</v>
      </c>
      <c r="AL41" s="1147"/>
      <c r="AM41" s="1147"/>
      <c r="AN41" s="1148"/>
      <c r="AO41" s="301">
        <v>31525037</v>
      </c>
      <c r="AP41" s="301">
        <v>27510</v>
      </c>
      <c r="AQ41" s="302">
        <v>18881</v>
      </c>
      <c r="AR41" s="303">
        <v>45.7</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523</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524</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55" t="s">
        <v>491</v>
      </c>
      <c r="AN49" s="1157" t="s">
        <v>525</v>
      </c>
      <c r="AO49" s="1158"/>
      <c r="AP49" s="1158"/>
      <c r="AQ49" s="1158"/>
      <c r="AR49" s="1159"/>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56"/>
      <c r="AN50" s="343" t="s">
        <v>526</v>
      </c>
      <c r="AO50" s="344" t="s">
        <v>527</v>
      </c>
      <c r="AP50" s="345" t="s">
        <v>528</v>
      </c>
      <c r="AQ50" s="346" t="s">
        <v>529</v>
      </c>
      <c r="AR50" s="347" t="s">
        <v>530</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531</v>
      </c>
      <c r="AL51" s="340"/>
      <c r="AM51" s="348">
        <v>110951769</v>
      </c>
      <c r="AN51" s="349">
        <v>95668</v>
      </c>
      <c r="AO51" s="350">
        <v>-5.3</v>
      </c>
      <c r="AP51" s="351">
        <v>79311</v>
      </c>
      <c r="AQ51" s="352">
        <v>5.2</v>
      </c>
      <c r="AR51" s="353">
        <v>-10.5</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532</v>
      </c>
      <c r="AM52" s="356">
        <v>38209978</v>
      </c>
      <c r="AN52" s="357">
        <v>32946</v>
      </c>
      <c r="AO52" s="358">
        <v>47.6</v>
      </c>
      <c r="AP52" s="359">
        <v>22064</v>
      </c>
      <c r="AQ52" s="360">
        <v>-6.7</v>
      </c>
      <c r="AR52" s="361">
        <v>54.3</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533</v>
      </c>
      <c r="AL53" s="340"/>
      <c r="AM53" s="348">
        <v>86018646</v>
      </c>
      <c r="AN53" s="349">
        <v>74344</v>
      </c>
      <c r="AO53" s="350">
        <v>-22.3</v>
      </c>
      <c r="AP53" s="351">
        <v>67951</v>
      </c>
      <c r="AQ53" s="352">
        <v>-14.3</v>
      </c>
      <c r="AR53" s="353">
        <v>-8</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532</v>
      </c>
      <c r="AM54" s="356">
        <v>27297747</v>
      </c>
      <c r="AN54" s="357">
        <v>23593</v>
      </c>
      <c r="AO54" s="358">
        <v>-28.4</v>
      </c>
      <c r="AP54" s="359">
        <v>17498</v>
      </c>
      <c r="AQ54" s="360">
        <v>-20.7</v>
      </c>
      <c r="AR54" s="361">
        <v>-7.7</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534</v>
      </c>
      <c r="AL55" s="340"/>
      <c r="AM55" s="348">
        <v>97928284</v>
      </c>
      <c r="AN55" s="349">
        <v>84887</v>
      </c>
      <c r="AO55" s="350">
        <v>14.2</v>
      </c>
      <c r="AP55" s="351">
        <v>72635</v>
      </c>
      <c r="AQ55" s="352">
        <v>6.9</v>
      </c>
      <c r="AR55" s="353">
        <v>7.3</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532</v>
      </c>
      <c r="AM56" s="356">
        <v>30805150</v>
      </c>
      <c r="AN56" s="357">
        <v>26703</v>
      </c>
      <c r="AO56" s="358">
        <v>13.2</v>
      </c>
      <c r="AP56" s="359">
        <v>18276</v>
      </c>
      <c r="AQ56" s="360">
        <v>4.4000000000000004</v>
      </c>
      <c r="AR56" s="361">
        <v>8.8000000000000007</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535</v>
      </c>
      <c r="AL57" s="340"/>
      <c r="AM57" s="348">
        <v>107079789</v>
      </c>
      <c r="AN57" s="349">
        <v>93081</v>
      </c>
      <c r="AO57" s="350">
        <v>9.6999999999999993</v>
      </c>
      <c r="AP57" s="351">
        <v>39075</v>
      </c>
      <c r="AQ57" s="352">
        <v>-46.2</v>
      </c>
      <c r="AR57" s="353">
        <v>55.9</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532</v>
      </c>
      <c r="AM58" s="356">
        <v>34150167</v>
      </c>
      <c r="AN58" s="357">
        <v>29686</v>
      </c>
      <c r="AO58" s="358">
        <v>11.2</v>
      </c>
      <c r="AP58" s="359">
        <v>13441</v>
      </c>
      <c r="AQ58" s="360">
        <v>-26.5</v>
      </c>
      <c r="AR58" s="361">
        <v>37.700000000000003</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536</v>
      </c>
      <c r="AL59" s="340"/>
      <c r="AM59" s="348">
        <v>105571831</v>
      </c>
      <c r="AN59" s="349">
        <v>92126</v>
      </c>
      <c r="AO59" s="350">
        <v>-1</v>
      </c>
      <c r="AP59" s="351">
        <v>39072</v>
      </c>
      <c r="AQ59" s="352">
        <v>0</v>
      </c>
      <c r="AR59" s="353">
        <v>-1</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532</v>
      </c>
      <c r="AM60" s="356">
        <v>36523247</v>
      </c>
      <c r="AN60" s="357">
        <v>31872</v>
      </c>
      <c r="AO60" s="358">
        <v>7.4</v>
      </c>
      <c r="AP60" s="359">
        <v>14106</v>
      </c>
      <c r="AQ60" s="360">
        <v>4.9000000000000004</v>
      </c>
      <c r="AR60" s="361">
        <v>2.5</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537</v>
      </c>
      <c r="AL61" s="362"/>
      <c r="AM61" s="363">
        <v>101510064</v>
      </c>
      <c r="AN61" s="364">
        <v>88021</v>
      </c>
      <c r="AO61" s="365">
        <v>-0.9</v>
      </c>
      <c r="AP61" s="366">
        <v>59609</v>
      </c>
      <c r="AQ61" s="367">
        <v>-9.6999999999999993</v>
      </c>
      <c r="AR61" s="353">
        <v>8.8000000000000007</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532</v>
      </c>
      <c r="AM62" s="356">
        <v>33397258</v>
      </c>
      <c r="AN62" s="357">
        <v>28960</v>
      </c>
      <c r="AO62" s="358">
        <v>10.199999999999999</v>
      </c>
      <c r="AP62" s="359">
        <v>17077</v>
      </c>
      <c r="AQ62" s="360">
        <v>-8.9</v>
      </c>
      <c r="AR62" s="361">
        <v>19.100000000000001</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S4qLZBMl6H0Oti8Om5JlrzbjJcP11epRZnxEuPziLvX5gKzuRajlucnLNcWKkRCcfp9yaMTea+mgqYFjJY4JTg==" saltValue="ku838eQaAof8fCcNIKYi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36328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dR6yWXiLN8iY7Or5HTuJnuap/eDq0LXz3i5YwHRiIkeRneNM+0BVJLZ/bkZ45K/nDRau5bE0tYpEVIGOPiU2Q==" saltValue="gL5Nw+10wuPY+Tmozdhw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5" zoomScaleNormal="75" zoomScaleSheetLayoutView="55" workbookViewId="0"/>
  </sheetViews>
  <sheetFormatPr defaultColWidth="0" defaultRowHeight="13.5" customHeight="1" zeroHeight="1" x14ac:dyDescent="0.2"/>
  <cols>
    <col min="1" max="125" width="2.36328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ouE+TKxnqEFmDsiZNCM/5N666PuAcMgrrTT5k6XKheYUKn3hA5hps23n2Ol5JUL+2jfsYFOLdUipf4cD4wNg==" saltValue="EpNNrlu3yc9jMAnu3g+B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540</v>
      </c>
      <c r="G46" s="371" t="s">
        <v>541</v>
      </c>
      <c r="H46" s="371" t="s">
        <v>542</v>
      </c>
      <c r="I46" s="371" t="s">
        <v>543</v>
      </c>
      <c r="J46" s="372" t="s">
        <v>544</v>
      </c>
    </row>
    <row r="47" spans="2:10" ht="57.75" customHeight="1" x14ac:dyDescent="0.2">
      <c r="B47" s="7"/>
      <c r="C47" s="1160" t="s">
        <v>3</v>
      </c>
      <c r="D47" s="1160"/>
      <c r="E47" s="1161"/>
      <c r="F47" s="373">
        <v>3.26</v>
      </c>
      <c r="G47" s="374">
        <v>3.3</v>
      </c>
      <c r="H47" s="374">
        <v>3.46</v>
      </c>
      <c r="I47" s="374">
        <v>3.6</v>
      </c>
      <c r="J47" s="375">
        <v>3.74</v>
      </c>
    </row>
    <row r="48" spans="2:10" ht="57.75" customHeight="1" x14ac:dyDescent="0.2">
      <c r="B48" s="8"/>
      <c r="C48" s="1162" t="s">
        <v>4</v>
      </c>
      <c r="D48" s="1162"/>
      <c r="E48" s="1163"/>
      <c r="F48" s="376">
        <v>0.25</v>
      </c>
      <c r="G48" s="377">
        <v>0.25</v>
      </c>
      <c r="H48" s="377">
        <v>0.25</v>
      </c>
      <c r="I48" s="377">
        <v>0.26</v>
      </c>
      <c r="J48" s="378">
        <v>0.24</v>
      </c>
    </row>
    <row r="49" spans="2:10" ht="57.75" customHeight="1" thickBot="1" x14ac:dyDescent="0.25">
      <c r="B49" s="9"/>
      <c r="C49" s="1164" t="s">
        <v>5</v>
      </c>
      <c r="D49" s="1164"/>
      <c r="E49" s="1165"/>
      <c r="F49" s="379">
        <v>0.37</v>
      </c>
      <c r="G49" s="380">
        <v>1.84</v>
      </c>
      <c r="H49" s="380">
        <v>1.27</v>
      </c>
      <c r="I49" s="380">
        <v>0.99</v>
      </c>
      <c r="J49" s="381">
        <v>0.96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W3xrk8EhAeR5lRKElts0p9DqCVb8dk5OZFiW4X+lBOqJfq6FhVrJxmD8FmxfTPl0sPiN57JsEAng5CvjqCM7A==" saltValue="82N7V22RnsEhJlUxi8V5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72" t="s">
        <v>545</v>
      </c>
      <c r="D34" s="1172"/>
      <c r="E34" s="1173"/>
      <c r="F34" s="20">
        <v>4.5599999999999996</v>
      </c>
      <c r="G34" s="21">
        <v>4.5599999999999996</v>
      </c>
      <c r="H34" s="21">
        <v>4.8600000000000003</v>
      </c>
      <c r="I34" s="21">
        <v>4.29</v>
      </c>
      <c r="J34" s="22">
        <v>3.37</v>
      </c>
      <c r="K34" s="10"/>
      <c r="L34" s="10"/>
      <c r="M34" s="10"/>
      <c r="N34" s="10"/>
      <c r="O34" s="10"/>
      <c r="P34" s="10"/>
    </row>
    <row r="35" spans="1:16" ht="39" customHeight="1" x14ac:dyDescent="0.2">
      <c r="A35" s="10"/>
      <c r="B35" s="23"/>
      <c r="C35" s="1166" t="s">
        <v>546</v>
      </c>
      <c r="D35" s="1167"/>
      <c r="E35" s="1168"/>
      <c r="F35" s="24">
        <v>2.4500000000000002</v>
      </c>
      <c r="G35" s="25">
        <v>2.78</v>
      </c>
      <c r="H35" s="25">
        <v>2.75</v>
      </c>
      <c r="I35" s="25">
        <v>2.75</v>
      </c>
      <c r="J35" s="26">
        <v>2.72</v>
      </c>
      <c r="K35" s="10"/>
      <c r="L35" s="10"/>
      <c r="M35" s="10"/>
      <c r="N35" s="10"/>
      <c r="O35" s="10"/>
      <c r="P35" s="10"/>
    </row>
    <row r="36" spans="1:16" ht="39" customHeight="1" x14ac:dyDescent="0.2">
      <c r="A36" s="10"/>
      <c r="B36" s="23"/>
      <c r="C36" s="1166" t="s">
        <v>547</v>
      </c>
      <c r="D36" s="1167"/>
      <c r="E36" s="1168"/>
      <c r="F36" s="24">
        <v>1.1599999999999999</v>
      </c>
      <c r="G36" s="25">
        <v>1.22</v>
      </c>
      <c r="H36" s="25">
        <v>1.32</v>
      </c>
      <c r="I36" s="25">
        <v>1.32</v>
      </c>
      <c r="J36" s="26">
        <v>1.38</v>
      </c>
      <c r="K36" s="10"/>
      <c r="L36" s="10"/>
      <c r="M36" s="10"/>
      <c r="N36" s="10"/>
      <c r="O36" s="10"/>
      <c r="P36" s="10"/>
    </row>
    <row r="37" spans="1:16" ht="39" customHeight="1" x14ac:dyDescent="0.2">
      <c r="A37" s="10"/>
      <c r="B37" s="23"/>
      <c r="C37" s="1166" t="s">
        <v>548</v>
      </c>
      <c r="D37" s="1167"/>
      <c r="E37" s="1168"/>
      <c r="F37" s="24" t="s">
        <v>499</v>
      </c>
      <c r="G37" s="25" t="s">
        <v>499</v>
      </c>
      <c r="H37" s="25" t="s">
        <v>499</v>
      </c>
      <c r="I37" s="25" t="s">
        <v>499</v>
      </c>
      <c r="J37" s="26">
        <v>0.63</v>
      </c>
      <c r="K37" s="10"/>
      <c r="L37" s="10"/>
      <c r="M37" s="10"/>
      <c r="N37" s="10"/>
      <c r="O37" s="10"/>
      <c r="P37" s="10"/>
    </row>
    <row r="38" spans="1:16" ht="39" customHeight="1" x14ac:dyDescent="0.2">
      <c r="A38" s="10"/>
      <c r="B38" s="23"/>
      <c r="C38" s="1166" t="s">
        <v>549</v>
      </c>
      <c r="D38" s="1167"/>
      <c r="E38" s="1168"/>
      <c r="F38" s="24">
        <v>0.89</v>
      </c>
      <c r="G38" s="25">
        <v>0.91</v>
      </c>
      <c r="H38" s="25">
        <v>0.91</v>
      </c>
      <c r="I38" s="25">
        <v>0.91</v>
      </c>
      <c r="J38" s="26">
        <v>0.47</v>
      </c>
      <c r="K38" s="10"/>
      <c r="L38" s="10"/>
      <c r="M38" s="10"/>
      <c r="N38" s="10"/>
      <c r="O38" s="10"/>
      <c r="P38" s="10"/>
    </row>
    <row r="39" spans="1:16" ht="39" customHeight="1" x14ac:dyDescent="0.2">
      <c r="A39" s="10"/>
      <c r="B39" s="23"/>
      <c r="C39" s="1166" t="s">
        <v>550</v>
      </c>
      <c r="D39" s="1167"/>
      <c r="E39" s="1168"/>
      <c r="F39" s="24">
        <v>0.25</v>
      </c>
      <c r="G39" s="25">
        <v>0.24</v>
      </c>
      <c r="H39" s="25">
        <v>0.24</v>
      </c>
      <c r="I39" s="25">
        <v>0.25</v>
      </c>
      <c r="J39" s="26">
        <v>0.24</v>
      </c>
      <c r="K39" s="10"/>
      <c r="L39" s="10"/>
      <c r="M39" s="10"/>
      <c r="N39" s="10"/>
      <c r="O39" s="10"/>
      <c r="P39" s="10"/>
    </row>
    <row r="40" spans="1:16" ht="39" customHeight="1" x14ac:dyDescent="0.2">
      <c r="A40" s="10"/>
      <c r="B40" s="23"/>
      <c r="C40" s="1166" t="s">
        <v>551</v>
      </c>
      <c r="D40" s="1167"/>
      <c r="E40" s="1168"/>
      <c r="F40" s="24">
        <v>0.02</v>
      </c>
      <c r="G40" s="25">
        <v>0</v>
      </c>
      <c r="H40" s="25">
        <v>0</v>
      </c>
      <c r="I40" s="25">
        <v>0</v>
      </c>
      <c r="J40" s="26">
        <v>0.02</v>
      </c>
      <c r="K40" s="10"/>
      <c r="L40" s="10"/>
      <c r="M40" s="10"/>
      <c r="N40" s="10"/>
      <c r="O40" s="10"/>
      <c r="P40" s="10"/>
    </row>
    <row r="41" spans="1:16" ht="39" customHeight="1" x14ac:dyDescent="0.2">
      <c r="A41" s="10"/>
      <c r="B41" s="23"/>
      <c r="C41" s="1166" t="s">
        <v>552</v>
      </c>
      <c r="D41" s="1167"/>
      <c r="E41" s="1168"/>
      <c r="F41" s="24">
        <v>0</v>
      </c>
      <c r="G41" s="25">
        <v>0</v>
      </c>
      <c r="H41" s="25">
        <v>0</v>
      </c>
      <c r="I41" s="25">
        <v>0.01</v>
      </c>
      <c r="J41" s="26">
        <v>0</v>
      </c>
      <c r="K41" s="10"/>
      <c r="L41" s="10"/>
      <c r="M41" s="10"/>
      <c r="N41" s="10"/>
      <c r="O41" s="10"/>
      <c r="P41" s="10"/>
    </row>
    <row r="42" spans="1:16" ht="39" customHeight="1" x14ac:dyDescent="0.2">
      <c r="A42" s="10"/>
      <c r="B42" s="27"/>
      <c r="C42" s="1166" t="s">
        <v>553</v>
      </c>
      <c r="D42" s="1167"/>
      <c r="E42" s="1168"/>
      <c r="F42" s="24" t="s">
        <v>499</v>
      </c>
      <c r="G42" s="25" t="s">
        <v>499</v>
      </c>
      <c r="H42" s="25" t="s">
        <v>499</v>
      </c>
      <c r="I42" s="25" t="s">
        <v>499</v>
      </c>
      <c r="J42" s="26" t="s">
        <v>499</v>
      </c>
      <c r="K42" s="10"/>
      <c r="L42" s="10"/>
      <c r="M42" s="10"/>
      <c r="N42" s="10"/>
      <c r="O42" s="10"/>
      <c r="P42" s="10"/>
    </row>
    <row r="43" spans="1:16" ht="39" customHeight="1" thickBot="1" x14ac:dyDescent="0.25">
      <c r="A43" s="10"/>
      <c r="B43" s="28"/>
      <c r="C43" s="1169" t="s">
        <v>554</v>
      </c>
      <c r="D43" s="1170"/>
      <c r="E43" s="117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5kILMR9cAR4XgRFyImYtg0MDqHWSwOEnhV5IUop226WxuqQFqthFVvjWT143GBcL+PpzX58fDh9AXp1HeGE/lg==" saltValue="8qNtHSdjF91zNFcYgek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5" zoomScaleNormal="7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36328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74" t="s">
        <v>10</v>
      </c>
      <c r="C45" s="1175"/>
      <c r="D45" s="46"/>
      <c r="E45" s="1180" t="s">
        <v>11</v>
      </c>
      <c r="F45" s="1180"/>
      <c r="G45" s="1180"/>
      <c r="H45" s="1180"/>
      <c r="I45" s="1180"/>
      <c r="J45" s="1181"/>
      <c r="K45" s="47">
        <v>93815</v>
      </c>
      <c r="L45" s="48">
        <v>93239</v>
      </c>
      <c r="M45" s="48">
        <v>117883</v>
      </c>
      <c r="N45" s="48">
        <v>92185</v>
      </c>
      <c r="O45" s="49">
        <v>89532</v>
      </c>
      <c r="P45" s="36"/>
      <c r="Q45" s="36"/>
      <c r="R45" s="36"/>
      <c r="S45" s="36"/>
      <c r="T45" s="36"/>
      <c r="U45" s="36"/>
    </row>
    <row r="46" spans="1:21" ht="30.75" customHeight="1" x14ac:dyDescent="0.2">
      <c r="A46" s="36"/>
      <c r="B46" s="1176"/>
      <c r="C46" s="1177"/>
      <c r="D46" s="50"/>
      <c r="E46" s="1182" t="s">
        <v>12</v>
      </c>
      <c r="F46" s="1182"/>
      <c r="G46" s="1182"/>
      <c r="H46" s="1182"/>
      <c r="I46" s="1182"/>
      <c r="J46" s="1183"/>
      <c r="K46" s="51">
        <v>3</v>
      </c>
      <c r="L46" s="52">
        <v>3</v>
      </c>
      <c r="M46" s="52">
        <v>3</v>
      </c>
      <c r="N46" s="52" t="s">
        <v>499</v>
      </c>
      <c r="O46" s="53" t="s">
        <v>499</v>
      </c>
      <c r="P46" s="36"/>
      <c r="Q46" s="36"/>
      <c r="R46" s="36"/>
      <c r="S46" s="36"/>
      <c r="T46" s="36"/>
      <c r="U46" s="36"/>
    </row>
    <row r="47" spans="1:21" ht="30.75" customHeight="1" x14ac:dyDescent="0.2">
      <c r="A47" s="36"/>
      <c r="B47" s="1176"/>
      <c r="C47" s="1177"/>
      <c r="D47" s="50"/>
      <c r="E47" s="1182" t="s">
        <v>13</v>
      </c>
      <c r="F47" s="1182"/>
      <c r="G47" s="1182"/>
      <c r="H47" s="1182"/>
      <c r="I47" s="1182"/>
      <c r="J47" s="1183"/>
      <c r="K47" s="51">
        <v>400</v>
      </c>
      <c r="L47" s="52">
        <v>400</v>
      </c>
      <c r="M47" s="52">
        <v>333</v>
      </c>
      <c r="N47" s="52">
        <v>433</v>
      </c>
      <c r="O47" s="53">
        <v>367</v>
      </c>
      <c r="P47" s="36"/>
      <c r="Q47" s="36"/>
      <c r="R47" s="36"/>
      <c r="S47" s="36"/>
      <c r="T47" s="36"/>
      <c r="U47" s="36"/>
    </row>
    <row r="48" spans="1:21" ht="30.75" customHeight="1" x14ac:dyDescent="0.2">
      <c r="A48" s="36"/>
      <c r="B48" s="1176"/>
      <c r="C48" s="1177"/>
      <c r="D48" s="50"/>
      <c r="E48" s="1182" t="s">
        <v>14</v>
      </c>
      <c r="F48" s="1182"/>
      <c r="G48" s="1182"/>
      <c r="H48" s="1182"/>
      <c r="I48" s="1182"/>
      <c r="J48" s="1183"/>
      <c r="K48" s="51">
        <v>1174</v>
      </c>
      <c r="L48" s="52">
        <v>1273</v>
      </c>
      <c r="M48" s="52">
        <v>1181</v>
      </c>
      <c r="N48" s="52">
        <v>1576</v>
      </c>
      <c r="O48" s="53">
        <v>2232</v>
      </c>
      <c r="P48" s="36"/>
      <c r="Q48" s="36"/>
      <c r="R48" s="36"/>
      <c r="S48" s="36"/>
      <c r="T48" s="36"/>
      <c r="U48" s="36"/>
    </row>
    <row r="49" spans="1:21" ht="30.75" customHeight="1" x14ac:dyDescent="0.2">
      <c r="A49" s="36"/>
      <c r="B49" s="1176"/>
      <c r="C49" s="1177"/>
      <c r="D49" s="50"/>
      <c r="E49" s="1182" t="s">
        <v>15</v>
      </c>
      <c r="F49" s="1182"/>
      <c r="G49" s="1182"/>
      <c r="H49" s="1182"/>
      <c r="I49" s="1182"/>
      <c r="J49" s="1183"/>
      <c r="K49" s="51" t="s">
        <v>499</v>
      </c>
      <c r="L49" s="52" t="s">
        <v>499</v>
      </c>
      <c r="M49" s="52" t="s">
        <v>499</v>
      </c>
      <c r="N49" s="52" t="s">
        <v>499</v>
      </c>
      <c r="O49" s="53" t="s">
        <v>499</v>
      </c>
      <c r="P49" s="36"/>
      <c r="Q49" s="36"/>
      <c r="R49" s="36"/>
      <c r="S49" s="36"/>
      <c r="T49" s="36"/>
      <c r="U49" s="36"/>
    </row>
    <row r="50" spans="1:21" ht="30.75" customHeight="1" x14ac:dyDescent="0.2">
      <c r="A50" s="36"/>
      <c r="B50" s="1176"/>
      <c r="C50" s="1177"/>
      <c r="D50" s="50"/>
      <c r="E50" s="1182" t="s">
        <v>16</v>
      </c>
      <c r="F50" s="1182"/>
      <c r="G50" s="1182"/>
      <c r="H50" s="1182"/>
      <c r="I50" s="1182"/>
      <c r="J50" s="1183"/>
      <c r="K50" s="51">
        <v>604</v>
      </c>
      <c r="L50" s="52">
        <v>507</v>
      </c>
      <c r="M50" s="52">
        <v>408</v>
      </c>
      <c r="N50" s="52">
        <v>330</v>
      </c>
      <c r="O50" s="53">
        <v>231</v>
      </c>
      <c r="P50" s="36"/>
      <c r="Q50" s="36"/>
      <c r="R50" s="36"/>
      <c r="S50" s="36"/>
      <c r="T50" s="36"/>
      <c r="U50" s="36"/>
    </row>
    <row r="51" spans="1:21" ht="30.75" customHeight="1" x14ac:dyDescent="0.2">
      <c r="A51" s="36"/>
      <c r="B51" s="1178"/>
      <c r="C51" s="1179"/>
      <c r="D51" s="54"/>
      <c r="E51" s="1182" t="s">
        <v>17</v>
      </c>
      <c r="F51" s="1182"/>
      <c r="G51" s="1182"/>
      <c r="H51" s="1182"/>
      <c r="I51" s="1182"/>
      <c r="J51" s="1183"/>
      <c r="K51" s="51" t="s">
        <v>499</v>
      </c>
      <c r="L51" s="52" t="s">
        <v>499</v>
      </c>
      <c r="M51" s="52" t="s">
        <v>499</v>
      </c>
      <c r="N51" s="52" t="s">
        <v>499</v>
      </c>
      <c r="O51" s="53" t="s">
        <v>499</v>
      </c>
      <c r="P51" s="36"/>
      <c r="Q51" s="36"/>
      <c r="R51" s="36"/>
      <c r="S51" s="36"/>
      <c r="T51" s="36"/>
      <c r="U51" s="36"/>
    </row>
    <row r="52" spans="1:21" ht="30.75" customHeight="1" x14ac:dyDescent="0.2">
      <c r="A52" s="36"/>
      <c r="B52" s="1184" t="s">
        <v>18</v>
      </c>
      <c r="C52" s="1185"/>
      <c r="D52" s="54"/>
      <c r="E52" s="1182" t="s">
        <v>19</v>
      </c>
      <c r="F52" s="1182"/>
      <c r="G52" s="1182"/>
      <c r="H52" s="1182"/>
      <c r="I52" s="1182"/>
      <c r="J52" s="1183"/>
      <c r="K52" s="51">
        <v>59922</v>
      </c>
      <c r="L52" s="52">
        <v>60806</v>
      </c>
      <c r="M52" s="52">
        <v>86245</v>
      </c>
      <c r="N52" s="52">
        <v>61137</v>
      </c>
      <c r="O52" s="53">
        <v>60835</v>
      </c>
      <c r="P52" s="36"/>
      <c r="Q52" s="36"/>
      <c r="R52" s="36"/>
      <c r="S52" s="36"/>
      <c r="T52" s="36"/>
      <c r="U52" s="36"/>
    </row>
    <row r="53" spans="1:21" ht="30.75" customHeight="1" thickBot="1" x14ac:dyDescent="0.25">
      <c r="A53" s="36"/>
      <c r="B53" s="1186" t="s">
        <v>20</v>
      </c>
      <c r="C53" s="1187"/>
      <c r="D53" s="55"/>
      <c r="E53" s="1188" t="s">
        <v>21</v>
      </c>
      <c r="F53" s="1188"/>
      <c r="G53" s="1188"/>
      <c r="H53" s="1188"/>
      <c r="I53" s="1188"/>
      <c r="J53" s="1189"/>
      <c r="K53" s="56">
        <v>36074</v>
      </c>
      <c r="L53" s="57">
        <v>34616</v>
      </c>
      <c r="M53" s="57">
        <v>33563</v>
      </c>
      <c r="N53" s="57">
        <v>33387</v>
      </c>
      <c r="O53" s="58">
        <v>31527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555</v>
      </c>
      <c r="L55" s="65" t="s">
        <v>556</v>
      </c>
      <c r="M55" s="65" t="s">
        <v>557</v>
      </c>
      <c r="N55" s="65" t="s">
        <v>558</v>
      </c>
      <c r="O55" s="66" t="s">
        <v>559</v>
      </c>
      <c r="P55" s="36"/>
      <c r="Q55" s="36"/>
      <c r="R55" s="36"/>
      <c r="S55" s="36"/>
      <c r="T55" s="36"/>
      <c r="U55" s="36"/>
    </row>
    <row r="56" spans="1:21" ht="30.75" customHeight="1" x14ac:dyDescent="0.2">
      <c r="A56" s="36"/>
      <c r="B56" s="1190" t="s">
        <v>23</v>
      </c>
      <c r="C56" s="1191"/>
      <c r="D56" s="1194" t="s">
        <v>24</v>
      </c>
      <c r="E56" s="1195"/>
      <c r="F56" s="1195"/>
      <c r="G56" s="1195"/>
      <c r="H56" s="1195"/>
      <c r="I56" s="1195"/>
      <c r="J56" s="1196"/>
      <c r="K56" s="67">
        <v>660</v>
      </c>
      <c r="L56" s="68">
        <v>726</v>
      </c>
      <c r="M56" s="68">
        <v>4528</v>
      </c>
      <c r="N56" s="68">
        <v>4528</v>
      </c>
      <c r="O56" s="69">
        <v>4528</v>
      </c>
      <c r="P56" s="36"/>
      <c r="Q56" s="36"/>
      <c r="R56" s="36"/>
      <c r="S56" s="36"/>
      <c r="T56" s="36"/>
      <c r="U56" s="36"/>
    </row>
    <row r="57" spans="1:21" ht="30.75" customHeight="1" thickBot="1" x14ac:dyDescent="0.25">
      <c r="A57" s="36"/>
      <c r="B57" s="1192"/>
      <c r="C57" s="1193"/>
      <c r="D57" s="1197" t="s">
        <v>25</v>
      </c>
      <c r="E57" s="1198"/>
      <c r="F57" s="1198"/>
      <c r="G57" s="1198"/>
      <c r="H57" s="1198"/>
      <c r="I57" s="1198"/>
      <c r="J57" s="1199"/>
      <c r="K57" s="70">
        <v>667</v>
      </c>
      <c r="L57" s="71">
        <v>733</v>
      </c>
      <c r="M57" s="71">
        <v>800</v>
      </c>
      <c r="N57" s="71">
        <v>800</v>
      </c>
      <c r="O57" s="72">
        <v>900</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B+RQMrWw1QovtedLOe97sDAtlX2T3LeDMtVKtUJD9Ur7HU4cl2x+HaJe88HQoOi3ND7oDzEK+7iVc3Z9/LpQgw==" saltValue="iFs3ojsi8oLMnaQYifpcx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2" t="s">
        <v>540</v>
      </c>
      <c r="J40" s="383" t="s">
        <v>541</v>
      </c>
      <c r="K40" s="383" t="s">
        <v>542</v>
      </c>
      <c r="L40" s="383" t="s">
        <v>543</v>
      </c>
      <c r="M40" s="384" t="s">
        <v>544</v>
      </c>
    </row>
    <row r="41" spans="2:13" ht="27.75" customHeight="1" x14ac:dyDescent="0.2">
      <c r="B41" s="1200" t="s">
        <v>28</v>
      </c>
      <c r="C41" s="1201"/>
      <c r="D41" s="83"/>
      <c r="E41" s="1206" t="s">
        <v>29</v>
      </c>
      <c r="F41" s="1206"/>
      <c r="G41" s="1206"/>
      <c r="H41" s="1207"/>
      <c r="I41" s="385">
        <v>1263979</v>
      </c>
      <c r="J41" s="386">
        <v>1257470</v>
      </c>
      <c r="K41" s="386">
        <v>1218828</v>
      </c>
      <c r="L41" s="386">
        <v>1220134</v>
      </c>
      <c r="M41" s="387">
        <v>1213786</v>
      </c>
    </row>
    <row r="42" spans="2:13" ht="27.75" customHeight="1" x14ac:dyDescent="0.2">
      <c r="B42" s="1202"/>
      <c r="C42" s="1203"/>
      <c r="D42" s="84"/>
      <c r="E42" s="1208" t="s">
        <v>30</v>
      </c>
      <c r="F42" s="1208"/>
      <c r="G42" s="1208"/>
      <c r="H42" s="1209"/>
      <c r="I42" s="388">
        <v>1507</v>
      </c>
      <c r="J42" s="389">
        <v>1001</v>
      </c>
      <c r="K42" s="389">
        <v>593</v>
      </c>
      <c r="L42" s="389">
        <v>263</v>
      </c>
      <c r="M42" s="390">
        <v>32</v>
      </c>
    </row>
    <row r="43" spans="2:13" ht="27.75" customHeight="1" x14ac:dyDescent="0.2">
      <c r="B43" s="1202"/>
      <c r="C43" s="1203"/>
      <c r="D43" s="84"/>
      <c r="E43" s="1208" t="s">
        <v>31</v>
      </c>
      <c r="F43" s="1208"/>
      <c r="G43" s="1208"/>
      <c r="H43" s="1209"/>
      <c r="I43" s="388">
        <v>8575</v>
      </c>
      <c r="J43" s="389">
        <v>11645</v>
      </c>
      <c r="K43" s="389">
        <v>19760</v>
      </c>
      <c r="L43" s="389">
        <v>28824</v>
      </c>
      <c r="M43" s="390">
        <v>27528</v>
      </c>
    </row>
    <row r="44" spans="2:13" ht="27.75" customHeight="1" x14ac:dyDescent="0.2">
      <c r="B44" s="1202"/>
      <c r="C44" s="1203"/>
      <c r="D44" s="84"/>
      <c r="E44" s="1208" t="s">
        <v>32</v>
      </c>
      <c r="F44" s="1208"/>
      <c r="G44" s="1208"/>
      <c r="H44" s="1209"/>
      <c r="I44" s="388" t="s">
        <v>499</v>
      </c>
      <c r="J44" s="389" t="s">
        <v>499</v>
      </c>
      <c r="K44" s="389" t="s">
        <v>499</v>
      </c>
      <c r="L44" s="389" t="s">
        <v>499</v>
      </c>
      <c r="M44" s="390" t="s">
        <v>499</v>
      </c>
    </row>
    <row r="45" spans="2:13" ht="27.75" customHeight="1" x14ac:dyDescent="0.2">
      <c r="B45" s="1202"/>
      <c r="C45" s="1203"/>
      <c r="D45" s="84"/>
      <c r="E45" s="1208" t="s">
        <v>33</v>
      </c>
      <c r="F45" s="1208"/>
      <c r="G45" s="1208"/>
      <c r="H45" s="1209"/>
      <c r="I45" s="388">
        <v>122674</v>
      </c>
      <c r="J45" s="389">
        <v>120227</v>
      </c>
      <c r="K45" s="389">
        <v>117903</v>
      </c>
      <c r="L45" s="389">
        <v>110541</v>
      </c>
      <c r="M45" s="390">
        <v>106746</v>
      </c>
    </row>
    <row r="46" spans="2:13" ht="27.75" customHeight="1" x14ac:dyDescent="0.2">
      <c r="B46" s="1202"/>
      <c r="C46" s="1203"/>
      <c r="D46" s="85"/>
      <c r="E46" s="1210" t="s">
        <v>34</v>
      </c>
      <c r="F46" s="1210"/>
      <c r="G46" s="1210"/>
      <c r="H46" s="1211"/>
      <c r="I46" s="388">
        <v>19339</v>
      </c>
      <c r="J46" s="389">
        <v>19241</v>
      </c>
      <c r="K46" s="389">
        <v>18987</v>
      </c>
      <c r="L46" s="389">
        <v>19119</v>
      </c>
      <c r="M46" s="390">
        <v>18871</v>
      </c>
    </row>
    <row r="47" spans="2:13" ht="27.75" customHeight="1" x14ac:dyDescent="0.2">
      <c r="B47" s="1202"/>
      <c r="C47" s="1203"/>
      <c r="D47" s="86"/>
      <c r="E47" s="1212" t="s">
        <v>35</v>
      </c>
      <c r="F47" s="1213"/>
      <c r="G47" s="1213"/>
      <c r="H47" s="1214"/>
      <c r="I47" s="388" t="s">
        <v>499</v>
      </c>
      <c r="J47" s="389" t="s">
        <v>499</v>
      </c>
      <c r="K47" s="389" t="s">
        <v>499</v>
      </c>
      <c r="L47" s="389" t="s">
        <v>499</v>
      </c>
      <c r="M47" s="390" t="s">
        <v>499</v>
      </c>
    </row>
    <row r="48" spans="2:13" ht="27.75" customHeight="1" x14ac:dyDescent="0.2">
      <c r="B48" s="1202"/>
      <c r="C48" s="1203"/>
      <c r="D48" s="84"/>
      <c r="E48" s="1208" t="s">
        <v>36</v>
      </c>
      <c r="F48" s="1208"/>
      <c r="G48" s="1208"/>
      <c r="H48" s="1209"/>
      <c r="I48" s="388" t="s">
        <v>499</v>
      </c>
      <c r="J48" s="389" t="s">
        <v>499</v>
      </c>
      <c r="K48" s="389" t="s">
        <v>499</v>
      </c>
      <c r="L48" s="389" t="s">
        <v>499</v>
      </c>
      <c r="M48" s="390" t="s">
        <v>499</v>
      </c>
    </row>
    <row r="49" spans="2:13" ht="27.75" customHeight="1" x14ac:dyDescent="0.2">
      <c r="B49" s="1204"/>
      <c r="C49" s="1205"/>
      <c r="D49" s="84"/>
      <c r="E49" s="1208" t="s">
        <v>37</v>
      </c>
      <c r="F49" s="1208"/>
      <c r="G49" s="1208"/>
      <c r="H49" s="1209"/>
      <c r="I49" s="388" t="s">
        <v>499</v>
      </c>
      <c r="J49" s="389" t="s">
        <v>499</v>
      </c>
      <c r="K49" s="389" t="s">
        <v>499</v>
      </c>
      <c r="L49" s="389" t="s">
        <v>499</v>
      </c>
      <c r="M49" s="390" t="s">
        <v>499</v>
      </c>
    </row>
    <row r="50" spans="2:13" ht="27.75" customHeight="1" x14ac:dyDescent="0.2">
      <c r="B50" s="1215" t="s">
        <v>38</v>
      </c>
      <c r="C50" s="1216"/>
      <c r="D50" s="87"/>
      <c r="E50" s="1208" t="s">
        <v>39</v>
      </c>
      <c r="F50" s="1208"/>
      <c r="G50" s="1208"/>
      <c r="H50" s="1209"/>
      <c r="I50" s="388">
        <v>106218</v>
      </c>
      <c r="J50" s="389">
        <v>111961</v>
      </c>
      <c r="K50" s="389">
        <v>112475</v>
      </c>
      <c r="L50" s="389">
        <v>120900</v>
      </c>
      <c r="M50" s="390">
        <v>118648</v>
      </c>
    </row>
    <row r="51" spans="2:13" ht="27.75" customHeight="1" x14ac:dyDescent="0.2">
      <c r="B51" s="1202"/>
      <c r="C51" s="1203"/>
      <c r="D51" s="84"/>
      <c r="E51" s="1208" t="s">
        <v>40</v>
      </c>
      <c r="F51" s="1208"/>
      <c r="G51" s="1208"/>
      <c r="H51" s="1209"/>
      <c r="I51" s="388">
        <v>68049</v>
      </c>
      <c r="J51" s="389">
        <v>63739</v>
      </c>
      <c r="K51" s="389">
        <v>36843</v>
      </c>
      <c r="L51" s="389">
        <v>36582</v>
      </c>
      <c r="M51" s="390">
        <v>35058</v>
      </c>
    </row>
    <row r="52" spans="2:13" ht="27.75" customHeight="1" x14ac:dyDescent="0.2">
      <c r="B52" s="1204"/>
      <c r="C52" s="1205"/>
      <c r="D52" s="84"/>
      <c r="E52" s="1208" t="s">
        <v>41</v>
      </c>
      <c r="F52" s="1208"/>
      <c r="G52" s="1208"/>
      <c r="H52" s="1209"/>
      <c r="I52" s="388">
        <v>707046</v>
      </c>
      <c r="J52" s="389">
        <v>701159</v>
      </c>
      <c r="K52" s="389">
        <v>693672</v>
      </c>
      <c r="L52" s="389">
        <v>688569</v>
      </c>
      <c r="M52" s="390">
        <v>677527</v>
      </c>
    </row>
    <row r="53" spans="2:13" ht="27.75" customHeight="1" thickBot="1" x14ac:dyDescent="0.25">
      <c r="B53" s="1217" t="s">
        <v>42</v>
      </c>
      <c r="C53" s="1218"/>
      <c r="D53" s="88"/>
      <c r="E53" s="1219" t="s">
        <v>43</v>
      </c>
      <c r="F53" s="1219"/>
      <c r="G53" s="1219"/>
      <c r="H53" s="1220"/>
      <c r="I53" s="391">
        <v>534762</v>
      </c>
      <c r="J53" s="392">
        <v>532724</v>
      </c>
      <c r="K53" s="392">
        <v>533081</v>
      </c>
      <c r="L53" s="392">
        <v>532829</v>
      </c>
      <c r="M53" s="393">
        <v>535730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jGAZBqF1xSuFlcjMOfNRaH84yDfWEu6kdqUpwnlgcSJ3FPECOSE56cCnp5XNPNWjVPr9Zy2u0JjBQHjXNre8g==" saltValue="CHnHaRnpRw7W1hZGBi4U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542</v>
      </c>
      <c r="G54" s="96" t="s">
        <v>543</v>
      </c>
      <c r="H54" s="97" t="s">
        <v>544</v>
      </c>
    </row>
    <row r="55" spans="2:8" ht="52.5" customHeight="1" x14ac:dyDescent="0.2">
      <c r="B55" s="98"/>
      <c r="C55" s="1229" t="s">
        <v>45</v>
      </c>
      <c r="D55" s="1229"/>
      <c r="E55" s="1230"/>
      <c r="F55" s="99">
        <v>10694</v>
      </c>
      <c r="G55" s="99">
        <v>11072</v>
      </c>
      <c r="H55" s="100">
        <v>11467</v>
      </c>
    </row>
    <row r="56" spans="2:8" ht="52.5" customHeight="1" x14ac:dyDescent="0.2">
      <c r="B56" s="101"/>
      <c r="C56" s="1231" t="s">
        <v>46</v>
      </c>
      <c r="D56" s="1231"/>
      <c r="E56" s="1232"/>
      <c r="F56" s="102">
        <v>40838</v>
      </c>
      <c r="G56" s="102">
        <v>44919</v>
      </c>
      <c r="H56" s="103">
        <v>40064</v>
      </c>
    </row>
    <row r="57" spans="2:8" ht="53.25" customHeight="1" x14ac:dyDescent="0.2">
      <c r="B57" s="101"/>
      <c r="C57" s="1233" t="s">
        <v>47</v>
      </c>
      <c r="D57" s="1233"/>
      <c r="E57" s="1234"/>
      <c r="F57" s="104">
        <v>65137</v>
      </c>
      <c r="G57" s="104">
        <v>64431</v>
      </c>
      <c r="H57" s="105">
        <v>66601</v>
      </c>
    </row>
    <row r="58" spans="2:8" ht="45.75" customHeight="1" x14ac:dyDescent="0.2">
      <c r="B58" s="106"/>
      <c r="C58" s="1221" t="s">
        <v>560</v>
      </c>
      <c r="D58" s="1222"/>
      <c r="E58" s="1223"/>
      <c r="F58" s="107">
        <v>45441</v>
      </c>
      <c r="G58" s="107">
        <v>45444</v>
      </c>
      <c r="H58" s="108">
        <v>45446</v>
      </c>
    </row>
    <row r="59" spans="2:8" ht="45.75" customHeight="1" x14ac:dyDescent="0.2">
      <c r="B59" s="106"/>
      <c r="C59" s="1221" t="s">
        <v>561</v>
      </c>
      <c r="D59" s="1222"/>
      <c r="E59" s="1223"/>
      <c r="F59" s="107">
        <v>4460</v>
      </c>
      <c r="G59" s="107">
        <v>4465</v>
      </c>
      <c r="H59" s="108">
        <v>4465</v>
      </c>
    </row>
    <row r="60" spans="2:8" ht="45.75" customHeight="1" x14ac:dyDescent="0.2">
      <c r="B60" s="106"/>
      <c r="C60" s="1221" t="s">
        <v>562</v>
      </c>
      <c r="D60" s="1222"/>
      <c r="E60" s="1223"/>
      <c r="F60" s="107">
        <v>3316</v>
      </c>
      <c r="G60" s="107">
        <v>3786</v>
      </c>
      <c r="H60" s="108">
        <v>3949</v>
      </c>
    </row>
    <row r="61" spans="2:8" ht="45.75" customHeight="1" x14ac:dyDescent="0.2">
      <c r="B61" s="106"/>
      <c r="C61" s="1221" t="s">
        <v>563</v>
      </c>
      <c r="D61" s="1222"/>
      <c r="E61" s="1223"/>
      <c r="F61" s="107">
        <v>1664</v>
      </c>
      <c r="G61" s="107">
        <v>1845</v>
      </c>
      <c r="H61" s="108">
        <v>2029</v>
      </c>
    </row>
    <row r="62" spans="2:8" ht="45.75" customHeight="1" thickBot="1" x14ac:dyDescent="0.25">
      <c r="B62" s="109"/>
      <c r="C62" s="1224" t="s">
        <v>570</v>
      </c>
      <c r="D62" s="1225"/>
      <c r="E62" s="1226"/>
      <c r="F62" s="110">
        <v>1868</v>
      </c>
      <c r="G62" s="110">
        <v>1889</v>
      </c>
      <c r="H62" s="111">
        <v>1889</v>
      </c>
    </row>
    <row r="63" spans="2:8" ht="52.5" customHeight="1" thickBot="1" x14ac:dyDescent="0.25">
      <c r="B63" s="112"/>
      <c r="C63" s="1227" t="s">
        <v>48</v>
      </c>
      <c r="D63" s="1227"/>
      <c r="E63" s="1228"/>
      <c r="F63" s="113">
        <v>116668</v>
      </c>
      <c r="G63" s="113">
        <v>120422</v>
      </c>
      <c r="H63" s="114">
        <v>118132</v>
      </c>
    </row>
    <row r="64" spans="2:8" ht="15" customHeight="1" x14ac:dyDescent="0.2"/>
    <row r="65" ht="0" hidden="1" customHeight="1" x14ac:dyDescent="0.2"/>
    <row r="66" ht="0" hidden="1" customHeight="1" x14ac:dyDescent="0.2"/>
  </sheetData>
  <sheetProtection algorithmName="SHA-512" hashValue="y03EjAR98XY+M9MOZM/Yo6ALjaMClYMENtziPGUGmDCVWH4ETwAL42tyZTEx+MnyNpkrIMdQRBMYp21EoJjWWA==" saltValue="MY49qIM57SeKSoDPFXjw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7" customWidth="1"/>
    <col min="2" max="107" width="2.453125" style="1237" customWidth="1"/>
    <col min="108" max="108" width="6.08984375" style="1245" customWidth="1"/>
    <col min="109" max="109" width="5.90625" style="1244" customWidth="1"/>
    <col min="110" max="110" width="19.08984375" style="1237" hidden="1"/>
    <col min="111" max="115" width="12.6328125" style="1237" hidden="1"/>
    <col min="116" max="349" width="8.6328125" style="1237" hidden="1"/>
    <col min="350" max="355" width="14.90625" style="1237" hidden="1"/>
    <col min="356" max="357" width="15.90625" style="1237" hidden="1"/>
    <col min="358" max="363" width="16.08984375" style="1237" hidden="1"/>
    <col min="364" max="364" width="6.08984375" style="1237" hidden="1"/>
    <col min="365" max="365" width="3" style="1237" hidden="1"/>
    <col min="366" max="605" width="8.6328125" style="1237" hidden="1"/>
    <col min="606" max="611" width="14.90625" style="1237" hidden="1"/>
    <col min="612" max="613" width="15.90625" style="1237" hidden="1"/>
    <col min="614" max="619" width="16.08984375" style="1237" hidden="1"/>
    <col min="620" max="620" width="6.08984375" style="1237" hidden="1"/>
    <col min="621" max="621" width="3" style="1237" hidden="1"/>
    <col min="622" max="861" width="8.6328125" style="1237" hidden="1"/>
    <col min="862" max="867" width="14.90625" style="1237" hidden="1"/>
    <col min="868" max="869" width="15.90625" style="1237" hidden="1"/>
    <col min="870" max="875" width="16.08984375" style="1237" hidden="1"/>
    <col min="876" max="876" width="6.08984375" style="1237" hidden="1"/>
    <col min="877" max="877" width="3" style="1237" hidden="1"/>
    <col min="878" max="1117" width="8.6328125" style="1237" hidden="1"/>
    <col min="1118" max="1123" width="14.90625" style="1237" hidden="1"/>
    <col min="1124" max="1125" width="15.90625" style="1237" hidden="1"/>
    <col min="1126" max="1131" width="16.08984375" style="1237" hidden="1"/>
    <col min="1132" max="1132" width="6.08984375" style="1237" hidden="1"/>
    <col min="1133" max="1133" width="3" style="1237" hidden="1"/>
    <col min="1134" max="1373" width="8.6328125" style="1237" hidden="1"/>
    <col min="1374" max="1379" width="14.90625" style="1237" hidden="1"/>
    <col min="1380" max="1381" width="15.90625" style="1237" hidden="1"/>
    <col min="1382" max="1387" width="16.08984375" style="1237" hidden="1"/>
    <col min="1388" max="1388" width="6.08984375" style="1237" hidden="1"/>
    <col min="1389" max="1389" width="3" style="1237" hidden="1"/>
    <col min="1390" max="1629" width="8.6328125" style="1237" hidden="1"/>
    <col min="1630" max="1635" width="14.90625" style="1237" hidden="1"/>
    <col min="1636" max="1637" width="15.90625" style="1237" hidden="1"/>
    <col min="1638" max="1643" width="16.08984375" style="1237" hidden="1"/>
    <col min="1644" max="1644" width="6.08984375" style="1237" hidden="1"/>
    <col min="1645" max="1645" width="3" style="1237" hidden="1"/>
    <col min="1646" max="1885" width="8.6328125" style="1237" hidden="1"/>
    <col min="1886" max="1891" width="14.90625" style="1237" hidden="1"/>
    <col min="1892" max="1893" width="15.90625" style="1237" hidden="1"/>
    <col min="1894" max="1899" width="16.08984375" style="1237" hidden="1"/>
    <col min="1900" max="1900" width="6.08984375" style="1237" hidden="1"/>
    <col min="1901" max="1901" width="3" style="1237" hidden="1"/>
    <col min="1902" max="2141" width="8.6328125" style="1237" hidden="1"/>
    <col min="2142" max="2147" width="14.90625" style="1237" hidden="1"/>
    <col min="2148" max="2149" width="15.90625" style="1237" hidden="1"/>
    <col min="2150" max="2155" width="16.08984375" style="1237" hidden="1"/>
    <col min="2156" max="2156" width="6.08984375" style="1237" hidden="1"/>
    <col min="2157" max="2157" width="3" style="1237" hidden="1"/>
    <col min="2158" max="2397" width="8.6328125" style="1237" hidden="1"/>
    <col min="2398" max="2403" width="14.90625" style="1237" hidden="1"/>
    <col min="2404" max="2405" width="15.90625" style="1237" hidden="1"/>
    <col min="2406" max="2411" width="16.08984375" style="1237" hidden="1"/>
    <col min="2412" max="2412" width="6.08984375" style="1237" hidden="1"/>
    <col min="2413" max="2413" width="3" style="1237" hidden="1"/>
    <col min="2414" max="2653" width="8.6328125" style="1237" hidden="1"/>
    <col min="2654" max="2659" width="14.90625" style="1237" hidden="1"/>
    <col min="2660" max="2661" width="15.90625" style="1237" hidden="1"/>
    <col min="2662" max="2667" width="16.08984375" style="1237" hidden="1"/>
    <col min="2668" max="2668" width="6.08984375" style="1237" hidden="1"/>
    <col min="2669" max="2669" width="3" style="1237" hidden="1"/>
    <col min="2670" max="2909" width="8.6328125" style="1237" hidden="1"/>
    <col min="2910" max="2915" width="14.90625" style="1237" hidden="1"/>
    <col min="2916" max="2917" width="15.90625" style="1237" hidden="1"/>
    <col min="2918" max="2923" width="16.08984375" style="1237" hidden="1"/>
    <col min="2924" max="2924" width="6.08984375" style="1237" hidden="1"/>
    <col min="2925" max="2925" width="3" style="1237" hidden="1"/>
    <col min="2926" max="3165" width="8.6328125" style="1237" hidden="1"/>
    <col min="3166" max="3171" width="14.90625" style="1237" hidden="1"/>
    <col min="3172" max="3173" width="15.90625" style="1237" hidden="1"/>
    <col min="3174" max="3179" width="16.08984375" style="1237" hidden="1"/>
    <col min="3180" max="3180" width="6.08984375" style="1237" hidden="1"/>
    <col min="3181" max="3181" width="3" style="1237" hidden="1"/>
    <col min="3182" max="3421" width="8.6328125" style="1237" hidden="1"/>
    <col min="3422" max="3427" width="14.90625" style="1237" hidden="1"/>
    <col min="3428" max="3429" width="15.90625" style="1237" hidden="1"/>
    <col min="3430" max="3435" width="16.08984375" style="1237" hidden="1"/>
    <col min="3436" max="3436" width="6.08984375" style="1237" hidden="1"/>
    <col min="3437" max="3437" width="3" style="1237" hidden="1"/>
    <col min="3438" max="3677" width="8.6328125" style="1237" hidden="1"/>
    <col min="3678" max="3683" width="14.90625" style="1237" hidden="1"/>
    <col min="3684" max="3685" width="15.90625" style="1237" hidden="1"/>
    <col min="3686" max="3691" width="16.08984375" style="1237" hidden="1"/>
    <col min="3692" max="3692" width="6.08984375" style="1237" hidden="1"/>
    <col min="3693" max="3693" width="3" style="1237" hidden="1"/>
    <col min="3694" max="3933" width="8.6328125" style="1237" hidden="1"/>
    <col min="3934" max="3939" width="14.90625" style="1237" hidden="1"/>
    <col min="3940" max="3941" width="15.90625" style="1237" hidden="1"/>
    <col min="3942" max="3947" width="16.08984375" style="1237" hidden="1"/>
    <col min="3948" max="3948" width="6.08984375" style="1237" hidden="1"/>
    <col min="3949" max="3949" width="3" style="1237" hidden="1"/>
    <col min="3950" max="4189" width="8.6328125" style="1237" hidden="1"/>
    <col min="4190" max="4195" width="14.90625" style="1237" hidden="1"/>
    <col min="4196" max="4197" width="15.90625" style="1237" hidden="1"/>
    <col min="4198" max="4203" width="16.08984375" style="1237" hidden="1"/>
    <col min="4204" max="4204" width="6.08984375" style="1237" hidden="1"/>
    <col min="4205" max="4205" width="3" style="1237" hidden="1"/>
    <col min="4206" max="4445" width="8.6328125" style="1237" hidden="1"/>
    <col min="4446" max="4451" width="14.90625" style="1237" hidden="1"/>
    <col min="4452" max="4453" width="15.90625" style="1237" hidden="1"/>
    <col min="4454" max="4459" width="16.08984375" style="1237" hidden="1"/>
    <col min="4460" max="4460" width="6.08984375" style="1237" hidden="1"/>
    <col min="4461" max="4461" width="3" style="1237" hidden="1"/>
    <col min="4462" max="4701" width="8.6328125" style="1237" hidden="1"/>
    <col min="4702" max="4707" width="14.90625" style="1237" hidden="1"/>
    <col min="4708" max="4709" width="15.90625" style="1237" hidden="1"/>
    <col min="4710" max="4715" width="16.08984375" style="1237" hidden="1"/>
    <col min="4716" max="4716" width="6.08984375" style="1237" hidden="1"/>
    <col min="4717" max="4717" width="3" style="1237" hidden="1"/>
    <col min="4718" max="4957" width="8.6328125" style="1237" hidden="1"/>
    <col min="4958" max="4963" width="14.90625" style="1237" hidden="1"/>
    <col min="4964" max="4965" width="15.90625" style="1237" hidden="1"/>
    <col min="4966" max="4971" width="16.08984375" style="1237" hidden="1"/>
    <col min="4972" max="4972" width="6.08984375" style="1237" hidden="1"/>
    <col min="4973" max="4973" width="3" style="1237" hidden="1"/>
    <col min="4974" max="5213" width="8.6328125" style="1237" hidden="1"/>
    <col min="5214" max="5219" width="14.90625" style="1237" hidden="1"/>
    <col min="5220" max="5221" width="15.90625" style="1237" hidden="1"/>
    <col min="5222" max="5227" width="16.08984375" style="1237" hidden="1"/>
    <col min="5228" max="5228" width="6.08984375" style="1237" hidden="1"/>
    <col min="5229" max="5229" width="3" style="1237" hidden="1"/>
    <col min="5230" max="5469" width="8.6328125" style="1237" hidden="1"/>
    <col min="5470" max="5475" width="14.90625" style="1237" hidden="1"/>
    <col min="5476" max="5477" width="15.90625" style="1237" hidden="1"/>
    <col min="5478" max="5483" width="16.08984375" style="1237" hidden="1"/>
    <col min="5484" max="5484" width="6.08984375" style="1237" hidden="1"/>
    <col min="5485" max="5485" width="3" style="1237" hidden="1"/>
    <col min="5486" max="5725" width="8.6328125" style="1237" hidden="1"/>
    <col min="5726" max="5731" width="14.90625" style="1237" hidden="1"/>
    <col min="5732" max="5733" width="15.90625" style="1237" hidden="1"/>
    <col min="5734" max="5739" width="16.08984375" style="1237" hidden="1"/>
    <col min="5740" max="5740" width="6.08984375" style="1237" hidden="1"/>
    <col min="5741" max="5741" width="3" style="1237" hidden="1"/>
    <col min="5742" max="5981" width="8.6328125" style="1237" hidden="1"/>
    <col min="5982" max="5987" width="14.90625" style="1237" hidden="1"/>
    <col min="5988" max="5989" width="15.90625" style="1237" hidden="1"/>
    <col min="5990" max="5995" width="16.08984375" style="1237" hidden="1"/>
    <col min="5996" max="5996" width="6.08984375" style="1237" hidden="1"/>
    <col min="5997" max="5997" width="3" style="1237" hidden="1"/>
    <col min="5998" max="6237" width="8.6328125" style="1237" hidden="1"/>
    <col min="6238" max="6243" width="14.90625" style="1237" hidden="1"/>
    <col min="6244" max="6245" width="15.90625" style="1237" hidden="1"/>
    <col min="6246" max="6251" width="16.08984375" style="1237" hidden="1"/>
    <col min="6252" max="6252" width="6.08984375" style="1237" hidden="1"/>
    <col min="6253" max="6253" width="3" style="1237" hidden="1"/>
    <col min="6254" max="6493" width="8.6328125" style="1237" hidden="1"/>
    <col min="6494" max="6499" width="14.90625" style="1237" hidden="1"/>
    <col min="6500" max="6501" width="15.90625" style="1237" hidden="1"/>
    <col min="6502" max="6507" width="16.08984375" style="1237" hidden="1"/>
    <col min="6508" max="6508" width="6.08984375" style="1237" hidden="1"/>
    <col min="6509" max="6509" width="3" style="1237" hidden="1"/>
    <col min="6510" max="6749" width="8.6328125" style="1237" hidden="1"/>
    <col min="6750" max="6755" width="14.90625" style="1237" hidden="1"/>
    <col min="6756" max="6757" width="15.90625" style="1237" hidden="1"/>
    <col min="6758" max="6763" width="16.08984375" style="1237" hidden="1"/>
    <col min="6764" max="6764" width="6.08984375" style="1237" hidden="1"/>
    <col min="6765" max="6765" width="3" style="1237" hidden="1"/>
    <col min="6766" max="7005" width="8.6328125" style="1237" hidden="1"/>
    <col min="7006" max="7011" width="14.90625" style="1237" hidden="1"/>
    <col min="7012" max="7013" width="15.90625" style="1237" hidden="1"/>
    <col min="7014" max="7019" width="16.08984375" style="1237" hidden="1"/>
    <col min="7020" max="7020" width="6.08984375" style="1237" hidden="1"/>
    <col min="7021" max="7021" width="3" style="1237" hidden="1"/>
    <col min="7022" max="7261" width="8.6328125" style="1237" hidden="1"/>
    <col min="7262" max="7267" width="14.90625" style="1237" hidden="1"/>
    <col min="7268" max="7269" width="15.90625" style="1237" hidden="1"/>
    <col min="7270" max="7275" width="16.08984375" style="1237" hidden="1"/>
    <col min="7276" max="7276" width="6.08984375" style="1237" hidden="1"/>
    <col min="7277" max="7277" width="3" style="1237" hidden="1"/>
    <col min="7278" max="7517" width="8.6328125" style="1237" hidden="1"/>
    <col min="7518" max="7523" width="14.90625" style="1237" hidden="1"/>
    <col min="7524" max="7525" width="15.90625" style="1237" hidden="1"/>
    <col min="7526" max="7531" width="16.08984375" style="1237" hidden="1"/>
    <col min="7532" max="7532" width="6.08984375" style="1237" hidden="1"/>
    <col min="7533" max="7533" width="3" style="1237" hidden="1"/>
    <col min="7534" max="7773" width="8.6328125" style="1237" hidden="1"/>
    <col min="7774" max="7779" width="14.90625" style="1237" hidden="1"/>
    <col min="7780" max="7781" width="15.90625" style="1237" hidden="1"/>
    <col min="7782" max="7787" width="16.08984375" style="1237" hidden="1"/>
    <col min="7788" max="7788" width="6.08984375" style="1237" hidden="1"/>
    <col min="7789" max="7789" width="3" style="1237" hidden="1"/>
    <col min="7790" max="8029" width="8.6328125" style="1237" hidden="1"/>
    <col min="8030" max="8035" width="14.90625" style="1237" hidden="1"/>
    <col min="8036" max="8037" width="15.90625" style="1237" hidden="1"/>
    <col min="8038" max="8043" width="16.08984375" style="1237" hidden="1"/>
    <col min="8044" max="8044" width="6.08984375" style="1237" hidden="1"/>
    <col min="8045" max="8045" width="3" style="1237" hidden="1"/>
    <col min="8046" max="8285" width="8.6328125" style="1237" hidden="1"/>
    <col min="8286" max="8291" width="14.90625" style="1237" hidden="1"/>
    <col min="8292" max="8293" width="15.90625" style="1237" hidden="1"/>
    <col min="8294" max="8299" width="16.08984375" style="1237" hidden="1"/>
    <col min="8300" max="8300" width="6.08984375" style="1237" hidden="1"/>
    <col min="8301" max="8301" width="3" style="1237" hidden="1"/>
    <col min="8302" max="8541" width="8.6328125" style="1237" hidden="1"/>
    <col min="8542" max="8547" width="14.90625" style="1237" hidden="1"/>
    <col min="8548" max="8549" width="15.90625" style="1237" hidden="1"/>
    <col min="8550" max="8555" width="16.08984375" style="1237" hidden="1"/>
    <col min="8556" max="8556" width="6.08984375" style="1237" hidden="1"/>
    <col min="8557" max="8557" width="3" style="1237" hidden="1"/>
    <col min="8558" max="8797" width="8.6328125" style="1237" hidden="1"/>
    <col min="8798" max="8803" width="14.90625" style="1237" hidden="1"/>
    <col min="8804" max="8805" width="15.90625" style="1237" hidden="1"/>
    <col min="8806" max="8811" width="16.08984375" style="1237" hidden="1"/>
    <col min="8812" max="8812" width="6.08984375" style="1237" hidden="1"/>
    <col min="8813" max="8813" width="3" style="1237" hidden="1"/>
    <col min="8814" max="9053" width="8.6328125" style="1237" hidden="1"/>
    <col min="9054" max="9059" width="14.90625" style="1237" hidden="1"/>
    <col min="9060" max="9061" width="15.90625" style="1237" hidden="1"/>
    <col min="9062" max="9067" width="16.08984375" style="1237" hidden="1"/>
    <col min="9068" max="9068" width="6.08984375" style="1237" hidden="1"/>
    <col min="9069" max="9069" width="3" style="1237" hidden="1"/>
    <col min="9070" max="9309" width="8.6328125" style="1237" hidden="1"/>
    <col min="9310" max="9315" width="14.90625" style="1237" hidden="1"/>
    <col min="9316" max="9317" width="15.90625" style="1237" hidden="1"/>
    <col min="9318" max="9323" width="16.08984375" style="1237" hidden="1"/>
    <col min="9324" max="9324" width="6.08984375" style="1237" hidden="1"/>
    <col min="9325" max="9325" width="3" style="1237" hidden="1"/>
    <col min="9326" max="9565" width="8.6328125" style="1237" hidden="1"/>
    <col min="9566" max="9571" width="14.90625" style="1237" hidden="1"/>
    <col min="9572" max="9573" width="15.90625" style="1237" hidden="1"/>
    <col min="9574" max="9579" width="16.08984375" style="1237" hidden="1"/>
    <col min="9580" max="9580" width="6.08984375" style="1237" hidden="1"/>
    <col min="9581" max="9581" width="3" style="1237" hidden="1"/>
    <col min="9582" max="9821" width="8.6328125" style="1237" hidden="1"/>
    <col min="9822" max="9827" width="14.90625" style="1237" hidden="1"/>
    <col min="9828" max="9829" width="15.90625" style="1237" hidden="1"/>
    <col min="9830" max="9835" width="16.08984375" style="1237" hidden="1"/>
    <col min="9836" max="9836" width="6.08984375" style="1237" hidden="1"/>
    <col min="9837" max="9837" width="3" style="1237" hidden="1"/>
    <col min="9838" max="10077" width="8.6328125" style="1237" hidden="1"/>
    <col min="10078" max="10083" width="14.90625" style="1237" hidden="1"/>
    <col min="10084" max="10085" width="15.90625" style="1237" hidden="1"/>
    <col min="10086" max="10091" width="16.08984375" style="1237" hidden="1"/>
    <col min="10092" max="10092" width="6.08984375" style="1237" hidden="1"/>
    <col min="10093" max="10093" width="3" style="1237" hidden="1"/>
    <col min="10094" max="10333" width="8.6328125" style="1237" hidden="1"/>
    <col min="10334" max="10339" width="14.90625" style="1237" hidden="1"/>
    <col min="10340" max="10341" width="15.90625" style="1237" hidden="1"/>
    <col min="10342" max="10347" width="16.08984375" style="1237" hidden="1"/>
    <col min="10348" max="10348" width="6.08984375" style="1237" hidden="1"/>
    <col min="10349" max="10349" width="3" style="1237" hidden="1"/>
    <col min="10350" max="10589" width="8.6328125" style="1237" hidden="1"/>
    <col min="10590" max="10595" width="14.90625" style="1237" hidden="1"/>
    <col min="10596" max="10597" width="15.90625" style="1237" hidden="1"/>
    <col min="10598" max="10603" width="16.08984375" style="1237" hidden="1"/>
    <col min="10604" max="10604" width="6.08984375" style="1237" hidden="1"/>
    <col min="10605" max="10605" width="3" style="1237" hidden="1"/>
    <col min="10606" max="10845" width="8.6328125" style="1237" hidden="1"/>
    <col min="10846" max="10851" width="14.90625" style="1237" hidden="1"/>
    <col min="10852" max="10853" width="15.90625" style="1237" hidden="1"/>
    <col min="10854" max="10859" width="16.08984375" style="1237" hidden="1"/>
    <col min="10860" max="10860" width="6.08984375" style="1237" hidden="1"/>
    <col min="10861" max="10861" width="3" style="1237" hidden="1"/>
    <col min="10862" max="11101" width="8.6328125" style="1237" hidden="1"/>
    <col min="11102" max="11107" width="14.90625" style="1237" hidden="1"/>
    <col min="11108" max="11109" width="15.90625" style="1237" hidden="1"/>
    <col min="11110" max="11115" width="16.08984375" style="1237" hidden="1"/>
    <col min="11116" max="11116" width="6.08984375" style="1237" hidden="1"/>
    <col min="11117" max="11117" width="3" style="1237" hidden="1"/>
    <col min="11118" max="11357" width="8.6328125" style="1237" hidden="1"/>
    <col min="11358" max="11363" width="14.90625" style="1237" hidden="1"/>
    <col min="11364" max="11365" width="15.90625" style="1237" hidden="1"/>
    <col min="11366" max="11371" width="16.08984375" style="1237" hidden="1"/>
    <col min="11372" max="11372" width="6.08984375" style="1237" hidden="1"/>
    <col min="11373" max="11373" width="3" style="1237" hidden="1"/>
    <col min="11374" max="11613" width="8.6328125" style="1237" hidden="1"/>
    <col min="11614" max="11619" width="14.90625" style="1237" hidden="1"/>
    <col min="11620" max="11621" width="15.90625" style="1237" hidden="1"/>
    <col min="11622" max="11627" width="16.08984375" style="1237" hidden="1"/>
    <col min="11628" max="11628" width="6.08984375" style="1237" hidden="1"/>
    <col min="11629" max="11629" width="3" style="1237" hidden="1"/>
    <col min="11630" max="11869" width="8.6328125" style="1237" hidden="1"/>
    <col min="11870" max="11875" width="14.90625" style="1237" hidden="1"/>
    <col min="11876" max="11877" width="15.90625" style="1237" hidden="1"/>
    <col min="11878" max="11883" width="16.08984375" style="1237" hidden="1"/>
    <col min="11884" max="11884" width="6.08984375" style="1237" hidden="1"/>
    <col min="11885" max="11885" width="3" style="1237" hidden="1"/>
    <col min="11886" max="12125" width="8.6328125" style="1237" hidden="1"/>
    <col min="12126" max="12131" width="14.90625" style="1237" hidden="1"/>
    <col min="12132" max="12133" width="15.90625" style="1237" hidden="1"/>
    <col min="12134" max="12139" width="16.08984375" style="1237" hidden="1"/>
    <col min="12140" max="12140" width="6.08984375" style="1237" hidden="1"/>
    <col min="12141" max="12141" width="3" style="1237" hidden="1"/>
    <col min="12142" max="12381" width="8.6328125" style="1237" hidden="1"/>
    <col min="12382" max="12387" width="14.90625" style="1237" hidden="1"/>
    <col min="12388" max="12389" width="15.90625" style="1237" hidden="1"/>
    <col min="12390" max="12395" width="16.08984375" style="1237" hidden="1"/>
    <col min="12396" max="12396" width="6.08984375" style="1237" hidden="1"/>
    <col min="12397" max="12397" width="3" style="1237" hidden="1"/>
    <col min="12398" max="12637" width="8.6328125" style="1237" hidden="1"/>
    <col min="12638" max="12643" width="14.90625" style="1237" hidden="1"/>
    <col min="12644" max="12645" width="15.90625" style="1237" hidden="1"/>
    <col min="12646" max="12651" width="16.08984375" style="1237" hidden="1"/>
    <col min="12652" max="12652" width="6.08984375" style="1237" hidden="1"/>
    <col min="12653" max="12653" width="3" style="1237" hidden="1"/>
    <col min="12654" max="12893" width="8.6328125" style="1237" hidden="1"/>
    <col min="12894" max="12899" width="14.90625" style="1237" hidden="1"/>
    <col min="12900" max="12901" width="15.90625" style="1237" hidden="1"/>
    <col min="12902" max="12907" width="16.08984375" style="1237" hidden="1"/>
    <col min="12908" max="12908" width="6.08984375" style="1237" hidden="1"/>
    <col min="12909" max="12909" width="3" style="1237" hidden="1"/>
    <col min="12910" max="13149" width="8.6328125" style="1237" hidden="1"/>
    <col min="13150" max="13155" width="14.90625" style="1237" hidden="1"/>
    <col min="13156" max="13157" width="15.90625" style="1237" hidden="1"/>
    <col min="13158" max="13163" width="16.08984375" style="1237" hidden="1"/>
    <col min="13164" max="13164" width="6.08984375" style="1237" hidden="1"/>
    <col min="13165" max="13165" width="3" style="1237" hidden="1"/>
    <col min="13166" max="13405" width="8.6328125" style="1237" hidden="1"/>
    <col min="13406" max="13411" width="14.90625" style="1237" hidden="1"/>
    <col min="13412" max="13413" width="15.90625" style="1237" hidden="1"/>
    <col min="13414" max="13419" width="16.08984375" style="1237" hidden="1"/>
    <col min="13420" max="13420" width="6.08984375" style="1237" hidden="1"/>
    <col min="13421" max="13421" width="3" style="1237" hidden="1"/>
    <col min="13422" max="13661" width="8.6328125" style="1237" hidden="1"/>
    <col min="13662" max="13667" width="14.90625" style="1237" hidden="1"/>
    <col min="13668" max="13669" width="15.90625" style="1237" hidden="1"/>
    <col min="13670" max="13675" width="16.08984375" style="1237" hidden="1"/>
    <col min="13676" max="13676" width="6.08984375" style="1237" hidden="1"/>
    <col min="13677" max="13677" width="3" style="1237" hidden="1"/>
    <col min="13678" max="13917" width="8.6328125" style="1237" hidden="1"/>
    <col min="13918" max="13923" width="14.90625" style="1237" hidden="1"/>
    <col min="13924" max="13925" width="15.90625" style="1237" hidden="1"/>
    <col min="13926" max="13931" width="16.08984375" style="1237" hidden="1"/>
    <col min="13932" max="13932" width="6.08984375" style="1237" hidden="1"/>
    <col min="13933" max="13933" width="3" style="1237" hidden="1"/>
    <col min="13934" max="14173" width="8.6328125" style="1237" hidden="1"/>
    <col min="14174" max="14179" width="14.90625" style="1237" hidden="1"/>
    <col min="14180" max="14181" width="15.90625" style="1237" hidden="1"/>
    <col min="14182" max="14187" width="16.08984375" style="1237" hidden="1"/>
    <col min="14188" max="14188" width="6.08984375" style="1237" hidden="1"/>
    <col min="14189" max="14189" width="3" style="1237" hidden="1"/>
    <col min="14190" max="14429" width="8.6328125" style="1237" hidden="1"/>
    <col min="14430" max="14435" width="14.90625" style="1237" hidden="1"/>
    <col min="14436" max="14437" width="15.90625" style="1237" hidden="1"/>
    <col min="14438" max="14443" width="16.08984375" style="1237" hidden="1"/>
    <col min="14444" max="14444" width="6.08984375" style="1237" hidden="1"/>
    <col min="14445" max="14445" width="3" style="1237" hidden="1"/>
    <col min="14446" max="14685" width="8.6328125" style="1237" hidden="1"/>
    <col min="14686" max="14691" width="14.90625" style="1237" hidden="1"/>
    <col min="14692" max="14693" width="15.90625" style="1237" hidden="1"/>
    <col min="14694" max="14699" width="16.08984375" style="1237" hidden="1"/>
    <col min="14700" max="14700" width="6.08984375" style="1237" hidden="1"/>
    <col min="14701" max="14701" width="3" style="1237" hidden="1"/>
    <col min="14702" max="14941" width="8.6328125" style="1237" hidden="1"/>
    <col min="14942" max="14947" width="14.90625" style="1237" hidden="1"/>
    <col min="14948" max="14949" width="15.90625" style="1237" hidden="1"/>
    <col min="14950" max="14955" width="16.08984375" style="1237" hidden="1"/>
    <col min="14956" max="14956" width="6.08984375" style="1237" hidden="1"/>
    <col min="14957" max="14957" width="3" style="1237" hidden="1"/>
    <col min="14958" max="15197" width="8.6328125" style="1237" hidden="1"/>
    <col min="15198" max="15203" width="14.90625" style="1237" hidden="1"/>
    <col min="15204" max="15205" width="15.90625" style="1237" hidden="1"/>
    <col min="15206" max="15211" width="16.08984375" style="1237" hidden="1"/>
    <col min="15212" max="15212" width="6.08984375" style="1237" hidden="1"/>
    <col min="15213" max="15213" width="3" style="1237" hidden="1"/>
    <col min="15214" max="15453" width="8.6328125" style="1237" hidden="1"/>
    <col min="15454" max="15459" width="14.90625" style="1237" hidden="1"/>
    <col min="15460" max="15461" width="15.90625" style="1237" hidden="1"/>
    <col min="15462" max="15467" width="16.08984375" style="1237" hidden="1"/>
    <col min="15468" max="15468" width="6.08984375" style="1237" hidden="1"/>
    <col min="15469" max="15469" width="3" style="1237" hidden="1"/>
    <col min="15470" max="15709" width="8.6328125" style="1237" hidden="1"/>
    <col min="15710" max="15715" width="14.90625" style="1237" hidden="1"/>
    <col min="15716" max="15717" width="15.90625" style="1237" hidden="1"/>
    <col min="15718" max="15723" width="16.08984375" style="1237" hidden="1"/>
    <col min="15724" max="15724" width="6.08984375" style="1237" hidden="1"/>
    <col min="15725" max="15725" width="3" style="1237" hidden="1"/>
    <col min="15726" max="15965" width="8.6328125" style="1237" hidden="1"/>
    <col min="15966" max="15971" width="14.90625" style="1237" hidden="1"/>
    <col min="15972" max="15973" width="15.90625" style="1237" hidden="1"/>
    <col min="15974" max="15979" width="16.08984375" style="1237" hidden="1"/>
    <col min="15980" max="15980" width="6.08984375" style="1237" hidden="1"/>
    <col min="15981" max="15981" width="3" style="1237" hidden="1"/>
    <col min="15982" max="16221" width="8.6328125" style="1237" hidden="1"/>
    <col min="16222" max="16227" width="14.90625" style="1237" hidden="1"/>
    <col min="16228" max="16229" width="15.90625" style="1237" hidden="1"/>
    <col min="16230" max="16235" width="16.08984375" style="1237" hidden="1"/>
    <col min="16236" max="16236" width="6.08984375" style="1237" hidden="1"/>
    <col min="16237" max="16237" width="3" style="1237" hidden="1"/>
    <col min="16238" max="16384" width="8.6328125" style="1237" hidden="1"/>
  </cols>
  <sheetData>
    <row r="1" spans="1:143" ht="42.75" customHeight="1" x14ac:dyDescent="0.2">
      <c r="A1" s="1235"/>
      <c r="B1" s="1236"/>
      <c r="DD1" s="1237"/>
      <c r="DE1" s="1237"/>
    </row>
    <row r="2" spans="1:143" ht="25.5" customHeight="1" x14ac:dyDescent="0.2">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1237"/>
      <c r="DE2" s="1237"/>
    </row>
    <row r="3" spans="1:143" ht="25.5" customHeight="1" x14ac:dyDescent="0.2">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1237"/>
      <c r="DE3" s="1237"/>
    </row>
    <row r="4" spans="1:143" s="277" customFormat="1" ht="13" x14ac:dyDescent="0.2">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c r="DF10" s="278"/>
      <c r="DG10" s="278"/>
      <c r="DH10" s="278"/>
      <c r="DI10" s="278"/>
      <c r="DJ10" s="278"/>
      <c r="DK10" s="278"/>
      <c r="DL10" s="278"/>
      <c r="DM10" s="278"/>
      <c r="DN10" s="278"/>
      <c r="DO10" s="278"/>
      <c r="DP10" s="278"/>
      <c r="DQ10" s="278"/>
      <c r="DR10" s="278"/>
      <c r="DS10" s="278"/>
      <c r="DT10" s="278"/>
      <c r="DU10" s="278"/>
      <c r="DV10" s="278"/>
      <c r="DW10" s="278"/>
      <c r="EM10" s="277" t="s">
        <v>571</v>
      </c>
    </row>
    <row r="11" spans="1:143" s="277" customFormat="1" ht="13" x14ac:dyDescent="0.2">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278"/>
      <c r="DG12" s="278"/>
      <c r="DH12" s="278"/>
      <c r="DI12" s="278"/>
      <c r="DJ12" s="278"/>
      <c r="DK12" s="278"/>
      <c r="DL12" s="278"/>
      <c r="DM12" s="278"/>
      <c r="DN12" s="278"/>
      <c r="DO12" s="278"/>
      <c r="DP12" s="278"/>
      <c r="DQ12" s="278"/>
      <c r="DR12" s="278"/>
      <c r="DS12" s="278"/>
      <c r="DT12" s="278"/>
      <c r="DU12" s="278"/>
      <c r="DV12" s="278"/>
      <c r="DW12" s="278"/>
      <c r="EM12" s="277" t="s">
        <v>571</v>
      </c>
    </row>
    <row r="13" spans="1:143" s="277" customFormat="1" ht="13" x14ac:dyDescent="0.2">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37"/>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37"/>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37"/>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37"/>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37"/>
      <c r="DE19" s="1237"/>
    </row>
    <row r="20" spans="1:351" ht="13" x14ac:dyDescent="0.2">
      <c r="DD20" s="1237"/>
      <c r="DE20" s="1237"/>
    </row>
    <row r="21" spans="1:351" ht="16.5" x14ac:dyDescent="0.2">
      <c r="B21" s="1239"/>
      <c r="C21" s="1240"/>
      <c r="D21" s="1240"/>
      <c r="E21" s="1240"/>
      <c r="F21" s="1240"/>
      <c r="G21" s="1240"/>
      <c r="H21" s="1240"/>
      <c r="I21" s="1240"/>
      <c r="J21" s="1240"/>
      <c r="K21" s="1240"/>
      <c r="L21" s="1240"/>
      <c r="M21" s="1240"/>
      <c r="N21" s="1241"/>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1"/>
      <c r="AU21" s="1240"/>
      <c r="AV21" s="1240"/>
      <c r="AW21" s="1240"/>
      <c r="AX21" s="1240"/>
      <c r="AY21" s="1240"/>
      <c r="AZ21" s="1240"/>
      <c r="BA21" s="1240"/>
      <c r="BB21" s="1240"/>
      <c r="BC21" s="1240"/>
      <c r="BD21" s="1240"/>
      <c r="BE21" s="1240"/>
      <c r="BF21" s="1241"/>
      <c r="BG21" s="1240"/>
      <c r="BH21" s="1240"/>
      <c r="BI21" s="1240"/>
      <c r="BJ21" s="1240"/>
      <c r="BK21" s="1240"/>
      <c r="BL21" s="1240"/>
      <c r="BM21" s="1240"/>
      <c r="BN21" s="1240"/>
      <c r="BO21" s="1240"/>
      <c r="BP21" s="1240"/>
      <c r="BQ21" s="1240"/>
      <c r="BR21" s="1241"/>
      <c r="BS21" s="1240"/>
      <c r="BT21" s="1240"/>
      <c r="BU21" s="1240"/>
      <c r="BV21" s="1240"/>
      <c r="BW21" s="1240"/>
      <c r="BX21" s="1240"/>
      <c r="BY21" s="1240"/>
      <c r="BZ21" s="1240"/>
      <c r="CA21" s="1240"/>
      <c r="CB21" s="1240"/>
      <c r="CC21" s="1240"/>
      <c r="CD21" s="1241"/>
      <c r="CE21" s="1240"/>
      <c r="CF21" s="1240"/>
      <c r="CG21" s="1240"/>
      <c r="CH21" s="1240"/>
      <c r="CI21" s="1240"/>
      <c r="CJ21" s="1240"/>
      <c r="CK21" s="1240"/>
      <c r="CL21" s="1240"/>
      <c r="CM21" s="1240"/>
      <c r="CN21" s="1240"/>
      <c r="CO21" s="1240"/>
      <c r="CP21" s="1241"/>
      <c r="CQ21" s="1240"/>
      <c r="CR21" s="1240"/>
      <c r="CS21" s="1240"/>
      <c r="CT21" s="1240"/>
      <c r="CU21" s="1240"/>
      <c r="CV21" s="1240"/>
      <c r="CW21" s="1240"/>
      <c r="CX21" s="1240"/>
      <c r="CY21" s="1240"/>
      <c r="CZ21" s="1240"/>
      <c r="DA21" s="1240"/>
      <c r="DB21" s="1241"/>
      <c r="DC21" s="1240"/>
      <c r="DD21" s="1242"/>
      <c r="DE21" s="1237"/>
      <c r="MM21" s="1243"/>
    </row>
    <row r="22" spans="1:351" ht="16.5" x14ac:dyDescent="0.2">
      <c r="B22" s="1244"/>
      <c r="MM22" s="1243"/>
    </row>
    <row r="23" spans="1:351" ht="13" x14ac:dyDescent="0.2">
      <c r="B23" s="1244"/>
    </row>
    <row r="24" spans="1:351" ht="13" x14ac:dyDescent="0.2">
      <c r="B24" s="1244"/>
    </row>
    <row r="25" spans="1:351" ht="13" x14ac:dyDescent="0.2">
      <c r="B25" s="1244"/>
    </row>
    <row r="26" spans="1:351" ht="13" x14ac:dyDescent="0.2">
      <c r="B26" s="1244"/>
    </row>
    <row r="27" spans="1:351" ht="13" x14ac:dyDescent="0.2">
      <c r="B27" s="1244"/>
    </row>
    <row r="28" spans="1:351" ht="13" x14ac:dyDescent="0.2">
      <c r="B28" s="1244"/>
    </row>
    <row r="29" spans="1:351" ht="13" x14ac:dyDescent="0.2">
      <c r="B29" s="1244"/>
    </row>
    <row r="30" spans="1:351" ht="13" x14ac:dyDescent="0.2">
      <c r="B30" s="1244"/>
    </row>
    <row r="31" spans="1:351" ht="13" x14ac:dyDescent="0.2">
      <c r="B31" s="1244"/>
    </row>
    <row r="32" spans="1:351" ht="13" x14ac:dyDescent="0.2">
      <c r="B32" s="1244"/>
    </row>
    <row r="33" spans="2:109" ht="13" x14ac:dyDescent="0.2">
      <c r="B33" s="1244"/>
    </row>
    <row r="34" spans="2:109" ht="13" x14ac:dyDescent="0.2">
      <c r="B34" s="1244"/>
    </row>
    <row r="35" spans="2:109" ht="13" x14ac:dyDescent="0.2">
      <c r="B35" s="1244"/>
    </row>
    <row r="36" spans="2:109" ht="13" x14ac:dyDescent="0.2">
      <c r="B36" s="1244"/>
    </row>
    <row r="37" spans="2:109" ht="13" x14ac:dyDescent="0.2">
      <c r="B37" s="1244"/>
    </row>
    <row r="38" spans="2:109" ht="13" x14ac:dyDescent="0.2">
      <c r="B38" s="1244"/>
    </row>
    <row r="39" spans="2:109" ht="13" x14ac:dyDescent="0.2">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ht="13" x14ac:dyDescent="0.2">
      <c r="B40" s="1249"/>
      <c r="DD40" s="1249"/>
      <c r="DE40" s="1237"/>
    </row>
    <row r="41" spans="2:109" ht="16.5" x14ac:dyDescent="0.2">
      <c r="B41" s="1250" t="s">
        <v>572</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40"/>
      <c r="CY41" s="1240"/>
      <c r="CZ41" s="1240"/>
      <c r="DA41" s="1240"/>
      <c r="DB41" s="1240"/>
      <c r="DC41" s="1240"/>
      <c r="DD41" s="1242"/>
    </row>
    <row r="42" spans="2:109" ht="13" x14ac:dyDescent="0.2">
      <c r="B42" s="1244"/>
      <c r="G42" s="1251"/>
      <c r="I42" s="1252"/>
      <c r="J42" s="1252"/>
      <c r="K42" s="1252"/>
      <c r="AM42" s="1251"/>
      <c r="AN42" s="1251" t="s">
        <v>573</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2">
      <c r="B43" s="1244"/>
      <c r="AN43" s="1253" t="s">
        <v>574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 x14ac:dyDescent="0.2">
      <c r="B49" s="1244"/>
      <c r="AN49" s="1237" t="s">
        <v>575</v>
      </c>
    </row>
    <row r="50" spans="1:109" ht="13" x14ac:dyDescent="0.2">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540</v>
      </c>
      <c r="BQ50" s="1269"/>
      <c r="BR50" s="1269"/>
      <c r="BS50" s="1269"/>
      <c r="BT50" s="1269"/>
      <c r="BU50" s="1269"/>
      <c r="BV50" s="1269"/>
      <c r="BW50" s="1269"/>
      <c r="BX50" s="1269" t="s">
        <v>541</v>
      </c>
      <c r="BY50" s="1269"/>
      <c r="BZ50" s="1269"/>
      <c r="CA50" s="1269"/>
      <c r="CB50" s="1269"/>
      <c r="CC50" s="1269"/>
      <c r="CD50" s="1269"/>
      <c r="CE50" s="1269"/>
      <c r="CF50" s="1269" t="s">
        <v>542</v>
      </c>
      <c r="CG50" s="1269"/>
      <c r="CH50" s="1269"/>
      <c r="CI50" s="1269"/>
      <c r="CJ50" s="1269"/>
      <c r="CK50" s="1269"/>
      <c r="CL50" s="1269"/>
      <c r="CM50" s="1269"/>
      <c r="CN50" s="1269" t="s">
        <v>543</v>
      </c>
      <c r="CO50" s="1269"/>
      <c r="CP50" s="1269"/>
      <c r="CQ50" s="1269"/>
      <c r="CR50" s="1269"/>
      <c r="CS50" s="1269"/>
      <c r="CT50" s="1269"/>
      <c r="CU50" s="1269"/>
      <c r="CV50" s="1269" t="s">
        <v>544</v>
      </c>
      <c r="CW50" s="1269"/>
      <c r="CX50" s="1269"/>
      <c r="CY50" s="1269"/>
      <c r="CZ50" s="1269"/>
      <c r="DA50" s="1269"/>
      <c r="DB50" s="1269"/>
      <c r="DC50" s="1269"/>
    </row>
    <row r="51" spans="1:109" ht="13.5" customHeight="1" x14ac:dyDescent="0.2">
      <c r="B51" s="1244"/>
      <c r="G51" s="1270"/>
      <c r="H51" s="1270"/>
      <c r="I51" s="1271"/>
      <c r="J51" s="1271"/>
      <c r="K51" s="1272"/>
      <c r="L51" s="1272"/>
      <c r="M51" s="1272"/>
      <c r="N51" s="1272"/>
      <c r="AM51" s="1262"/>
      <c r="AN51" s="1273" t="s">
        <v>576</v>
      </c>
      <c r="AO51" s="1273"/>
      <c r="AP51" s="1273"/>
      <c r="AQ51" s="1273"/>
      <c r="AR51" s="1273"/>
      <c r="AS51" s="1273"/>
      <c r="AT51" s="1273"/>
      <c r="AU51" s="1273"/>
      <c r="AV51" s="1273"/>
      <c r="AW51" s="1273"/>
      <c r="AX51" s="1273"/>
      <c r="AY51" s="1273"/>
      <c r="AZ51" s="1273"/>
      <c r="BA51" s="1273"/>
      <c r="BB51" s="1273" t="s">
        <v>577</v>
      </c>
      <c r="BC51" s="1273"/>
      <c r="BD51" s="1273"/>
      <c r="BE51" s="1273"/>
      <c r="BF51" s="1273"/>
      <c r="BG51" s="1273"/>
      <c r="BH51" s="1273"/>
      <c r="BI51" s="1273"/>
      <c r="BJ51" s="1273"/>
      <c r="BK51" s="1273"/>
      <c r="BL51" s="1273"/>
      <c r="BM51" s="1273"/>
      <c r="BN51" s="1273"/>
      <c r="BO51" s="1273"/>
      <c r="BP51" s="1274"/>
      <c r="BQ51" s="1275"/>
      <c r="BR51" s="1275"/>
      <c r="BS51" s="1275"/>
      <c r="BT51" s="1275"/>
      <c r="BU51" s="1275"/>
      <c r="BV51" s="1275"/>
      <c r="BW51" s="1275"/>
      <c r="BX51" s="1274"/>
      <c r="BY51" s="1275"/>
      <c r="BZ51" s="1275"/>
      <c r="CA51" s="1275"/>
      <c r="CB51" s="1275"/>
      <c r="CC51" s="1275"/>
      <c r="CD51" s="1275"/>
      <c r="CE51" s="1275"/>
      <c r="CF51" s="1275">
        <v>214.3</v>
      </c>
      <c r="CG51" s="1275"/>
      <c r="CH51" s="1275"/>
      <c r="CI51" s="1275"/>
      <c r="CJ51" s="1275"/>
      <c r="CK51" s="1275"/>
      <c r="CL51" s="1275"/>
      <c r="CM51" s="1275"/>
      <c r="CN51" s="1275">
        <v>214.9</v>
      </c>
      <c r="CO51" s="1275"/>
      <c r="CP51" s="1275"/>
      <c r="CQ51" s="1275"/>
      <c r="CR51" s="1275"/>
      <c r="CS51" s="1275"/>
      <c r="CT51" s="1275"/>
      <c r="CU51" s="1275"/>
      <c r="CV51" s="1275">
        <v>217.1</v>
      </c>
      <c r="CW51" s="1275"/>
      <c r="CX51" s="1275"/>
      <c r="CY51" s="1275"/>
      <c r="CZ51" s="1275"/>
      <c r="DA51" s="1275"/>
      <c r="DB51" s="1275"/>
      <c r="DC51" s="1275"/>
    </row>
    <row r="52" spans="1:109" ht="13" x14ac:dyDescent="0.2">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578</v>
      </c>
      <c r="BC53" s="1273"/>
      <c r="BD53" s="1273"/>
      <c r="BE53" s="1273"/>
      <c r="BF53" s="1273"/>
      <c r="BG53" s="1273"/>
      <c r="BH53" s="1273"/>
      <c r="BI53" s="1273"/>
      <c r="BJ53" s="1273"/>
      <c r="BK53" s="1273"/>
      <c r="BL53" s="1273"/>
      <c r="BM53" s="1273"/>
      <c r="BN53" s="1273"/>
      <c r="BO53" s="1273"/>
      <c r="BP53" s="1274"/>
      <c r="BQ53" s="1275"/>
      <c r="BR53" s="1275"/>
      <c r="BS53" s="1275"/>
      <c r="BT53" s="1275"/>
      <c r="BU53" s="1275"/>
      <c r="BV53" s="1275"/>
      <c r="BW53" s="1275"/>
      <c r="BX53" s="1274"/>
      <c r="BY53" s="1275"/>
      <c r="BZ53" s="1275"/>
      <c r="CA53" s="1275"/>
      <c r="CB53" s="1275"/>
      <c r="CC53" s="1275"/>
      <c r="CD53" s="1275"/>
      <c r="CE53" s="1275"/>
      <c r="CF53" s="1275">
        <v>67.900000000000006</v>
      </c>
      <c r="CG53" s="1275"/>
      <c r="CH53" s="1275"/>
      <c r="CI53" s="1275"/>
      <c r="CJ53" s="1275"/>
      <c r="CK53" s="1275"/>
      <c r="CL53" s="1275"/>
      <c r="CM53" s="1275"/>
      <c r="CN53" s="1275">
        <v>69</v>
      </c>
      <c r="CO53" s="1275"/>
      <c r="CP53" s="1275"/>
      <c r="CQ53" s="1275"/>
      <c r="CR53" s="1275"/>
      <c r="CS53" s="1275"/>
      <c r="CT53" s="1275"/>
      <c r="CU53" s="1275"/>
      <c r="CV53" s="1275">
        <v>69.599999999999994</v>
      </c>
      <c r="CW53" s="1275"/>
      <c r="CX53" s="1275"/>
      <c r="CY53" s="1275"/>
      <c r="CZ53" s="1275"/>
      <c r="DA53" s="1275"/>
      <c r="DB53" s="1275"/>
      <c r="DC53" s="1275"/>
    </row>
    <row r="54" spans="1:109" ht="13" x14ac:dyDescent="0.2">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252"/>
      <c r="B55" s="1244"/>
      <c r="G55" s="1263"/>
      <c r="H55" s="1263"/>
      <c r="I55" s="1263"/>
      <c r="J55" s="1263"/>
      <c r="K55" s="1272"/>
      <c r="L55" s="1272"/>
      <c r="M55" s="1272"/>
      <c r="N55" s="1272"/>
      <c r="AN55" s="1269" t="s">
        <v>579</v>
      </c>
      <c r="AO55" s="1269"/>
      <c r="AP55" s="1269"/>
      <c r="AQ55" s="1269"/>
      <c r="AR55" s="1269"/>
      <c r="AS55" s="1269"/>
      <c r="AT55" s="1269"/>
      <c r="AU55" s="1269"/>
      <c r="AV55" s="1269"/>
      <c r="AW55" s="1269"/>
      <c r="AX55" s="1269"/>
      <c r="AY55" s="1269"/>
      <c r="AZ55" s="1269"/>
      <c r="BA55" s="1269"/>
      <c r="BB55" s="1273" t="s">
        <v>577</v>
      </c>
      <c r="BC55" s="1273"/>
      <c r="BD55" s="1273"/>
      <c r="BE55" s="1273"/>
      <c r="BF55" s="1273"/>
      <c r="BG55" s="1273"/>
      <c r="BH55" s="1273"/>
      <c r="BI55" s="1273"/>
      <c r="BJ55" s="1273"/>
      <c r="BK55" s="1273"/>
      <c r="BL55" s="1273"/>
      <c r="BM55" s="1273"/>
      <c r="BN55" s="1273"/>
      <c r="BO55" s="1273"/>
      <c r="BP55" s="1274"/>
      <c r="BQ55" s="1275"/>
      <c r="BR55" s="1275"/>
      <c r="BS55" s="1275"/>
      <c r="BT55" s="1275"/>
      <c r="BU55" s="1275"/>
      <c r="BV55" s="1275"/>
      <c r="BW55" s="1275"/>
      <c r="BX55" s="1274"/>
      <c r="BY55" s="1275"/>
      <c r="BZ55" s="1275"/>
      <c r="CA55" s="1275"/>
      <c r="CB55" s="1275"/>
      <c r="CC55" s="1275"/>
      <c r="CD55" s="1275"/>
      <c r="CE55" s="1275"/>
      <c r="CF55" s="1275">
        <v>244</v>
      </c>
      <c r="CG55" s="1275"/>
      <c r="CH55" s="1275"/>
      <c r="CI55" s="1275"/>
      <c r="CJ55" s="1275"/>
      <c r="CK55" s="1275"/>
      <c r="CL55" s="1275"/>
      <c r="CM55" s="1275"/>
      <c r="CN55" s="1275">
        <v>198</v>
      </c>
      <c r="CO55" s="1275"/>
      <c r="CP55" s="1275"/>
      <c r="CQ55" s="1275"/>
      <c r="CR55" s="1275"/>
      <c r="CS55" s="1275"/>
      <c r="CT55" s="1275"/>
      <c r="CU55" s="1275"/>
      <c r="CV55" s="1275">
        <v>195.2</v>
      </c>
      <c r="CW55" s="1275"/>
      <c r="CX55" s="1275"/>
      <c r="CY55" s="1275"/>
      <c r="CZ55" s="1275"/>
      <c r="DA55" s="1275"/>
      <c r="DB55" s="1275"/>
      <c r="DC55" s="1275"/>
    </row>
    <row r="56" spans="1:109" ht="13" x14ac:dyDescent="0.2">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2" customFormat="1" ht="13" x14ac:dyDescent="0.2">
      <c r="B57" s="1276"/>
      <c r="G57" s="1263"/>
      <c r="H57" s="1263"/>
      <c r="I57" s="1277"/>
      <c r="J57" s="1277"/>
      <c r="K57" s="1272"/>
      <c r="L57" s="1272"/>
      <c r="M57" s="1272"/>
      <c r="N57" s="1272"/>
      <c r="AM57" s="1237"/>
      <c r="AN57" s="1269"/>
      <c r="AO57" s="1269"/>
      <c r="AP57" s="1269"/>
      <c r="AQ57" s="1269"/>
      <c r="AR57" s="1269"/>
      <c r="AS57" s="1269"/>
      <c r="AT57" s="1269"/>
      <c r="AU57" s="1269"/>
      <c r="AV57" s="1269"/>
      <c r="AW57" s="1269"/>
      <c r="AX57" s="1269"/>
      <c r="AY57" s="1269"/>
      <c r="AZ57" s="1269"/>
      <c r="BA57" s="1269"/>
      <c r="BB57" s="1273" t="s">
        <v>578</v>
      </c>
      <c r="BC57" s="1273"/>
      <c r="BD57" s="1273"/>
      <c r="BE57" s="1273"/>
      <c r="BF57" s="1273"/>
      <c r="BG57" s="1273"/>
      <c r="BH57" s="1273"/>
      <c r="BI57" s="1273"/>
      <c r="BJ57" s="1273"/>
      <c r="BK57" s="1273"/>
      <c r="BL57" s="1273"/>
      <c r="BM57" s="1273"/>
      <c r="BN57" s="1273"/>
      <c r="BO57" s="1273"/>
      <c r="BP57" s="1274"/>
      <c r="BQ57" s="1275"/>
      <c r="BR57" s="1275"/>
      <c r="BS57" s="1275"/>
      <c r="BT57" s="1275"/>
      <c r="BU57" s="1275"/>
      <c r="BV57" s="1275"/>
      <c r="BW57" s="1275"/>
      <c r="BX57" s="1274"/>
      <c r="BY57" s="1275"/>
      <c r="BZ57" s="1275"/>
      <c r="CA57" s="1275"/>
      <c r="CB57" s="1275"/>
      <c r="CC57" s="1275"/>
      <c r="CD57" s="1275"/>
      <c r="CE57" s="1275"/>
      <c r="CF57" s="1275">
        <v>55</v>
      </c>
      <c r="CG57" s="1275"/>
      <c r="CH57" s="1275"/>
      <c r="CI57" s="1275"/>
      <c r="CJ57" s="1275"/>
      <c r="CK57" s="1275"/>
      <c r="CL57" s="1275"/>
      <c r="CM57" s="1275"/>
      <c r="CN57" s="1275">
        <v>60.1</v>
      </c>
      <c r="CO57" s="1275"/>
      <c r="CP57" s="1275"/>
      <c r="CQ57" s="1275"/>
      <c r="CR57" s="1275"/>
      <c r="CS57" s="1275"/>
      <c r="CT57" s="1275"/>
      <c r="CU57" s="1275"/>
      <c r="CV57" s="1275">
        <v>60.7</v>
      </c>
      <c r="CW57" s="1275"/>
      <c r="CX57" s="1275"/>
      <c r="CY57" s="1275"/>
      <c r="CZ57" s="1275"/>
      <c r="DA57" s="1275"/>
      <c r="DB57" s="1275"/>
      <c r="DC57" s="1275"/>
      <c r="DD57" s="1278"/>
      <c r="DE57" s="1276"/>
    </row>
    <row r="58" spans="1:109" s="1252" customFormat="1" ht="13" x14ac:dyDescent="0.2">
      <c r="A58" s="1237"/>
      <c r="B58" s="1276"/>
      <c r="G58" s="1263"/>
      <c r="H58" s="1263"/>
      <c r="I58" s="1277"/>
      <c r="J58" s="1277"/>
      <c r="K58" s="1272"/>
      <c r="L58" s="1272"/>
      <c r="M58" s="1272"/>
      <c r="N58" s="1272"/>
      <c r="AM58" s="1237"/>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2" customFormat="1" ht="13" x14ac:dyDescent="0.2">
      <c r="A59" s="1237"/>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2" customFormat="1" ht="13" x14ac:dyDescent="0.2">
      <c r="A60" s="1237"/>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2" customFormat="1" ht="13" x14ac:dyDescent="0.2">
      <c r="A61" s="1237"/>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ht="13" x14ac:dyDescent="0.2">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7"/>
    </row>
    <row r="63" spans="1:109" ht="16.5" x14ac:dyDescent="0.2">
      <c r="B63" s="1284" t="s">
        <v>580</v>
      </c>
    </row>
    <row r="64" spans="1:109" ht="13" x14ac:dyDescent="0.2">
      <c r="B64" s="1244"/>
      <c r="G64" s="1251"/>
      <c r="I64" s="1285"/>
      <c r="J64" s="1285"/>
      <c r="K64" s="1285"/>
      <c r="L64" s="1285"/>
      <c r="M64" s="1285"/>
      <c r="N64" s="1286"/>
      <c r="AM64" s="1251"/>
      <c r="AN64" s="1251" t="s">
        <v>573</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ht="13" x14ac:dyDescent="0.2">
      <c r="B65" s="1244"/>
      <c r="AN65" s="1287" t="s">
        <v>581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1244"/>
      <c r="H70" s="1288"/>
      <c r="I70" s="1288"/>
      <c r="J70" s="1289"/>
      <c r="K70" s="1289"/>
      <c r="L70" s="1290"/>
      <c r="M70" s="1289"/>
      <c r="N70" s="1290"/>
      <c r="AN70" s="1262"/>
      <c r="AO70" s="1262"/>
      <c r="AP70" s="1262"/>
      <c r="AZ70" s="1262"/>
      <c r="BA70" s="1262"/>
      <c r="BB70" s="1262"/>
      <c r="BL70" s="1262"/>
      <c r="BM70" s="1262"/>
      <c r="BN70" s="1262"/>
      <c r="BX70" s="1262"/>
      <c r="BY70" s="1262"/>
      <c r="BZ70" s="1262"/>
      <c r="CJ70" s="1262"/>
      <c r="CK70" s="1262"/>
      <c r="CL70" s="1262"/>
      <c r="CV70" s="1262"/>
      <c r="CW70" s="1262"/>
      <c r="CX70" s="1262"/>
    </row>
    <row r="71" spans="2:107" ht="13" x14ac:dyDescent="0.2">
      <c r="B71" s="1244"/>
      <c r="G71" s="1291"/>
      <c r="I71" s="1292"/>
      <c r="J71" s="1289"/>
      <c r="K71" s="1289"/>
      <c r="L71" s="1290"/>
      <c r="M71" s="1289"/>
      <c r="N71" s="1290"/>
      <c r="AM71" s="1291"/>
      <c r="AN71" s="1237" t="s">
        <v>575</v>
      </c>
    </row>
    <row r="72" spans="2:107" ht="13" x14ac:dyDescent="0.2">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540</v>
      </c>
      <c r="BQ72" s="1269"/>
      <c r="BR72" s="1269"/>
      <c r="BS72" s="1269"/>
      <c r="BT72" s="1269"/>
      <c r="BU72" s="1269"/>
      <c r="BV72" s="1269"/>
      <c r="BW72" s="1269"/>
      <c r="BX72" s="1269" t="s">
        <v>541</v>
      </c>
      <c r="BY72" s="1269"/>
      <c r="BZ72" s="1269"/>
      <c r="CA72" s="1269"/>
      <c r="CB72" s="1269"/>
      <c r="CC72" s="1269"/>
      <c r="CD72" s="1269"/>
      <c r="CE72" s="1269"/>
      <c r="CF72" s="1269" t="s">
        <v>542</v>
      </c>
      <c r="CG72" s="1269"/>
      <c r="CH72" s="1269"/>
      <c r="CI72" s="1269"/>
      <c r="CJ72" s="1269"/>
      <c r="CK72" s="1269"/>
      <c r="CL72" s="1269"/>
      <c r="CM72" s="1269"/>
      <c r="CN72" s="1269" t="s">
        <v>543</v>
      </c>
      <c r="CO72" s="1269"/>
      <c r="CP72" s="1269"/>
      <c r="CQ72" s="1269"/>
      <c r="CR72" s="1269"/>
      <c r="CS72" s="1269"/>
      <c r="CT72" s="1269"/>
      <c r="CU72" s="1269"/>
      <c r="CV72" s="1269" t="s">
        <v>544</v>
      </c>
      <c r="CW72" s="1269"/>
      <c r="CX72" s="1269"/>
      <c r="CY72" s="1269"/>
      <c r="CZ72" s="1269"/>
      <c r="DA72" s="1269"/>
      <c r="DB72" s="1269"/>
      <c r="DC72" s="1269"/>
    </row>
    <row r="73" spans="2:107" ht="13" x14ac:dyDescent="0.2">
      <c r="B73" s="1244"/>
      <c r="G73" s="1270"/>
      <c r="H73" s="1270"/>
      <c r="I73" s="1270"/>
      <c r="J73" s="1270"/>
      <c r="K73" s="1293"/>
      <c r="L73" s="1293"/>
      <c r="M73" s="1293"/>
      <c r="N73" s="1293"/>
      <c r="AM73" s="1262"/>
      <c r="AN73" s="1273" t="s">
        <v>576</v>
      </c>
      <c r="AO73" s="1273"/>
      <c r="AP73" s="1273"/>
      <c r="AQ73" s="1273"/>
      <c r="AR73" s="1273"/>
      <c r="AS73" s="1273"/>
      <c r="AT73" s="1273"/>
      <c r="AU73" s="1273"/>
      <c r="AV73" s="1273"/>
      <c r="AW73" s="1273"/>
      <c r="AX73" s="1273"/>
      <c r="AY73" s="1273"/>
      <c r="AZ73" s="1273"/>
      <c r="BA73" s="1273"/>
      <c r="BB73" s="1273" t="s">
        <v>577</v>
      </c>
      <c r="BC73" s="1273"/>
      <c r="BD73" s="1273"/>
      <c r="BE73" s="1273"/>
      <c r="BF73" s="1273"/>
      <c r="BG73" s="1273"/>
      <c r="BH73" s="1273"/>
      <c r="BI73" s="1273"/>
      <c r="BJ73" s="1273"/>
      <c r="BK73" s="1273"/>
      <c r="BL73" s="1273"/>
      <c r="BM73" s="1273"/>
      <c r="BN73" s="1273"/>
      <c r="BO73" s="1273"/>
      <c r="BP73" s="1275">
        <v>217.2</v>
      </c>
      <c r="BQ73" s="1275"/>
      <c r="BR73" s="1275"/>
      <c r="BS73" s="1275"/>
      <c r="BT73" s="1275"/>
      <c r="BU73" s="1275"/>
      <c r="BV73" s="1275"/>
      <c r="BW73" s="1275"/>
      <c r="BX73" s="1275">
        <v>210.6</v>
      </c>
      <c r="BY73" s="1275"/>
      <c r="BZ73" s="1275"/>
      <c r="CA73" s="1275"/>
      <c r="CB73" s="1275"/>
      <c r="CC73" s="1275"/>
      <c r="CD73" s="1275"/>
      <c r="CE73" s="1275"/>
      <c r="CF73" s="1275">
        <v>214.3</v>
      </c>
      <c r="CG73" s="1275"/>
      <c r="CH73" s="1275"/>
      <c r="CI73" s="1275"/>
      <c r="CJ73" s="1275"/>
      <c r="CK73" s="1275"/>
      <c r="CL73" s="1275"/>
      <c r="CM73" s="1275"/>
      <c r="CN73" s="1275">
        <v>214.9</v>
      </c>
      <c r="CO73" s="1275"/>
      <c r="CP73" s="1275"/>
      <c r="CQ73" s="1275"/>
      <c r="CR73" s="1275"/>
      <c r="CS73" s="1275"/>
      <c r="CT73" s="1275"/>
      <c r="CU73" s="1275"/>
      <c r="CV73" s="1275">
        <v>217.1</v>
      </c>
      <c r="CW73" s="1275"/>
      <c r="CX73" s="1275"/>
      <c r="CY73" s="1275"/>
      <c r="CZ73" s="1275"/>
      <c r="DA73" s="1275"/>
      <c r="DB73" s="1275"/>
      <c r="DC73" s="1275"/>
    </row>
    <row r="74" spans="2:107" ht="13" x14ac:dyDescent="0.2">
      <c r="B74" s="1244"/>
      <c r="G74" s="1270"/>
      <c r="H74" s="1270"/>
      <c r="I74" s="1270"/>
      <c r="J74" s="1270"/>
      <c r="K74" s="1293"/>
      <c r="L74" s="1293"/>
      <c r="M74" s="1293"/>
      <c r="N74" s="1293"/>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582</v>
      </c>
      <c r="BC75" s="1273"/>
      <c r="BD75" s="1273"/>
      <c r="BE75" s="1273"/>
      <c r="BF75" s="1273"/>
      <c r="BG75" s="1273"/>
      <c r="BH75" s="1273"/>
      <c r="BI75" s="1273"/>
      <c r="BJ75" s="1273"/>
      <c r="BK75" s="1273"/>
      <c r="BL75" s="1273"/>
      <c r="BM75" s="1273"/>
      <c r="BN75" s="1273"/>
      <c r="BO75" s="1273"/>
      <c r="BP75" s="1275">
        <v>14.9</v>
      </c>
      <c r="BQ75" s="1275"/>
      <c r="BR75" s="1275"/>
      <c r="BS75" s="1275"/>
      <c r="BT75" s="1275"/>
      <c r="BU75" s="1275"/>
      <c r="BV75" s="1275"/>
      <c r="BW75" s="1275"/>
      <c r="BX75" s="1275">
        <v>14.3</v>
      </c>
      <c r="BY75" s="1275"/>
      <c r="BZ75" s="1275"/>
      <c r="CA75" s="1275"/>
      <c r="CB75" s="1275"/>
      <c r="CC75" s="1275"/>
      <c r="CD75" s="1275"/>
      <c r="CE75" s="1275"/>
      <c r="CF75" s="1275">
        <v>13.9</v>
      </c>
      <c r="CG75" s="1275"/>
      <c r="CH75" s="1275"/>
      <c r="CI75" s="1275"/>
      <c r="CJ75" s="1275"/>
      <c r="CK75" s="1275"/>
      <c r="CL75" s="1275"/>
      <c r="CM75" s="1275"/>
      <c r="CN75" s="1275">
        <v>13.5</v>
      </c>
      <c r="CO75" s="1275"/>
      <c r="CP75" s="1275"/>
      <c r="CQ75" s="1275"/>
      <c r="CR75" s="1275"/>
      <c r="CS75" s="1275"/>
      <c r="CT75" s="1275"/>
      <c r="CU75" s="1275"/>
      <c r="CV75" s="1275">
        <v>13.2</v>
      </c>
      <c r="CW75" s="1275"/>
      <c r="CX75" s="1275"/>
      <c r="CY75" s="1275"/>
      <c r="CZ75" s="1275"/>
      <c r="DA75" s="1275"/>
      <c r="DB75" s="1275"/>
      <c r="DC75" s="1275"/>
    </row>
    <row r="76" spans="2:107" ht="13" x14ac:dyDescent="0.2">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44"/>
      <c r="G77" s="1263"/>
      <c r="H77" s="1263"/>
      <c r="I77" s="1263"/>
      <c r="J77" s="1263"/>
      <c r="K77" s="1293"/>
      <c r="L77" s="1293"/>
      <c r="M77" s="1293"/>
      <c r="N77" s="1293"/>
      <c r="AN77" s="1269" t="s">
        <v>579</v>
      </c>
      <c r="AO77" s="1269"/>
      <c r="AP77" s="1269"/>
      <c r="AQ77" s="1269"/>
      <c r="AR77" s="1269"/>
      <c r="AS77" s="1269"/>
      <c r="AT77" s="1269"/>
      <c r="AU77" s="1269"/>
      <c r="AV77" s="1269"/>
      <c r="AW77" s="1269"/>
      <c r="AX77" s="1269"/>
      <c r="AY77" s="1269"/>
      <c r="AZ77" s="1269"/>
      <c r="BA77" s="1269"/>
      <c r="BB77" s="1273" t="s">
        <v>577</v>
      </c>
      <c r="BC77" s="1273"/>
      <c r="BD77" s="1273"/>
      <c r="BE77" s="1273"/>
      <c r="BF77" s="1273"/>
      <c r="BG77" s="1273"/>
      <c r="BH77" s="1273"/>
      <c r="BI77" s="1273"/>
      <c r="BJ77" s="1273"/>
      <c r="BK77" s="1273"/>
      <c r="BL77" s="1273"/>
      <c r="BM77" s="1273"/>
      <c r="BN77" s="1273"/>
      <c r="BO77" s="1273"/>
      <c r="BP77" s="1275">
        <v>208.1</v>
      </c>
      <c r="BQ77" s="1275"/>
      <c r="BR77" s="1275"/>
      <c r="BS77" s="1275"/>
      <c r="BT77" s="1275"/>
      <c r="BU77" s="1275"/>
      <c r="BV77" s="1275"/>
      <c r="BW77" s="1275"/>
      <c r="BX77" s="1275">
        <v>239.1</v>
      </c>
      <c r="BY77" s="1275"/>
      <c r="BZ77" s="1275"/>
      <c r="CA77" s="1275"/>
      <c r="CB77" s="1275"/>
      <c r="CC77" s="1275"/>
      <c r="CD77" s="1275"/>
      <c r="CE77" s="1275"/>
      <c r="CF77" s="1275">
        <v>244</v>
      </c>
      <c r="CG77" s="1275"/>
      <c r="CH77" s="1275"/>
      <c r="CI77" s="1275"/>
      <c r="CJ77" s="1275"/>
      <c r="CK77" s="1275"/>
      <c r="CL77" s="1275"/>
      <c r="CM77" s="1275"/>
      <c r="CN77" s="1275">
        <v>198</v>
      </c>
      <c r="CO77" s="1275"/>
      <c r="CP77" s="1275"/>
      <c r="CQ77" s="1275"/>
      <c r="CR77" s="1275"/>
      <c r="CS77" s="1275"/>
      <c r="CT77" s="1275"/>
      <c r="CU77" s="1275"/>
      <c r="CV77" s="1275">
        <v>195.2</v>
      </c>
      <c r="CW77" s="1275"/>
      <c r="CX77" s="1275"/>
      <c r="CY77" s="1275"/>
      <c r="CZ77" s="1275"/>
      <c r="DA77" s="1275"/>
      <c r="DB77" s="1275"/>
      <c r="DC77" s="1275"/>
    </row>
    <row r="78" spans="2:107" ht="13" x14ac:dyDescent="0.2">
      <c r="B78" s="1244"/>
      <c r="G78" s="1263"/>
      <c r="H78" s="1263"/>
      <c r="I78" s="1263"/>
      <c r="J78" s="1263"/>
      <c r="K78" s="1293"/>
      <c r="L78" s="1293"/>
      <c r="M78" s="1293"/>
      <c r="N78" s="1293"/>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44"/>
      <c r="G79" s="1263"/>
      <c r="H79" s="1263"/>
      <c r="I79" s="1277"/>
      <c r="J79" s="1277"/>
      <c r="K79" s="1294"/>
      <c r="L79" s="1294"/>
      <c r="M79" s="1294"/>
      <c r="N79" s="1294"/>
      <c r="AN79" s="1269"/>
      <c r="AO79" s="1269"/>
      <c r="AP79" s="1269"/>
      <c r="AQ79" s="1269"/>
      <c r="AR79" s="1269"/>
      <c r="AS79" s="1269"/>
      <c r="AT79" s="1269"/>
      <c r="AU79" s="1269"/>
      <c r="AV79" s="1269"/>
      <c r="AW79" s="1269"/>
      <c r="AX79" s="1269"/>
      <c r="AY79" s="1269"/>
      <c r="AZ79" s="1269"/>
      <c r="BA79" s="1269"/>
      <c r="BB79" s="1273" t="s">
        <v>582</v>
      </c>
      <c r="BC79" s="1273"/>
      <c r="BD79" s="1273"/>
      <c r="BE79" s="1273"/>
      <c r="BF79" s="1273"/>
      <c r="BG79" s="1273"/>
      <c r="BH79" s="1273"/>
      <c r="BI79" s="1273"/>
      <c r="BJ79" s="1273"/>
      <c r="BK79" s="1273"/>
      <c r="BL79" s="1273"/>
      <c r="BM79" s="1273"/>
      <c r="BN79" s="1273"/>
      <c r="BO79" s="1273"/>
      <c r="BP79" s="1275">
        <v>14.2</v>
      </c>
      <c r="BQ79" s="1275"/>
      <c r="BR79" s="1275"/>
      <c r="BS79" s="1275"/>
      <c r="BT79" s="1275"/>
      <c r="BU79" s="1275"/>
      <c r="BV79" s="1275"/>
      <c r="BW79" s="1275"/>
      <c r="BX79" s="1275">
        <v>15.9</v>
      </c>
      <c r="BY79" s="1275"/>
      <c r="BZ79" s="1275"/>
      <c r="CA79" s="1275"/>
      <c r="CB79" s="1275"/>
      <c r="CC79" s="1275"/>
      <c r="CD79" s="1275"/>
      <c r="CE79" s="1275"/>
      <c r="CF79" s="1275">
        <v>15.4</v>
      </c>
      <c r="CG79" s="1275"/>
      <c r="CH79" s="1275"/>
      <c r="CI79" s="1275"/>
      <c r="CJ79" s="1275"/>
      <c r="CK79" s="1275"/>
      <c r="CL79" s="1275"/>
      <c r="CM79" s="1275"/>
      <c r="CN79" s="1275">
        <v>12.7</v>
      </c>
      <c r="CO79" s="1275"/>
      <c r="CP79" s="1275"/>
      <c r="CQ79" s="1275"/>
      <c r="CR79" s="1275"/>
      <c r="CS79" s="1275"/>
      <c r="CT79" s="1275"/>
      <c r="CU79" s="1275"/>
      <c r="CV79" s="1275">
        <v>12.3</v>
      </c>
      <c r="CW79" s="1275"/>
      <c r="CX79" s="1275"/>
      <c r="CY79" s="1275"/>
      <c r="CZ79" s="1275"/>
      <c r="DA79" s="1275"/>
      <c r="DB79" s="1275"/>
      <c r="DC79" s="1275"/>
    </row>
    <row r="80" spans="2:107" ht="13" x14ac:dyDescent="0.2">
      <c r="B80" s="1244"/>
      <c r="G80" s="1263"/>
      <c r="H80" s="1263"/>
      <c r="I80" s="1277"/>
      <c r="J80" s="1277"/>
      <c r="K80" s="1294"/>
      <c r="L80" s="1294"/>
      <c r="M80" s="1294"/>
      <c r="N80" s="1294"/>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44"/>
    </row>
    <row r="82" spans="2:109" ht="16.5" x14ac:dyDescent="0.2">
      <c r="B82" s="1244"/>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ht="13" x14ac:dyDescent="0.2">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ht="13" x14ac:dyDescent="0.2">
      <c r="DD84" s="1237"/>
      <c r="DE84" s="1237"/>
    </row>
    <row r="85" spans="2:109" ht="13" x14ac:dyDescent="0.2">
      <c r="DD85" s="1237"/>
      <c r="DE85" s="1237"/>
    </row>
    <row r="86" spans="2:109" ht="13" hidden="1" x14ac:dyDescent="0.2">
      <c r="DD86" s="1237"/>
      <c r="DE86" s="1237"/>
    </row>
    <row r="87" spans="2:109" ht="13" hidden="1" x14ac:dyDescent="0.2">
      <c r="K87" s="1296"/>
      <c r="AQ87" s="1296"/>
      <c r="BC87" s="1296"/>
      <c r="BO87" s="1296"/>
      <c r="CA87" s="1296"/>
      <c r="CM87" s="1296"/>
      <c r="CY87" s="1296"/>
      <c r="DD87" s="1237"/>
      <c r="DE87" s="1237"/>
    </row>
    <row r="88" spans="2:109" ht="13" hidden="1" x14ac:dyDescent="0.2">
      <c r="DD88" s="1237"/>
      <c r="DE88" s="1237"/>
    </row>
    <row r="89" spans="2:109" ht="13" hidden="1" x14ac:dyDescent="0.2">
      <c r="DD89" s="1237"/>
      <c r="DE89" s="1237"/>
    </row>
    <row r="90" spans="2:109" ht="13" hidden="1" x14ac:dyDescent="0.2">
      <c r="DD90" s="1237"/>
      <c r="DE90" s="1237"/>
    </row>
    <row r="91" spans="2:109" ht="13" hidden="1" x14ac:dyDescent="0.2">
      <c r="DD91" s="1237"/>
      <c r="DE91" s="1237"/>
    </row>
    <row r="92" spans="2:109" ht="13.5" hidden="1" customHeight="1" x14ac:dyDescent="0.2">
      <c r="DD92" s="1237"/>
      <c r="DE92" s="1237"/>
    </row>
    <row r="93" spans="2:109" ht="13.5" hidden="1" customHeight="1" x14ac:dyDescent="0.2">
      <c r="DD93" s="1237"/>
      <c r="DE93" s="1237"/>
    </row>
    <row r="94" spans="2:109" ht="13.5" hidden="1" customHeight="1" x14ac:dyDescent="0.2">
      <c r="DD94" s="1237"/>
      <c r="DE94" s="1237"/>
    </row>
    <row r="95" spans="2:109" ht="13.5" hidden="1" customHeight="1" x14ac:dyDescent="0.2">
      <c r="DD95" s="1237"/>
      <c r="DE95" s="1237"/>
    </row>
    <row r="96" spans="2:109" ht="13.5" hidden="1" customHeight="1" x14ac:dyDescent="0.2">
      <c r="DD96" s="1237"/>
      <c r="DE96" s="1237"/>
    </row>
    <row r="97" spans="108:109" ht="13.5" hidden="1" customHeight="1" x14ac:dyDescent="0.2">
      <c r="DD97" s="1237"/>
      <c r="DE97" s="1237"/>
    </row>
    <row r="98" spans="108:109" ht="13.5" hidden="1" customHeight="1" x14ac:dyDescent="0.2">
      <c r="DD98" s="1237"/>
      <c r="DE98" s="1237"/>
    </row>
    <row r="99" spans="108:109" ht="13.5" hidden="1" customHeight="1" x14ac:dyDescent="0.2">
      <c r="DD99" s="1237"/>
      <c r="DE99" s="1237"/>
    </row>
    <row r="100" spans="108:109" ht="13.5" hidden="1" customHeight="1" x14ac:dyDescent="0.2">
      <c r="DD100" s="1237"/>
      <c r="DE100" s="1237"/>
    </row>
    <row r="101" spans="108:109" ht="13.5" hidden="1" customHeight="1" x14ac:dyDescent="0.2">
      <c r="DD101" s="1237"/>
      <c r="DE101" s="1237"/>
    </row>
    <row r="102" spans="108:109" ht="13.5" hidden="1" customHeight="1" x14ac:dyDescent="0.2">
      <c r="DD102" s="1237"/>
      <c r="DE102" s="1237"/>
    </row>
    <row r="103" spans="108:109" ht="13.5" hidden="1" customHeight="1" x14ac:dyDescent="0.2">
      <c r="DD103" s="1237"/>
      <c r="DE103" s="1237"/>
    </row>
    <row r="104" spans="108:109" ht="13.5" hidden="1" customHeight="1" x14ac:dyDescent="0.2">
      <c r="DD104" s="1237"/>
      <c r="DE104" s="1237"/>
    </row>
    <row r="105" spans="108:109" ht="13.5" hidden="1" customHeight="1" x14ac:dyDescent="0.2">
      <c r="DD105" s="1237"/>
      <c r="DE105" s="1237"/>
    </row>
    <row r="106" spans="108:109" ht="13.5" hidden="1" customHeight="1" x14ac:dyDescent="0.2">
      <c r="DD106" s="1237"/>
      <c r="DE106" s="1237"/>
    </row>
    <row r="107" spans="108:109" ht="13.5" hidden="1" customHeight="1" x14ac:dyDescent="0.2">
      <c r="DD107" s="1237"/>
      <c r="DE107" s="1237"/>
    </row>
    <row r="108" spans="108:109" ht="13.5" hidden="1" customHeight="1" x14ac:dyDescent="0.2">
      <c r="DD108" s="1237"/>
      <c r="DE108" s="1237"/>
    </row>
    <row r="109" spans="108:109" ht="13.5" hidden="1" customHeight="1" x14ac:dyDescent="0.2">
      <c r="DD109" s="1237"/>
      <c r="DE109" s="1237"/>
    </row>
    <row r="110" spans="108:109" ht="13.5" hidden="1" customHeight="1" x14ac:dyDescent="0.2">
      <c r="DD110" s="1237"/>
      <c r="DE110" s="1237"/>
    </row>
    <row r="111" spans="108:109" ht="13.5" hidden="1" customHeight="1" x14ac:dyDescent="0.2">
      <c r="DD111" s="1237"/>
      <c r="DE111" s="1237"/>
    </row>
    <row r="112" spans="108:109" ht="13.5" hidden="1" customHeight="1" x14ac:dyDescent="0.2">
      <c r="DD112" s="1237"/>
      <c r="DE112" s="1237"/>
    </row>
    <row r="113" spans="108:109" ht="13.5" hidden="1" customHeight="1" x14ac:dyDescent="0.2">
      <c r="DD113" s="1237"/>
      <c r="DE113" s="1237"/>
    </row>
    <row r="114" spans="108:109" ht="13.5" hidden="1" customHeight="1" x14ac:dyDescent="0.2">
      <c r="DD114" s="1237"/>
      <c r="DE114" s="1237"/>
    </row>
    <row r="115" spans="108:109" ht="13.5" hidden="1" customHeight="1" x14ac:dyDescent="0.2">
      <c r="DD115" s="1237"/>
      <c r="DE115" s="1237"/>
    </row>
    <row r="116" spans="108:109" ht="13.5" hidden="1" customHeight="1" x14ac:dyDescent="0.2">
      <c r="DD116" s="1237"/>
      <c r="DE116" s="1237"/>
    </row>
    <row r="117" spans="108:109" ht="13.5" hidden="1" customHeight="1" x14ac:dyDescent="0.2">
      <c r="DD117" s="1237"/>
      <c r="DE117" s="1237"/>
    </row>
    <row r="118" spans="108:109" ht="13.5" hidden="1" customHeight="1" x14ac:dyDescent="0.2">
      <c r="DD118" s="1237"/>
      <c r="DE118" s="1237"/>
    </row>
    <row r="119" spans="108:109" ht="13.5" hidden="1" customHeight="1" x14ac:dyDescent="0.2">
      <c r="DD119" s="1237"/>
      <c r="DE119" s="1237"/>
    </row>
    <row r="120" spans="108:109" ht="13.5" hidden="1" customHeight="1" x14ac:dyDescent="0.2">
      <c r="DD120" s="1237"/>
      <c r="DE120" s="1237"/>
    </row>
    <row r="121" spans="108:109" ht="13.5" hidden="1" customHeight="1" x14ac:dyDescent="0.2">
      <c r="DD121" s="1237"/>
      <c r="DE121" s="1237"/>
    </row>
    <row r="122" spans="108:109" ht="13.5" hidden="1" customHeight="1" x14ac:dyDescent="0.2">
      <c r="DD122" s="1237"/>
      <c r="DE122" s="1237"/>
    </row>
    <row r="123" spans="108:109" ht="13.5" hidden="1" customHeight="1" x14ac:dyDescent="0.2">
      <c r="DD123" s="1237"/>
      <c r="DE123" s="1237"/>
    </row>
    <row r="124" spans="108:109" ht="13.5" hidden="1" customHeight="1" x14ac:dyDescent="0.2">
      <c r="DD124" s="1237"/>
      <c r="DE124" s="1237"/>
    </row>
    <row r="125" spans="108:109" ht="13.5" hidden="1" customHeight="1" x14ac:dyDescent="0.2">
      <c r="DD125" s="1237"/>
      <c r="DE125" s="1237"/>
    </row>
    <row r="126" spans="108:109" ht="13.5" hidden="1" customHeight="1" x14ac:dyDescent="0.2">
      <c r="DD126" s="1237"/>
      <c r="DE126" s="1237"/>
    </row>
    <row r="127" spans="108:109" ht="13.5" hidden="1" customHeight="1" x14ac:dyDescent="0.2">
      <c r="DD127" s="1237"/>
      <c r="DE127" s="1237"/>
    </row>
    <row r="128" spans="108:109" ht="13.5" hidden="1" customHeight="1" x14ac:dyDescent="0.2">
      <c r="DD128" s="1237"/>
      <c r="DE128" s="1237"/>
    </row>
    <row r="129" spans="108:109" ht="13.5" hidden="1" customHeight="1" x14ac:dyDescent="0.2">
      <c r="DD129" s="1237"/>
      <c r="DE129" s="1237"/>
    </row>
    <row r="130" spans="108:109" ht="13.5" hidden="1" customHeight="1" x14ac:dyDescent="0.2">
      <c r="DD130" s="1237"/>
      <c r="DE130" s="1237"/>
    </row>
    <row r="131" spans="108:109" ht="13.5" hidden="1" customHeight="1" x14ac:dyDescent="0.2">
      <c r="DD131" s="1237"/>
      <c r="DE131" s="1237"/>
    </row>
    <row r="132" spans="108:109" ht="13.5" hidden="1" customHeight="1" x14ac:dyDescent="0.2">
      <c r="DD132" s="1237"/>
      <c r="DE132" s="1237"/>
    </row>
    <row r="133" spans="108:109" ht="13.5" hidden="1" customHeight="1" x14ac:dyDescent="0.2">
      <c r="DD133" s="1237"/>
      <c r="DE133" s="1237"/>
    </row>
    <row r="134" spans="108:109" ht="13.5" hidden="1" customHeight="1" x14ac:dyDescent="0.2">
      <c r="DD134" s="1237"/>
      <c r="DE134" s="1237"/>
    </row>
    <row r="135" spans="108:109" ht="13.5" hidden="1" customHeight="1" x14ac:dyDescent="0.2">
      <c r="DD135" s="1237"/>
      <c r="DE135" s="1237"/>
    </row>
    <row r="136" spans="108:109" ht="13.5" hidden="1" customHeight="1" x14ac:dyDescent="0.2">
      <c r="DD136" s="1237"/>
      <c r="DE136" s="1237"/>
    </row>
    <row r="137" spans="108:109" ht="13.5" hidden="1" customHeight="1" x14ac:dyDescent="0.2">
      <c r="DD137" s="1237"/>
      <c r="DE137" s="1237"/>
    </row>
    <row r="138" spans="108:109" ht="13.5" hidden="1" customHeight="1" x14ac:dyDescent="0.2">
      <c r="DD138" s="1237"/>
      <c r="DE138" s="1237"/>
    </row>
    <row r="139" spans="108:109" ht="13.5" hidden="1" customHeight="1" x14ac:dyDescent="0.2">
      <c r="DD139" s="1237"/>
      <c r="DE139" s="1237"/>
    </row>
    <row r="140" spans="108:109" ht="13.5" hidden="1" customHeight="1" x14ac:dyDescent="0.2">
      <c r="DD140" s="1237"/>
      <c r="DE140" s="1237"/>
    </row>
    <row r="141" spans="108:109" ht="13.5" hidden="1" customHeight="1" x14ac:dyDescent="0.2">
      <c r="DD141" s="1237"/>
      <c r="DE141" s="1237"/>
    </row>
    <row r="142" spans="108:109" ht="13.5" hidden="1" customHeight="1" x14ac:dyDescent="0.2">
      <c r="DD142" s="1237"/>
      <c r="DE142" s="1237"/>
    </row>
    <row r="143" spans="108:109" ht="13.5" hidden="1" customHeight="1" x14ac:dyDescent="0.2">
      <c r="DD143" s="1237"/>
      <c r="DE143" s="1237"/>
    </row>
    <row r="144" spans="108:109" ht="13.5" hidden="1" customHeight="1" x14ac:dyDescent="0.2">
      <c r="DD144" s="1237"/>
      <c r="DE144" s="1237"/>
    </row>
    <row r="145" spans="108:109" ht="13.5" hidden="1" customHeight="1" x14ac:dyDescent="0.2">
      <c r="DD145" s="1237"/>
      <c r="DE145" s="1237"/>
    </row>
    <row r="146" spans="108:109" ht="13.5" hidden="1" customHeight="1" x14ac:dyDescent="0.2">
      <c r="DD146" s="1237"/>
      <c r="DE146" s="1237"/>
    </row>
    <row r="147" spans="108:109" ht="13.5" hidden="1" customHeight="1" x14ac:dyDescent="0.2">
      <c r="DD147" s="1237"/>
      <c r="DE147" s="1237"/>
    </row>
    <row r="148" spans="108:109" ht="13.5" hidden="1" customHeight="1" x14ac:dyDescent="0.2">
      <c r="DD148" s="1237"/>
      <c r="DE148" s="1237"/>
    </row>
    <row r="149" spans="108:109" ht="13.5" hidden="1" customHeight="1" x14ac:dyDescent="0.2">
      <c r="DD149" s="1237"/>
      <c r="DE149" s="1237"/>
    </row>
    <row r="150" spans="108:109" ht="13.5" hidden="1" customHeight="1" x14ac:dyDescent="0.2">
      <c r="DD150" s="1237"/>
      <c r="DE150" s="1237"/>
    </row>
    <row r="151" spans="108:109" ht="13.5" hidden="1" customHeight="1" x14ac:dyDescent="0.2">
      <c r="DD151" s="1237"/>
      <c r="DE151" s="1237"/>
    </row>
    <row r="152" spans="108:109" ht="13.5" hidden="1" customHeight="1" x14ac:dyDescent="0.2">
      <c r="DD152" s="1237"/>
      <c r="DE152" s="1237"/>
    </row>
    <row r="153" spans="108:109" ht="13.5" hidden="1" customHeight="1" x14ac:dyDescent="0.2">
      <c r="DD153" s="1237"/>
      <c r="DE153" s="1237"/>
    </row>
    <row r="154" spans="108:109" ht="13.5" hidden="1" customHeight="1" x14ac:dyDescent="0.2">
      <c r="DD154" s="1237"/>
      <c r="DE154" s="1237"/>
    </row>
    <row r="155" spans="108:109" ht="13.5" hidden="1" customHeight="1" x14ac:dyDescent="0.2">
      <c r="DD155" s="1237"/>
      <c r="DE155" s="1237"/>
    </row>
    <row r="156" spans="108:109" ht="13.5" hidden="1" customHeight="1" x14ac:dyDescent="0.2">
      <c r="DD156" s="1237"/>
      <c r="DE156" s="1237"/>
    </row>
    <row r="157" spans="108:109" ht="13.5" hidden="1" customHeight="1" x14ac:dyDescent="0.2">
      <c r="DD157" s="1237"/>
      <c r="DE157" s="1237"/>
    </row>
    <row r="158" spans="108:109" ht="13.5" hidden="1" customHeight="1" x14ac:dyDescent="0.2">
      <c r="DD158" s="1237"/>
      <c r="DE158" s="1237"/>
    </row>
    <row r="159" spans="108:109" ht="13.5" hidden="1" customHeight="1" x14ac:dyDescent="0.2">
      <c r="DD159" s="1237"/>
      <c r="DE159" s="1237"/>
    </row>
    <row r="160" spans="108:109" ht="13.5" hidden="1" customHeight="1" x14ac:dyDescent="0.2">
      <c r="DD160" s="1237"/>
      <c r="DE160" s="123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weOpU1sWVZYNjVD8u/yU7TTKtombG+0xobksMPq7NFMAdPHBj8Upx/4PhPouXTqoP3dUiMwmwDZfZZO7C0Y8g==" saltValue="yhMtk0opdr/dObXjz58X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2iWMI6HwXohC/8wVFbGaMaMm1WdxWDCQmwkdDuDyhJkTUdeT7CNZduC6slEUfgln53865hu0z/7fD8E4n2+wA==" saltValue="qlr+NtF7CvCnmJfGLmoL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1QXVwL+LxSL7l6dwIsXraq7v5VMfyn7BgXUu6GvJU0GRsJjoW9oC+zyQTZKpmCJQYCxtFhmHRNP+rt3parofQ==" saltValue="yRk2k3DToqyxJ0RYzxZf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531</v>
      </c>
      <c r="B3" s="130"/>
      <c r="C3" s="131"/>
      <c r="D3" s="132">
        <v>95668</v>
      </c>
      <c r="E3" s="133"/>
      <c r="F3" s="134">
        <v>79311</v>
      </c>
      <c r="G3" s="135"/>
      <c r="H3" s="136"/>
    </row>
    <row r="4" spans="1:8" x14ac:dyDescent="0.2">
      <c r="A4" s="137"/>
      <c r="B4" s="138"/>
      <c r="C4" s="139"/>
      <c r="D4" s="140">
        <v>32946</v>
      </c>
      <c r="E4" s="141"/>
      <c r="F4" s="142">
        <v>22064</v>
      </c>
      <c r="G4" s="143"/>
      <c r="H4" s="144"/>
    </row>
    <row r="5" spans="1:8" x14ac:dyDescent="0.2">
      <c r="A5" s="125" t="s">
        <v>533</v>
      </c>
      <c r="B5" s="130"/>
      <c r="C5" s="131"/>
      <c r="D5" s="132">
        <v>74344</v>
      </c>
      <c r="E5" s="133"/>
      <c r="F5" s="134">
        <v>67951</v>
      </c>
      <c r="G5" s="135"/>
      <c r="H5" s="136"/>
    </row>
    <row r="6" spans="1:8" x14ac:dyDescent="0.2">
      <c r="A6" s="137"/>
      <c r="B6" s="138"/>
      <c r="C6" s="139"/>
      <c r="D6" s="140">
        <v>23593</v>
      </c>
      <c r="E6" s="141"/>
      <c r="F6" s="142">
        <v>17498</v>
      </c>
      <c r="G6" s="143"/>
      <c r="H6" s="144"/>
    </row>
    <row r="7" spans="1:8" x14ac:dyDescent="0.2">
      <c r="A7" s="125" t="s">
        <v>534</v>
      </c>
      <c r="B7" s="130"/>
      <c r="C7" s="131"/>
      <c r="D7" s="132">
        <v>84887</v>
      </c>
      <c r="E7" s="133"/>
      <c r="F7" s="134">
        <v>72635</v>
      </c>
      <c r="G7" s="135"/>
      <c r="H7" s="136"/>
    </row>
    <row r="8" spans="1:8" x14ac:dyDescent="0.2">
      <c r="A8" s="137"/>
      <c r="B8" s="138"/>
      <c r="C8" s="139"/>
      <c r="D8" s="140">
        <v>26703</v>
      </c>
      <c r="E8" s="141"/>
      <c r="F8" s="142">
        <v>18276</v>
      </c>
      <c r="G8" s="143"/>
      <c r="H8" s="144"/>
    </row>
    <row r="9" spans="1:8" x14ac:dyDescent="0.2">
      <c r="A9" s="125" t="s">
        <v>535</v>
      </c>
      <c r="B9" s="130"/>
      <c r="C9" s="131"/>
      <c r="D9" s="132">
        <v>93081</v>
      </c>
      <c r="E9" s="133"/>
      <c r="F9" s="134">
        <v>39075</v>
      </c>
      <c r="G9" s="135"/>
      <c r="H9" s="136"/>
    </row>
    <row r="10" spans="1:8" x14ac:dyDescent="0.2">
      <c r="A10" s="137"/>
      <c r="B10" s="138"/>
      <c r="C10" s="139"/>
      <c r="D10" s="140">
        <v>29686</v>
      </c>
      <c r="E10" s="141"/>
      <c r="F10" s="142">
        <v>13441</v>
      </c>
      <c r="G10" s="143"/>
      <c r="H10" s="144"/>
    </row>
    <row r="11" spans="1:8" x14ac:dyDescent="0.2">
      <c r="A11" s="125" t="s">
        <v>536</v>
      </c>
      <c r="B11" s="130"/>
      <c r="C11" s="131"/>
      <c r="D11" s="132">
        <v>92126</v>
      </c>
      <c r="E11" s="133"/>
      <c r="F11" s="134">
        <v>39072</v>
      </c>
      <c r="G11" s="135"/>
      <c r="H11" s="136"/>
    </row>
    <row r="12" spans="1:8" x14ac:dyDescent="0.2">
      <c r="A12" s="137"/>
      <c r="B12" s="138"/>
      <c r="C12" s="145"/>
      <c r="D12" s="140">
        <v>31872</v>
      </c>
      <c r="E12" s="141"/>
      <c r="F12" s="142">
        <v>14106</v>
      </c>
      <c r="G12" s="143"/>
      <c r="H12" s="144"/>
    </row>
    <row r="13" spans="1:8" x14ac:dyDescent="0.2">
      <c r="A13" s="125"/>
      <c r="B13" s="130"/>
      <c r="C13" s="146"/>
      <c r="D13" s="147">
        <v>88021</v>
      </c>
      <c r="E13" s="148"/>
      <c r="F13" s="149">
        <v>59609</v>
      </c>
      <c r="G13" s="150"/>
      <c r="H13" s="136"/>
    </row>
    <row r="14" spans="1:8" x14ac:dyDescent="0.2">
      <c r="A14" s="137"/>
      <c r="B14" s="138"/>
      <c r="C14" s="139"/>
      <c r="D14" s="140">
        <v>28960</v>
      </c>
      <c r="E14" s="141"/>
      <c r="F14" s="142">
        <v>17077</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0.25</v>
      </c>
      <c r="C19" s="151">
        <f>ROUND(VALUE(SUBSTITUTE(実質収支比率等に係る経年分析!G$48,"▲","-")),2)</f>
        <v>0.25</v>
      </c>
      <c r="D19" s="151">
        <f>ROUND(VALUE(SUBSTITUTE(実質収支比率等に係る経年分析!H$48,"▲","-")),2)</f>
        <v>0.25</v>
      </c>
      <c r="E19" s="151">
        <f>ROUND(VALUE(SUBSTITUTE(実質収支比率等に係る経年分析!I$48,"▲","-")),2)</f>
        <v>0.26</v>
      </c>
      <c r="F19" s="151">
        <f>ROUND(VALUE(SUBSTITUTE(実質収支比率等に係る経年分析!J$48,"▲","-")),2)</f>
        <v>0.24</v>
      </c>
    </row>
    <row r="20" spans="1:11" x14ac:dyDescent="0.2">
      <c r="A20" s="151" t="s">
        <v>53</v>
      </c>
      <c r="B20" s="151">
        <f>ROUND(VALUE(SUBSTITUTE(実質収支比率等に係る経年分析!F$47,"▲","-")),2)</f>
        <v>3.26</v>
      </c>
      <c r="C20" s="151">
        <f>ROUND(VALUE(SUBSTITUTE(実質収支比率等に係る経年分析!G$47,"▲","-")),2)</f>
        <v>3.3</v>
      </c>
      <c r="D20" s="151">
        <f>ROUND(VALUE(SUBSTITUTE(実質収支比率等に係る経年分析!H$47,"▲","-")),2)</f>
        <v>3.46</v>
      </c>
      <c r="E20" s="151">
        <f>ROUND(VALUE(SUBSTITUTE(実質収支比率等に係る経年分析!I$47,"▲","-")),2)</f>
        <v>3.6</v>
      </c>
      <c r="F20" s="151">
        <f>ROUND(VALUE(SUBSTITUTE(実質収支比率等に係る経年分析!J$47,"▲","-")),2)</f>
        <v>3.74</v>
      </c>
    </row>
    <row r="21" spans="1:11" x14ac:dyDescent="0.2">
      <c r="A21" s="151" t="s">
        <v>54</v>
      </c>
      <c r="B21" s="151">
        <f>IF(ISNUMBER(VALUE(SUBSTITUTE(実質収支比率等に係る経年分析!F$49,"▲","-"))),ROUND(VALUE(SUBSTITUTE(実質収支比率等に係る経年分析!F$49,"▲","-")),2),NA())</f>
        <v>0.37</v>
      </c>
      <c r="C21" s="151">
        <f>IF(ISNUMBER(VALUE(SUBSTITUTE(実質収支比率等に係る経年分析!G$49,"▲","-"))),ROUND(VALUE(SUBSTITUTE(実質収支比率等に係る経年分析!G$49,"▲","-")),2),NA())</f>
        <v>1.84</v>
      </c>
      <c r="D21" s="151">
        <f>IF(ISNUMBER(VALUE(SUBSTITUTE(実質収支比率等に係る経年分析!H$49,"▲","-"))),ROUND(VALUE(SUBSTITUTE(実質収支比率等に係る経年分析!H$49,"▲","-")),2),NA())</f>
        <v>1.27</v>
      </c>
      <c r="E21" s="151">
        <f>IF(ISNUMBER(VALUE(SUBSTITUTE(実質収支比率等に係る経年分析!I$49,"▲","-"))),ROUND(VALUE(SUBSTITUTE(実質収支比率等に係る経年分析!I$49,"▲","-")),2),NA())</f>
        <v>0.99</v>
      </c>
      <c r="F21" s="151">
        <f>IF(ISNUMBER(VALUE(SUBSTITUTE(実質収支比率等に係る経年分析!J$49,"▲","-"))),ROUND(VALUE(SUBSTITUTE(実質収支比率等に係る経年分析!J$49,"▲","-")),2),NA())</f>
        <v>0.96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石川県港湾整備特別会計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石川県公営競馬特別会計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0.02</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0.25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0.24</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0.24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0.24</v>
      </c>
    </row>
    <row r="32" spans="1:11" x14ac:dyDescent="0.2">
      <c r="A32" s="152" t="str">
        <f>IF(連結実質赤字比率に係る赤字・黒字の構成分析!C$38="",NA(),連結実質赤字比率に係る赤字・黒字の構成分析!C$38)</f>
        <v>石川県港湾土地造成事業会計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0.89</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0.91</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0.91</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0.91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0.47</v>
      </c>
    </row>
    <row r="33" spans="1:16" x14ac:dyDescent="0.2">
      <c r="A33" s="152" t="str">
        <f>IF(連結実質赤字比率に係る赤字・黒字の構成分析!C$37="",NA(),連結実質赤字比率に係る赤字・黒字の構成分析!C$37)</f>
        <v>石川県国民健康保険特別会計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0.63</v>
      </c>
    </row>
    <row r="34" spans="1:16" x14ac:dyDescent="0.2">
      <c r="A34" s="152" t="str">
        <f>IF(連結実質赤字比率に係る赤字・黒字の構成分析!C$36="",NA(),連結実質赤字比率に係る赤字・黒字の構成分析!C$36)</f>
        <v>石川県立高松病院事業会計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1.1599999999999999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1.22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1.32</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1.38</v>
      </c>
    </row>
    <row r="35" spans="1:16" x14ac:dyDescent="0.2">
      <c r="A35" s="152" t="str">
        <f>IF(連結実質赤字比率に係る赤字・黒字の構成分析!C$35="",NA(),連結実質赤字比率に係る赤字・黒字の構成分析!C$35)</f>
        <v>石川県水道用水供給事業会計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2.4500000000000002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2.78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2.75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2.75</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2.72</v>
      </c>
    </row>
    <row r="36" spans="1:16" x14ac:dyDescent="0.2">
      <c r="A36" s="152" t="str">
        <f>IF(連結実質赤字比率に係る赤字・黒字の構成分析!C$34="",NA(),連結実質赤字比率に係る赤字・黒字の構成分析!C$34)</f>
        <v>石川県立中央病院事業会計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4.5599999999999996</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4.5599999999999996</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4.8600000000000003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4.29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3.37</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59922</v>
      </c>
      <c r="E42" s="153"/>
      <c r="F42" s="153"/>
      <c r="G42" s="153">
        <f>'実質公債費比率（分子）の構造'!L$52</f>
        <v>60806</v>
      </c>
      <c r="H42" s="153"/>
      <c r="I42" s="153"/>
      <c r="J42" s="153">
        <f>'実質公債費比率（分子）の構造'!M$52</f>
        <v>86245</v>
      </c>
      <c r="K42" s="153"/>
      <c r="L42" s="153"/>
      <c r="M42" s="153">
        <f>'実質公債費比率（分子）の構造'!N$52</f>
        <v>61137</v>
      </c>
      <c r="N42" s="153"/>
      <c r="O42" s="153"/>
      <c r="P42" s="153">
        <f>'実質公債費比率（分子）の構造'!O$52</f>
        <v>60835</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604</v>
      </c>
      <c r="C44" s="153"/>
      <c r="D44" s="153"/>
      <c r="E44" s="153">
        <f>'実質公債費比率（分子）の構造'!L$50</f>
        <v>507</v>
      </c>
      <c r="F44" s="153"/>
      <c r="G44" s="153"/>
      <c r="H44" s="153">
        <f>'実質公債費比率（分子）の構造'!M$50</f>
        <v>408</v>
      </c>
      <c r="I44" s="153"/>
      <c r="J44" s="153"/>
      <c r="K44" s="153">
        <f>'実質公債費比率（分子）の構造'!N$50</f>
        <v>330</v>
      </c>
      <c r="L44" s="153"/>
      <c r="M44" s="153"/>
      <c r="N44" s="153">
        <f>'実質公債費比率（分子）の構造'!O$50</f>
        <v>231</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1174</v>
      </c>
      <c r="C46" s="153"/>
      <c r="D46" s="153"/>
      <c r="E46" s="153">
        <f>'実質公債費比率（分子）の構造'!L$48</f>
        <v>1273</v>
      </c>
      <c r="F46" s="153"/>
      <c r="G46" s="153"/>
      <c r="H46" s="153">
        <f>'実質公債費比率（分子）の構造'!M$48</f>
        <v>1181</v>
      </c>
      <c r="I46" s="153"/>
      <c r="J46" s="153"/>
      <c r="K46" s="153">
        <f>'実質公債費比率（分子）の構造'!N$48</f>
        <v>1576</v>
      </c>
      <c r="L46" s="153"/>
      <c r="M46" s="153"/>
      <c r="N46" s="153">
        <f>'実質公債費比率（分子）の構造'!O$48</f>
        <v>2232</v>
      </c>
      <c r="O46" s="153"/>
      <c r="P46" s="153"/>
    </row>
    <row r="47" spans="1:16" x14ac:dyDescent="0.2">
      <c r="A47" s="153" t="s">
        <v>66</v>
      </c>
      <c r="B47" s="153">
        <f>'実質公債費比率（分子）の構造'!K$47</f>
        <v>400</v>
      </c>
      <c r="C47" s="153"/>
      <c r="D47" s="153"/>
      <c r="E47" s="153">
        <f>'実質公債費比率（分子）の構造'!L$47</f>
        <v>400</v>
      </c>
      <c r="F47" s="153"/>
      <c r="G47" s="153"/>
      <c r="H47" s="153">
        <f>'実質公債費比率（分子）の構造'!M$47</f>
        <v>333</v>
      </c>
      <c r="I47" s="153"/>
      <c r="J47" s="153"/>
      <c r="K47" s="153">
        <f>'実質公債費比率（分子）の構造'!N$47</f>
        <v>433</v>
      </c>
      <c r="L47" s="153"/>
      <c r="M47" s="153"/>
      <c r="N47" s="153">
        <f>'実質公債費比率（分子）の構造'!O$47</f>
        <v>367</v>
      </c>
      <c r="O47" s="153"/>
      <c r="P47" s="153"/>
    </row>
    <row r="48" spans="1:16" x14ac:dyDescent="0.2">
      <c r="A48" s="153" t="s">
        <v>67</v>
      </c>
      <c r="B48" s="153">
        <f>'実質公債費比率（分子）の構造'!K$46</f>
        <v>3</v>
      </c>
      <c r="C48" s="153"/>
      <c r="D48" s="153"/>
      <c r="E48" s="153">
        <f>'実質公債費比率（分子）の構造'!L$46</f>
        <v>3</v>
      </c>
      <c r="F48" s="153"/>
      <c r="G48" s="153"/>
      <c r="H48" s="153">
        <f>'実質公債費比率（分子）の構造'!M$46</f>
        <v>3</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93815</v>
      </c>
      <c r="C49" s="153"/>
      <c r="D49" s="153"/>
      <c r="E49" s="153">
        <f>'実質公債費比率（分子）の構造'!L$45</f>
        <v>93239</v>
      </c>
      <c r="F49" s="153"/>
      <c r="G49" s="153"/>
      <c r="H49" s="153">
        <f>'実質公債費比率（分子）の構造'!M$45</f>
        <v>117883</v>
      </c>
      <c r="I49" s="153"/>
      <c r="J49" s="153"/>
      <c r="K49" s="153">
        <f>'実質公債費比率（分子）の構造'!N$45</f>
        <v>92185</v>
      </c>
      <c r="L49" s="153"/>
      <c r="M49" s="153"/>
      <c r="N49" s="153">
        <f>'実質公債費比率（分子）の構造'!O$45</f>
        <v>89532</v>
      </c>
      <c r="O49" s="153"/>
      <c r="P49" s="153"/>
    </row>
    <row r="50" spans="1:16" x14ac:dyDescent="0.2">
      <c r="A50" s="153" t="s">
        <v>69</v>
      </c>
      <c r="B50" s="153" t="e">
        <f>NA()</f>
        <v>#N/A</v>
      </c>
      <c r="C50" s="153">
        <f>IF(ISNUMBER('実質公債費比率（分子）の構造'!K$53),'実質公債費比率（分子）の構造'!K$53,NA())</f>
        <v>36074</v>
      </c>
      <c r="D50" s="153" t="e">
        <f>NA()</f>
        <v>#N/A</v>
      </c>
      <c r="E50" s="153" t="e">
        <f>NA()</f>
        <v>#N/A</v>
      </c>
      <c r="F50" s="153">
        <f>IF(ISNUMBER('実質公債費比率（分子）の構造'!L$53),'実質公債費比率（分子）の構造'!L$53,NA())</f>
        <v>34616</v>
      </c>
      <c r="G50" s="153" t="e">
        <f>NA()</f>
        <v>#N/A</v>
      </c>
      <c r="H50" s="153" t="e">
        <f>NA()</f>
        <v>#N/A</v>
      </c>
      <c r="I50" s="153">
        <f>IF(ISNUMBER('実質公債費比率（分子）の構造'!M$53),'実質公債費比率（分子）の構造'!M$53,NA())</f>
        <v>33563</v>
      </c>
      <c r="J50" s="153" t="e">
        <f>NA()</f>
        <v>#N/A</v>
      </c>
      <c r="K50" s="153" t="e">
        <f>NA()</f>
        <v>#N/A</v>
      </c>
      <c r="L50" s="153">
        <f>IF(ISNUMBER('実質公債費比率（分子）の構造'!N$53),'実質公債費比率（分子）の構造'!N$53,NA())</f>
        <v>33387</v>
      </c>
      <c r="M50" s="153" t="e">
        <f>NA()</f>
        <v>#N/A</v>
      </c>
      <c r="N50" s="153" t="e">
        <f>NA()</f>
        <v>#N/A</v>
      </c>
      <c r="O50" s="153">
        <f>IF(ISNUMBER('実質公債費比率（分子）の構造'!O$53),'実質公債費比率（分子）の構造'!O$53,NA())</f>
        <v>31527</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707046</v>
      </c>
      <c r="E56" s="152"/>
      <c r="F56" s="152"/>
      <c r="G56" s="152">
        <f>'将来負担比率（分子）の構造'!J$52</f>
        <v>701159</v>
      </c>
      <c r="H56" s="152"/>
      <c r="I56" s="152"/>
      <c r="J56" s="152">
        <f>'将来負担比率（分子）の構造'!K$52</f>
        <v>693672</v>
      </c>
      <c r="K56" s="152"/>
      <c r="L56" s="152"/>
      <c r="M56" s="152">
        <f>'将来負担比率（分子）の構造'!L$52</f>
        <v>688569</v>
      </c>
      <c r="N56" s="152"/>
      <c r="O56" s="152"/>
      <c r="P56" s="152">
        <f>'将来負担比率（分子）の構造'!M$52</f>
        <v>677527</v>
      </c>
    </row>
    <row r="57" spans="1:16" x14ac:dyDescent="0.2">
      <c r="A57" s="152" t="s">
        <v>40</v>
      </c>
      <c r="B57" s="152"/>
      <c r="C57" s="152"/>
      <c r="D57" s="152">
        <f>'将来負担比率（分子）の構造'!I$51</f>
        <v>68049</v>
      </c>
      <c r="E57" s="152"/>
      <c r="F57" s="152"/>
      <c r="G57" s="152">
        <f>'将来負担比率（分子）の構造'!J$51</f>
        <v>63739</v>
      </c>
      <c r="H57" s="152"/>
      <c r="I57" s="152"/>
      <c r="J57" s="152">
        <f>'将来負担比率（分子）の構造'!K$51</f>
        <v>36843</v>
      </c>
      <c r="K57" s="152"/>
      <c r="L57" s="152"/>
      <c r="M57" s="152">
        <f>'将来負担比率（分子）の構造'!L$51</f>
        <v>36582</v>
      </c>
      <c r="N57" s="152"/>
      <c r="O57" s="152"/>
      <c r="P57" s="152">
        <f>'将来負担比率（分子）の構造'!M$51</f>
        <v>35058</v>
      </c>
    </row>
    <row r="58" spans="1:16" x14ac:dyDescent="0.2">
      <c r="A58" s="152" t="s">
        <v>39</v>
      </c>
      <c r="B58" s="152"/>
      <c r="C58" s="152"/>
      <c r="D58" s="152">
        <f>'将来負担比率（分子）の構造'!I$50</f>
        <v>106218</v>
      </c>
      <c r="E58" s="152"/>
      <c r="F58" s="152"/>
      <c r="G58" s="152">
        <f>'将来負担比率（分子）の構造'!J$50</f>
        <v>111961</v>
      </c>
      <c r="H58" s="152"/>
      <c r="I58" s="152"/>
      <c r="J58" s="152">
        <f>'将来負担比率（分子）の構造'!K$50</f>
        <v>112475</v>
      </c>
      <c r="K58" s="152"/>
      <c r="L58" s="152"/>
      <c r="M58" s="152">
        <f>'将来負担比率（分子）の構造'!L$50</f>
        <v>120900</v>
      </c>
      <c r="N58" s="152"/>
      <c r="O58" s="152"/>
      <c r="P58" s="152">
        <f>'将来負担比率（分子）の構造'!M$50</f>
        <v>118648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19339</v>
      </c>
      <c r="C61" s="152"/>
      <c r="D61" s="152"/>
      <c r="E61" s="152">
        <f>'将来負担比率（分子）の構造'!J$46</f>
        <v>19241</v>
      </c>
      <c r="F61" s="152"/>
      <c r="G61" s="152"/>
      <c r="H61" s="152">
        <f>'将来負担比率（分子）の構造'!K$46</f>
        <v>18987</v>
      </c>
      <c r="I61" s="152"/>
      <c r="J61" s="152"/>
      <c r="K61" s="152">
        <f>'将来負担比率（分子）の構造'!L$46</f>
        <v>19119</v>
      </c>
      <c r="L61" s="152"/>
      <c r="M61" s="152"/>
      <c r="N61" s="152">
        <f>'将来負担比率（分子）の構造'!M$46</f>
        <v>18871</v>
      </c>
      <c r="O61" s="152"/>
      <c r="P61" s="152"/>
    </row>
    <row r="62" spans="1:16" x14ac:dyDescent="0.2">
      <c r="A62" s="152" t="s">
        <v>33</v>
      </c>
      <c r="B62" s="152">
        <f>'将来負担比率（分子）の構造'!I$45</f>
        <v>122674</v>
      </c>
      <c r="C62" s="152"/>
      <c r="D62" s="152"/>
      <c r="E62" s="152">
        <f>'将来負担比率（分子）の構造'!J$45</f>
        <v>120227</v>
      </c>
      <c r="F62" s="152"/>
      <c r="G62" s="152"/>
      <c r="H62" s="152">
        <f>'将来負担比率（分子）の構造'!K$45</f>
        <v>117903</v>
      </c>
      <c r="I62" s="152"/>
      <c r="J62" s="152"/>
      <c r="K62" s="152">
        <f>'将来負担比率（分子）の構造'!L$45</f>
        <v>110541</v>
      </c>
      <c r="L62" s="152"/>
      <c r="M62" s="152"/>
      <c r="N62" s="152">
        <f>'将来負担比率（分子）の構造'!M$45</f>
        <v>106746</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8575</v>
      </c>
      <c r="C64" s="152"/>
      <c r="D64" s="152"/>
      <c r="E64" s="152">
        <f>'将来負担比率（分子）の構造'!J$43</f>
        <v>11645</v>
      </c>
      <c r="F64" s="152"/>
      <c r="G64" s="152"/>
      <c r="H64" s="152">
        <f>'将来負担比率（分子）の構造'!K$43</f>
        <v>19760</v>
      </c>
      <c r="I64" s="152"/>
      <c r="J64" s="152"/>
      <c r="K64" s="152">
        <f>'将来負担比率（分子）の構造'!L$43</f>
        <v>28824</v>
      </c>
      <c r="L64" s="152"/>
      <c r="M64" s="152"/>
      <c r="N64" s="152">
        <f>'将来負担比率（分子）の構造'!M$43</f>
        <v>27528</v>
      </c>
      <c r="O64" s="152"/>
      <c r="P64" s="152"/>
    </row>
    <row r="65" spans="1:16" x14ac:dyDescent="0.2">
      <c r="A65" s="152" t="s">
        <v>30</v>
      </c>
      <c r="B65" s="152">
        <f>'将来負担比率（分子）の構造'!I$42</f>
        <v>1507</v>
      </c>
      <c r="C65" s="152"/>
      <c r="D65" s="152"/>
      <c r="E65" s="152">
        <f>'将来負担比率（分子）の構造'!J$42</f>
        <v>1001</v>
      </c>
      <c r="F65" s="152"/>
      <c r="G65" s="152"/>
      <c r="H65" s="152">
        <f>'将来負担比率（分子）の構造'!K$42</f>
        <v>593</v>
      </c>
      <c r="I65" s="152"/>
      <c r="J65" s="152"/>
      <c r="K65" s="152">
        <f>'将来負担比率（分子）の構造'!L$42</f>
        <v>263</v>
      </c>
      <c r="L65" s="152"/>
      <c r="M65" s="152"/>
      <c r="N65" s="152">
        <f>'将来負担比率（分子）の構造'!M$42</f>
        <v>32</v>
      </c>
      <c r="O65" s="152"/>
      <c r="P65" s="152"/>
    </row>
    <row r="66" spans="1:16" x14ac:dyDescent="0.2">
      <c r="A66" s="152" t="s">
        <v>29</v>
      </c>
      <c r="B66" s="152">
        <f>'将来負担比率（分子）の構造'!I$41</f>
        <v>1263979</v>
      </c>
      <c r="C66" s="152"/>
      <c r="D66" s="152"/>
      <c r="E66" s="152">
        <f>'将来負担比率（分子）の構造'!J$41</f>
        <v>1257470</v>
      </c>
      <c r="F66" s="152"/>
      <c r="G66" s="152"/>
      <c r="H66" s="152">
        <f>'将来負担比率（分子）の構造'!K$41</f>
        <v>1218828</v>
      </c>
      <c r="I66" s="152"/>
      <c r="J66" s="152"/>
      <c r="K66" s="152">
        <f>'将来負担比率（分子）の構造'!L$41</f>
        <v>1220134</v>
      </c>
      <c r="L66" s="152"/>
      <c r="M66" s="152"/>
      <c r="N66" s="152">
        <f>'将来負担比率（分子）の構造'!M$41</f>
        <v>1213786</v>
      </c>
      <c r="O66" s="152"/>
      <c r="P66" s="152"/>
    </row>
    <row r="67" spans="1:16" x14ac:dyDescent="0.2">
      <c r="A67" s="152" t="s">
        <v>73</v>
      </c>
      <c r="B67" s="152" t="e">
        <f>NA()</f>
        <v>#N/A</v>
      </c>
      <c r="C67" s="152">
        <f>IF(ISNUMBER('将来負担比率（分子）の構造'!I$53), IF('将来負担比率（分子）の構造'!I$53 &lt; 0, 0, '将来負担比率（分子）の構造'!I$53), NA())</f>
        <v>534762</v>
      </c>
      <c r="D67" s="152" t="e">
        <f>NA()</f>
        <v>#N/A</v>
      </c>
      <c r="E67" s="152" t="e">
        <f>NA()</f>
        <v>#N/A</v>
      </c>
      <c r="F67" s="152">
        <f>IF(ISNUMBER('将来負担比率（分子）の構造'!J$53), IF('将来負担比率（分子）の構造'!J$53 &lt; 0, 0, '将来負担比率（分子）の構造'!J$53), NA())</f>
        <v>532724</v>
      </c>
      <c r="G67" s="152" t="e">
        <f>NA()</f>
        <v>#N/A</v>
      </c>
      <c r="H67" s="152" t="e">
        <f>NA()</f>
        <v>#N/A</v>
      </c>
      <c r="I67" s="152">
        <f>IF(ISNUMBER('将来負担比率（分子）の構造'!K$53), IF('将来負担比率（分子）の構造'!K$53 &lt; 0, 0, '将来負担比率（分子）の構造'!K$53), NA())</f>
        <v>533081</v>
      </c>
      <c r="J67" s="152" t="e">
        <f>NA()</f>
        <v>#N/A</v>
      </c>
      <c r="K67" s="152" t="e">
        <f>NA()</f>
        <v>#N/A</v>
      </c>
      <c r="L67" s="152">
        <f>IF(ISNUMBER('将来負担比率（分子）の構造'!L$53), IF('将来負担比率（分子）の構造'!L$53 &lt; 0, 0, '将来負担比率（分子）の構造'!L$53), NA())</f>
        <v>532829</v>
      </c>
      <c r="M67" s="152" t="e">
        <f>NA()</f>
        <v>#N/A</v>
      </c>
      <c r="N67" s="152" t="e">
        <f>NA()</f>
        <v>#N/A</v>
      </c>
      <c r="O67" s="152">
        <f>IF(ISNUMBER('将来負担比率（分子）の構造'!M$53), IF('将来負担比率（分子）の構造'!M$53 &lt; 0, 0, '将来負担比率（分子）の構造'!M$53), NA())</f>
        <v>535730</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10694</v>
      </c>
      <c r="C72" s="156">
        <f>基金残高に係る経年分析!G55</f>
        <v>11072</v>
      </c>
      <c r="D72" s="156">
        <f>基金残高に係る経年分析!H55</f>
        <v>11467</v>
      </c>
    </row>
    <row r="73" spans="1:16" x14ac:dyDescent="0.2">
      <c r="A73" s="155" t="s">
        <v>76</v>
      </c>
      <c r="B73" s="156">
        <f>基金残高に係る経年分析!F56</f>
        <v>40838</v>
      </c>
      <c r="C73" s="156">
        <f>基金残高に係る経年分析!G56</f>
        <v>44919</v>
      </c>
      <c r="D73" s="156">
        <f>基金残高に係る経年分析!H56</f>
        <v>40064</v>
      </c>
    </row>
    <row r="74" spans="1:16" x14ac:dyDescent="0.2">
      <c r="A74" s="155" t="s">
        <v>77</v>
      </c>
      <c r="B74" s="156">
        <f>基金残高に係る経年分析!F57</f>
        <v>65137</v>
      </c>
      <c r="C74" s="156">
        <f>基金残高に係る経年分析!G57</f>
        <v>64431</v>
      </c>
      <c r="D74" s="156">
        <f>基金残高に係る経年分析!H57</f>
        <v>66601</v>
      </c>
    </row>
  </sheetData>
  <sheetProtection algorithmName="SHA-512" hashValue="uVMhsO2yHzZZ7afaRRDJynmrG6mp+1GQMykCnDJaQzysoxR9fNwzL5yM4qFE978MAybudEy1pIVosuBmEvvNmw==" saltValue="/WYAQrYk1kHvzEvkzuoa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2020-03-13T06:33:12Z</cp:lastPrinted>
  <dcterms:created xsi:type="dcterms:W3CDTF">2020-02-10T01:30:33Z</dcterms:created>
  <dcterms:modified xsi:type="dcterms:W3CDTF">2020-10-07T06:55:25Z</dcterms:modified>
  <cp:category/>
</cp:coreProperties>
</file>