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17 広島市○\"/>
    </mc:Choice>
  </mc:AlternateContent>
  <xr:revisionPtr revIDLastSave="0" documentId="13_ncr:1_{76B4BA2B-EA58-44F4-90FE-89D0B326400E}" xr6:coauthVersionLast="36" xr6:coauthVersionMax="36" xr10:uidLastSave="{00000000-0000-0000-0000-000000000000}"/>
  <bookViews>
    <workbookView xWindow="-120" yWindow="-120" windowWidth="20730" windowHeight="11160" tabRatio="661" activeTab="13" xr2:uid="{00000000-000D-0000-FFFF-FFFF00000000}"/>
  </bookViews>
  <sheets>
    <sheet name="水道事業" sheetId="43" r:id="rId1"/>
    <sheet name="簡易水道事業" sheetId="28" r:id="rId2"/>
    <sheet name="下水道事業（公共下水道）" sheetId="44" r:id="rId3"/>
    <sheet name="下水道事業（特定環境保全公共下水道）" sheetId="45" r:id="rId4"/>
    <sheet name="下水道事業（農業集落排水施設）" sheetId="46" r:id="rId5"/>
    <sheet name="下水道事業（特定地域排水処理施設）" sheetId="47" r:id="rId6"/>
    <sheet name="病院事業" sheetId="33" r:id="rId7"/>
    <sheet name="市場事業" sheetId="34" r:id="rId8"/>
    <sheet name="と畜事業" sheetId="35" r:id="rId9"/>
    <sheet name="観光施設事業（休養宿泊）" sheetId="36" r:id="rId10"/>
    <sheet name="観光施設事業（その他観光）" sheetId="37" r:id="rId11"/>
    <sheet name="宅地造成事業（臨海土地造成）" sheetId="38" r:id="rId12"/>
    <sheet name="宅地造成事業（その他造成）" sheetId="39" r:id="rId13"/>
    <sheet name="駐車場整備事業" sheetId="40"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Print_Area" localSheetId="8">と畜事業!$A$1:$BS$54</definedName>
    <definedName name="_xlnm.Print_Area" localSheetId="2">'下水道事業（公共下水道）'!$A$1:$BS$114</definedName>
    <definedName name="_xlnm.Print_Area" localSheetId="3">'下水道事業（特定環境保全公共下水道）'!$A$1:$BS$115</definedName>
    <definedName name="_xlnm.Print_Area" localSheetId="5">'下水道事業（特定地域排水処理施設）'!$A$1:$BS$91</definedName>
    <definedName name="_xlnm.Print_Area" localSheetId="4">'下水道事業（農業集落排水施設）'!$A$1:$BS$91</definedName>
    <definedName name="_xlnm.Print_Area" localSheetId="1">簡易水道事業!$A$1:$BS$58</definedName>
    <definedName name="_xlnm.Print_Area" localSheetId="10">'観光施設事業（その他観光）'!$A$1:$BS$53</definedName>
    <definedName name="_xlnm.Print_Area" localSheetId="9">'観光施設事業（休養宿泊）'!$A$1:$BS$53</definedName>
    <definedName name="_xlnm.Print_Area" localSheetId="7">市場事業!$A$1:$BS$53</definedName>
    <definedName name="_xlnm.Print_Area" localSheetId="0">水道事業!$A$1:$BS$54</definedName>
    <definedName name="_xlnm.Print_Area" localSheetId="12">'宅地造成事業（その他造成）'!$A$1:$BS$54</definedName>
    <definedName name="_xlnm.Print_Area" localSheetId="11">'宅地造成事業（臨海土地造成）'!$A$1:$BS$54</definedName>
    <definedName name="_xlnm.Print_Area" localSheetId="13">駐車場整備事業!$A$1:$BS$53</definedName>
    <definedName name="_xlnm.Print_Area" localSheetId="6">病院事業!$A$1:$BS$53</definedName>
    <definedName name="業種名" localSheetId="8">[1]選択肢!$K$2:$K$19</definedName>
    <definedName name="業種名" localSheetId="2">[2]選択肢!$K$2:$K$19</definedName>
    <definedName name="業種名" localSheetId="3">[3]選択肢!$K$2:$K$19</definedName>
    <definedName name="業種名" localSheetId="5">[4]選択肢!$K$2:$K$19</definedName>
    <definedName name="業種名" localSheetId="4">[5]選択肢!$K$2:$K$19</definedName>
    <definedName name="業種名" localSheetId="1">[6]選択肢!$K$2:$K$19</definedName>
    <definedName name="業種名" localSheetId="10">[7]選択肢!$K$2:$K$19</definedName>
    <definedName name="業種名" localSheetId="9">[8]選択肢!$K$2:$K$19</definedName>
    <definedName name="業種名" localSheetId="7">[9]選択肢!$K$2:$K$19</definedName>
    <definedName name="業種名" localSheetId="0">[10]選択肢!$K$2:$K$19</definedName>
    <definedName name="業種名" localSheetId="12">[11]選択肢!$K$2:$K$19</definedName>
    <definedName name="業種名" localSheetId="11">[12]選択肢!$K$2:$K$19</definedName>
    <definedName name="業種名" localSheetId="13">[13]選択肢!$K$2:$K$19</definedName>
    <definedName name="業種名" localSheetId="6">[14]選択肢!$K$2:$K$19</definedName>
    <definedName name="業種名">[15]選択肢!$K$2:$K$19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86" i="47" l="1"/>
  <c r="U86" i="47"/>
  <c r="N86" i="47"/>
  <c r="AY82" i="47"/>
  <c r="AQ82" i="47"/>
  <c r="AQ80" i="47"/>
  <c r="N80" i="47"/>
  <c r="AY79" i="47"/>
  <c r="AQ78" i="47"/>
  <c r="BN77" i="47"/>
  <c r="BJ77" i="47"/>
  <c r="BF77" i="47"/>
  <c r="AQ76" i="47"/>
  <c r="BF74" i="47"/>
  <c r="AY74" i="47"/>
  <c r="AQ74" i="47"/>
  <c r="U74" i="47"/>
  <c r="N74" i="47"/>
  <c r="AM62" i="47"/>
  <c r="U62" i="47"/>
  <c r="N62" i="47"/>
  <c r="AK57" i="47"/>
  <c r="AC57" i="47"/>
  <c r="U57" i="47"/>
  <c r="N56" i="47"/>
  <c r="BA51" i="47"/>
  <c r="AS51" i="47"/>
  <c r="AK51" i="47"/>
  <c r="AC51" i="47"/>
  <c r="U51" i="47"/>
  <c r="AC45" i="47"/>
  <c r="U45" i="47"/>
  <c r="BX40" i="47"/>
  <c r="BN40" i="47"/>
  <c r="BJ40" i="47"/>
  <c r="BF40" i="47"/>
  <c r="U39" i="47"/>
  <c r="BF37" i="47"/>
  <c r="AM37" i="47"/>
  <c r="N37" i="47"/>
  <c r="BB24" i="47"/>
  <c r="AT24" i="47"/>
  <c r="AM24" i="47"/>
  <c r="AF24" i="47"/>
  <c r="Y24" i="47"/>
  <c r="R24" i="47"/>
  <c r="K24" i="47"/>
  <c r="D24" i="47"/>
  <c r="BG11" i="47"/>
  <c r="AO11" i="47"/>
  <c r="U11" i="47"/>
  <c r="C11" i="47"/>
  <c r="AM86" i="46" l="1"/>
  <c r="U86" i="46"/>
  <c r="N86" i="46"/>
  <c r="N80" i="46"/>
  <c r="BN77" i="46"/>
  <c r="BJ77" i="46"/>
  <c r="BF77" i="46"/>
  <c r="AU77" i="46"/>
  <c r="AM77" i="46"/>
  <c r="BF74" i="46"/>
  <c r="U74" i="46"/>
  <c r="N74" i="46"/>
  <c r="AM62" i="46"/>
  <c r="U62" i="46"/>
  <c r="N62" i="46"/>
  <c r="AK57" i="46"/>
  <c r="AC57" i="46"/>
  <c r="U57" i="46"/>
  <c r="N56" i="46"/>
  <c r="BA51" i="46"/>
  <c r="AS51" i="46"/>
  <c r="AK51" i="46"/>
  <c r="AC51" i="46"/>
  <c r="U51" i="46"/>
  <c r="AC45" i="46"/>
  <c r="U45" i="46"/>
  <c r="BX40" i="46"/>
  <c r="BN40" i="46"/>
  <c r="BJ40" i="46"/>
  <c r="BF40" i="46"/>
  <c r="U39" i="46"/>
  <c r="BF37" i="46"/>
  <c r="AM37" i="46"/>
  <c r="N37" i="46"/>
  <c r="BB24" i="46"/>
  <c r="AT24" i="46"/>
  <c r="AM24" i="46"/>
  <c r="AF24" i="46"/>
  <c r="Y24" i="46"/>
  <c r="R24" i="46"/>
  <c r="K24" i="46"/>
  <c r="D24" i="46"/>
  <c r="BG11" i="46"/>
  <c r="AO11" i="46"/>
  <c r="U11" i="46"/>
  <c r="C11" i="46"/>
  <c r="AM110" i="45" l="1"/>
  <c r="U110" i="45"/>
  <c r="N110" i="45"/>
  <c r="N104" i="45"/>
  <c r="BN101" i="45"/>
  <c r="BJ101" i="45"/>
  <c r="BF101" i="45"/>
  <c r="BF98" i="45"/>
  <c r="AN98" i="45"/>
  <c r="U98" i="45"/>
  <c r="N98" i="45"/>
  <c r="AM86" i="45"/>
  <c r="U86" i="45"/>
  <c r="N86" i="45"/>
  <c r="N80" i="45"/>
  <c r="BN77" i="45"/>
  <c r="BJ77" i="45"/>
  <c r="BF77" i="45"/>
  <c r="AU77" i="45"/>
  <c r="AM77" i="45"/>
  <c r="BF74" i="45"/>
  <c r="U74" i="45"/>
  <c r="N74" i="45"/>
  <c r="AM62" i="45"/>
  <c r="U62" i="45"/>
  <c r="N62" i="45"/>
  <c r="AK57" i="45"/>
  <c r="AC57" i="45"/>
  <c r="U57" i="45"/>
  <c r="N56" i="45"/>
  <c r="BA51" i="45"/>
  <c r="AS51" i="45"/>
  <c r="AK51" i="45"/>
  <c r="AC51" i="45"/>
  <c r="U51" i="45"/>
  <c r="AC45" i="45"/>
  <c r="U45" i="45"/>
  <c r="BX40" i="45"/>
  <c r="BN40" i="45"/>
  <c r="BJ40" i="45"/>
  <c r="BF40" i="45"/>
  <c r="U39" i="45"/>
  <c r="BF37" i="45"/>
  <c r="AM37" i="45"/>
  <c r="N37" i="45"/>
  <c r="BB24" i="45"/>
  <c r="AT24" i="45"/>
  <c r="AM24" i="45"/>
  <c r="AF24" i="45"/>
  <c r="Y24" i="45"/>
  <c r="R24" i="45"/>
  <c r="K24" i="45"/>
  <c r="D24" i="45"/>
  <c r="BG11" i="45"/>
  <c r="AO11" i="45"/>
  <c r="U11" i="45"/>
  <c r="C11" i="45"/>
  <c r="U74" i="44" l="1"/>
  <c r="AM110" i="44"/>
  <c r="U110" i="44"/>
  <c r="N110" i="44"/>
  <c r="AY106" i="44"/>
  <c r="AQ106" i="44"/>
  <c r="AQ104" i="44"/>
  <c r="N104" i="44"/>
  <c r="AY103" i="44"/>
  <c r="AQ102" i="44"/>
  <c r="BN101" i="44"/>
  <c r="BJ101" i="44"/>
  <c r="BF101" i="44"/>
  <c r="AQ100" i="44"/>
  <c r="BF98" i="44"/>
  <c r="AY98" i="44"/>
  <c r="AQ98" i="44"/>
  <c r="U98" i="44"/>
  <c r="N98" i="44"/>
  <c r="AM86" i="44"/>
  <c r="U86" i="44"/>
  <c r="N86" i="44"/>
  <c r="N80" i="44"/>
  <c r="BN77" i="44"/>
  <c r="BJ77" i="44"/>
  <c r="BF77" i="44"/>
  <c r="BF74" i="44"/>
  <c r="AN74" i="44"/>
  <c r="N74" i="44"/>
  <c r="AM62" i="44"/>
  <c r="U62" i="44"/>
  <c r="N62" i="44"/>
  <c r="AK57" i="44"/>
  <c r="AC57" i="44"/>
  <c r="U57" i="44"/>
  <c r="N56" i="44"/>
  <c r="BA51" i="44"/>
  <c r="AS51" i="44"/>
  <c r="AK51" i="44"/>
  <c r="AC51" i="44"/>
  <c r="U51" i="44"/>
  <c r="AC45" i="44"/>
  <c r="U45" i="44"/>
  <c r="BX40" i="44"/>
  <c r="BN40" i="44"/>
  <c r="BJ40" i="44"/>
  <c r="BF40" i="44"/>
  <c r="U39" i="44"/>
  <c r="BF37" i="44"/>
  <c r="AM37" i="44"/>
  <c r="N37" i="44"/>
  <c r="BB24" i="44"/>
  <c r="AT24" i="44"/>
  <c r="AM24" i="44"/>
  <c r="AF24" i="44"/>
  <c r="Y24" i="44"/>
  <c r="R24" i="44"/>
  <c r="K24" i="44"/>
  <c r="D24" i="44"/>
  <c r="BG11" i="44"/>
  <c r="AO11" i="44"/>
  <c r="U11" i="44"/>
  <c r="C11" i="44"/>
  <c r="AM49" i="43" l="1"/>
  <c r="U49" i="43"/>
  <c r="N49" i="43"/>
  <c r="AC44" i="43"/>
  <c r="U44" i="43"/>
  <c r="N43" i="43"/>
  <c r="BN40" i="43"/>
  <c r="BJ40" i="43"/>
  <c r="BF40" i="43"/>
  <c r="AC39" i="43"/>
  <c r="U39" i="43"/>
  <c r="BF37" i="43"/>
  <c r="AM37" i="43"/>
  <c r="N37" i="43"/>
  <c r="BB24" i="43"/>
  <c r="AT24" i="43"/>
  <c r="AM24" i="43"/>
  <c r="AF24" i="43"/>
  <c r="Y24" i="43"/>
  <c r="R24" i="43"/>
  <c r="K24" i="43"/>
  <c r="D24" i="43"/>
  <c r="BG11" i="43"/>
  <c r="AO11" i="43"/>
  <c r="U11" i="43"/>
  <c r="C11" i="43"/>
</calcChain>
</file>

<file path=xl/sharedStrings.xml><?xml version="1.0" encoding="utf-8"?>
<sst xmlns="http://schemas.openxmlformats.org/spreadsheetml/2006/main" count="688" uniqueCount="94">
  <si>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</si>
  <si>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</si>
  <si>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</si>
  <si>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</si>
  <si>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</si>
  <si>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</si>
  <si>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</si>
  <si>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</si>
  <si>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</si>
  <si>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</si>
  <si>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</si>
  <si>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</si>
  <si>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</si>
  <si>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</si>
  <si>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</si>
  <si>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</si>
  <si>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</si>
  <si>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</si>
  <si>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</si>
  <si>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</si>
  <si>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</si>
  <si>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</si>
  <si>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</si>
  <si>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</si>
  <si>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</si>
  <si>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</si>
  <si>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</si>
  <si>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</si>
  <si>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</si>
  <si>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</si>
  <si>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</si>
  <si>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</si>
  <si>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</si>
  <si>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</si>
  <si>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</si>
  <si>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</si>
  <si>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</si>
  <si>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</si>
  <si>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</si>
  <si>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</si>
  <si>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</si>
  <si>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</si>
  <si>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</si>
  <si>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</si>
  <si>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</si>
  <si>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</si>
  <si>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</si>
  <si>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</si>
  <si>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</si>
  <si>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</si>
  <si>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</si>
  <si>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</si>
  <si>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</si>
  <si>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</si>
  <si>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</si>
  <si>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</si>
  <si>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</si>
  <si>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</si>
  <si>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</si>
  <si>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</si>
  <si>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</si>
  <si>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</si>
  <si>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</si>
  <si>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</si>
  <si>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</si>
  <si>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</si>
  <si>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</si>
  <si>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</si>
  <si>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</si>
  <si>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広島市</t>
  </si>
  <si>
    <t>ー</t>
  </si>
  <si>
    <t>●</t>
  </si>
  <si>
    <t xml:space="preserve"> </t>
  </si>
  <si>
    <t>簡易水道事業</t>
  </si>
  <si>
    <t>経営基盤を強化し、より安定的な事業運営を図ることを目的に、湯来地区簡易水道事業等を廃止し、広島市水道事業に統合した。</t>
  </si>
  <si>
    <t>平成</t>
  </si>
  <si>
    <t>病院事業</t>
  </si>
  <si>
    <t>　国立療養所畑賀病院が統合により廃止になったことから、広島市に移管し、平成13年12月に公設民営方式の広島市医師会運営・安芸市民病院として開設した。その後、平成18年度から指定管理者制度を導入し、広島市医師会を指定管理者に指定している。</t>
  </si>
  <si>
    <t>市場事業</t>
  </si>
  <si>
    <t>平成31年3月に策定した新中央市場建設基本計画を踏まえ、民間活力を活用した新中央市場の建設に取り組んでいる。
また、令和2年度より事業者の公募条件として必要となる市場施設の施設計画概要や事業手法の検討業務を実施しており、具体的な民間活力の導入策について検討を行っている。</t>
  </si>
  <si>
    <t>事業手法としてPFIやDB方式について、そのメリットやデメリットの検討を行っている。
課題については、平成30年度に行った民間活力導入可能性調査において、ＰＦＩ方式等の事業手法による事業参画について、民間事業者から、「一般的な公共建築と異なり、多数の場内関係事業者との調整が必要なことから、難易度が高い。」等の意見があった。</t>
  </si>
  <si>
    <t>と畜場事業</t>
  </si>
  <si>
    <t>本市のと畜場は、と畜場を直営とした歴史的経緯と市内にと畜解体を委託できる業者がいないことから、現行の直営による経営体制で事業を継続する方針としている。
しかしながら、処理頭数が施設建設当時から大きく減少しており、施設の老朽化が進んでいることによる維持管理費の増加等により、運営経費が収入を大きく上回り、一般会計から多額の繰入が必要となる状況が続いている。
よって、広島市行政改革推進プランに基づき、令和２年度及び３年度に市場を取り巻く環境の変化、現状の課題や役割を整理した上で、次年度以降施設構造の改善・ランニングコストの削減等による対応案を検討し、検討結果による今後の取り組み内容を踏まえて経営改善に取り組むこととしている</t>
  </si>
  <si>
    <t>観光施設事業</t>
  </si>
  <si>
    <t>休養宿泊</t>
  </si>
  <si>
    <t>広島市国民宿舎湯来ロッジ及び広島市湯の山温泉館において、本市が指定した指定管理者が管理運営を行っている。また、利用料金制を導入していることから、指定管理者の自立的な経営努力を発揮しやすくなっている。</t>
  </si>
  <si>
    <t>その他観光</t>
  </si>
  <si>
    <t>動物公園、植物公園の管理運営を指定管理者に委託し、事務の効率化と経費の削減に取り組んでいる。（動植物の飼育・栽培と展示、入園料の収受、施設の利用促進、生物多様性の保全、社会・学校校教育への協力、市民・団体との協働など）</t>
    <phoneticPr fontId="2"/>
  </si>
  <si>
    <t>宅地造成事業</t>
  </si>
  <si>
    <t>臨海土地造成</t>
  </si>
  <si>
    <t>現状の経営体制において健全な事業運営が実施できている。また、造成は既に完了し、新規に開発する予定もないことから、現時点で経営改革を行う必要がないため。</t>
  </si>
  <si>
    <t>その他造成</t>
  </si>
  <si>
    <t>駐車場整備事業</t>
  </si>
  <si>
    <t xml:space="preserve"> 全ての市営駐車場において、本市が指定した指定管理者が管理運営を行っている。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</si>
</sst>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2" fillId="4" borderId="6" xfId="0" applyFont="1" applyFill="1" applyBorder="1">
      <alignment vertical="center"/>
    </xf>
    <xf numFmtId="0" fontId="17" fillId="4" borderId="8" xfId="0" applyFont="1" applyFill="1" applyBorder="1" applyAlignment="1">
      <alignment horizontal="center"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4" borderId="0" xfId="0" applyFont="1" applyFill="1" applyAlignment="1">
      <alignment horizontal="left" wrapText="1"/>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4" borderId="8" xfId="0" applyFont="1" applyFill="1" applyBorder="1" applyAlignment="1">
      <alignment horizontal="left"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24" fillId="0" borderId="4" xfId="0" quotePrefix="1"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2F606F-0DEA-48F7-B148-2BEA4C8EEFD7}"/>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0D5CBD-0BA8-4BB9-B2BA-E29DC11D35A5}"/>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695E38-D03D-408A-ABBF-E38247EC455F}"/>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8EBB5F5B-F55C-401A-8785-59A5F939060D}"/>
            </a:ext>
          </a:extLst>
        </xdr:cNvPr>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8845525-76B4-454C-900D-D87FC58A775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6E1886-126D-498D-83E1-97BCC46342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43FFFD-9A90-4F26-9B14-556F7B3C31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5F6CBE75-127D-4502-B149-2BB87E7BEDF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685C584-CBC8-4758-B359-D6DA12733128}"/>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1F9330-A57A-4DDA-B7CB-DB2EA3FE09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DB72D64-721C-4DED-9A01-2E8082FC11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9C2FD6-8039-4A0B-A073-7AD45018A2F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7F539D11-8E68-4929-8C77-9FD683F4986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27768BBF-ED0A-453E-969C-8A170D81A019}"/>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93AEA2-7FBA-4290-874E-59F5EAE22D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E4960B5-87AC-4CC1-BD68-CD65F135E3F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BA2914D-73BB-4B31-BA56-F67F3D4D127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F6203A1-3DF3-4BCB-92D8-54910E062B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5682FA-B913-4C03-A0A0-EDE04583F3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82FCBB4-4DB0-41BF-9354-F15E070EC16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A8E597B-967D-45D5-BFBB-873A15E809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1330FD8-EF36-4402-B15B-8AEB005008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B9A4105-6DDA-4BB3-97B1-2669AB9AE5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897FACB6-1FA9-4067-BFEB-7018E8763746}"/>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818AE3A-8320-4EC7-AF8B-E5017F1F2526}"/>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D2F8D08-0242-4251-941C-070BA764D872}"/>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0D3288A-B014-48A0-B750-57583A781928}"/>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ED25FFC-BEA4-458E-8A3D-7989DAAC2A4E}"/>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5">
          <a:extLst>
            <a:ext uri="{FF2B5EF4-FFF2-40B4-BE49-F238E27FC236}">
              <a16:creationId xmlns:a16="http://schemas.microsoft.com/office/drawing/2014/main" id="{AC7FEFB0-DDDC-4DA8-B947-AF66D2E5E395}"/>
            </a:ext>
          </a:extLst>
        </xdr:cNvPr>
        <xdr:cNvSpPr/>
      </xdr:nvSpPr>
      <xdr:spPr>
        <a:xfrm>
          <a:off x="3502025" y="228515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7">
          <a:extLst>
            <a:ext uri="{FF2B5EF4-FFF2-40B4-BE49-F238E27FC236}">
              <a16:creationId xmlns:a16="http://schemas.microsoft.com/office/drawing/2014/main" id="{99D77F6A-0DF7-4F02-AA04-D2127D877E2A}"/>
            </a:ext>
          </a:extLst>
        </xdr:cNvPr>
        <xdr:cNvSpPr/>
      </xdr:nvSpPr>
      <xdr:spPr>
        <a:xfrm>
          <a:off x="70770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8">
          <a:extLst>
            <a:ext uri="{FF2B5EF4-FFF2-40B4-BE49-F238E27FC236}">
              <a16:creationId xmlns:a16="http://schemas.microsoft.com/office/drawing/2014/main" id="{15FE3A10-AFA3-447A-8177-06B9166257AF}"/>
            </a:ext>
          </a:extLst>
        </xdr:cNvPr>
        <xdr:cNvSpPr/>
      </xdr:nvSpPr>
      <xdr:spPr>
        <a:xfrm>
          <a:off x="3506259" y="251618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397979-1BA5-4D96-A17D-9527614BD72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AAB115-ED7C-49F4-9A45-7624ED8ABF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5E1B42A-98E9-4AEE-9D62-44C680895F8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D501CEBB-2D28-411D-85D4-9F42E8D0DC6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FFF2AF1E-D024-46FF-AE9C-223B3093295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7" name="右矢印 17">
          <a:extLst>
            <a:ext uri="{FF2B5EF4-FFF2-40B4-BE49-F238E27FC236}">
              <a16:creationId xmlns:a16="http://schemas.microsoft.com/office/drawing/2014/main" id="{E7B90816-A381-4135-BBFC-EA16E852B08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8" name="右矢印 18">
          <a:extLst>
            <a:ext uri="{FF2B5EF4-FFF2-40B4-BE49-F238E27FC236}">
              <a16:creationId xmlns:a16="http://schemas.microsoft.com/office/drawing/2014/main" id="{CC2CED74-E250-4140-95D8-AE8D04333625}"/>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D66D7427-73F7-4783-A74F-61A3D92BA0AB}"/>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3">
          <a:extLst>
            <a:ext uri="{FF2B5EF4-FFF2-40B4-BE49-F238E27FC236}">
              <a16:creationId xmlns:a16="http://schemas.microsoft.com/office/drawing/2014/main" id="{E06D8A4C-D03F-4E6B-BAAE-2ECC6C32717B}"/>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AA09765F-046E-4D4F-9062-B208673D0D7D}"/>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5816544-0E3B-4F9C-A6D6-E6DABC4F77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81869AB-D874-4217-B479-8F167275F0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4A5C488-066A-45E4-8FB8-4DB46AACFF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110</xdr:row>
      <xdr:rowOff>38100</xdr:rowOff>
    </xdr:from>
    <xdr:to>
      <xdr:col>19</xdr:col>
      <xdr:colOff>127000</xdr:colOff>
      <xdr:row>111</xdr:row>
      <xdr:rowOff>139700</xdr:rowOff>
    </xdr:to>
    <xdr:sp macro="" textlink="">
      <xdr:nvSpPr>
        <xdr:cNvPr id="11" name="右矢印 10">
          <a:extLst>
            <a:ext uri="{FF2B5EF4-FFF2-40B4-BE49-F238E27FC236}">
              <a16:creationId xmlns:a16="http://schemas.microsoft.com/office/drawing/2014/main" id="{BC9489AC-2CCC-47C2-B07A-53146E43DC2E}"/>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2" name="右矢印 11">
          <a:extLst>
            <a:ext uri="{FF2B5EF4-FFF2-40B4-BE49-F238E27FC236}">
              <a16:creationId xmlns:a16="http://schemas.microsoft.com/office/drawing/2014/main" id="{F1C0DBBB-5A5B-4E03-9589-63E92286ECDA}"/>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06A2B842-769E-4B15-B06D-10694FCA9EF1}"/>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6">
          <a:extLst>
            <a:ext uri="{FF2B5EF4-FFF2-40B4-BE49-F238E27FC236}">
              <a16:creationId xmlns:a16="http://schemas.microsoft.com/office/drawing/2014/main" id="{FAD77B86-F981-4FD3-973C-1666BC873E62}"/>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EC086DAD-547F-4223-9693-A9847C634AA5}"/>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97</xdr:row>
      <xdr:rowOff>113030</xdr:rowOff>
    </xdr:from>
    <xdr:to>
      <xdr:col>38</xdr:col>
      <xdr:colOff>115570</xdr:colOff>
      <xdr:row>100</xdr:row>
      <xdr:rowOff>62230</xdr:rowOff>
    </xdr:to>
    <xdr:sp macro="" textlink="">
      <xdr:nvSpPr>
        <xdr:cNvPr id="22" name="右矢印 23">
          <a:extLst>
            <a:ext uri="{FF2B5EF4-FFF2-40B4-BE49-F238E27FC236}">
              <a16:creationId xmlns:a16="http://schemas.microsoft.com/office/drawing/2014/main" id="{2590F21F-A259-4951-8E37-928266052DDC}"/>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F2540329-62A3-4C1A-A637-941DF5FEC389}"/>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C83CE3-0CAA-42BE-BC30-1AAA1B5CF1C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7DE5D94-82D9-46DA-9F0C-AC77B06BA0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62316F-CD49-4F8A-BC32-C2428827A01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5" name="右矢印 15">
          <a:extLst>
            <a:ext uri="{FF2B5EF4-FFF2-40B4-BE49-F238E27FC236}">
              <a16:creationId xmlns:a16="http://schemas.microsoft.com/office/drawing/2014/main" id="{F5E7D15A-5DDE-49F2-9630-C2913BB3E346}"/>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6" name="右矢印 16">
          <a:extLst>
            <a:ext uri="{FF2B5EF4-FFF2-40B4-BE49-F238E27FC236}">
              <a16:creationId xmlns:a16="http://schemas.microsoft.com/office/drawing/2014/main" id="{9D3A4A9C-5BDD-4432-8556-2182ADE0579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A6EB4622-668F-4201-BB00-896668881DE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50557063-6BCB-44DE-9EDD-AC0664FCDE56}"/>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3B2317-25DA-440A-9B8C-A201158C92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3544C7-D7FD-4658-82B3-023311D977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43DBAE1-DEEA-4DF5-8EFF-918B089E14A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7" name="右矢印 17">
          <a:extLst>
            <a:ext uri="{FF2B5EF4-FFF2-40B4-BE49-F238E27FC236}">
              <a16:creationId xmlns:a16="http://schemas.microsoft.com/office/drawing/2014/main" id="{7DDCB500-8760-4A9D-9998-DB1BBF534681}"/>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8" name="右矢印 18">
          <a:extLst>
            <a:ext uri="{FF2B5EF4-FFF2-40B4-BE49-F238E27FC236}">
              <a16:creationId xmlns:a16="http://schemas.microsoft.com/office/drawing/2014/main" id="{85C4DEFD-814E-4906-95C5-E1967493D6D8}"/>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A1FA37B9-C539-4C6F-869D-A91DD89D446F}"/>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B7D9740D-65DA-4562-8267-6BEB95FAC56B}"/>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8921A8A-A4F6-4CFF-AD82-88DA6158DE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6AE60D-075D-4A8C-B23C-C59AA64515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861D3F2-F403-427E-96EE-14559205101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5">
          <a:extLst>
            <a:ext uri="{FF2B5EF4-FFF2-40B4-BE49-F238E27FC236}">
              <a16:creationId xmlns:a16="http://schemas.microsoft.com/office/drawing/2014/main" id="{DE6A003E-0AFD-44E3-BD2F-8C21432D3AF4}"/>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8D6C29C-2981-4E08-A68B-2A07B64A926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A6B4D7-C366-4C3D-9271-82F17AB8CC8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CE1FDA-3284-495A-8ACB-4B3BE8FE93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8203EA8-8581-48F7-ACDE-F996FA745CF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7">
          <a:extLst>
            <a:ext uri="{FF2B5EF4-FFF2-40B4-BE49-F238E27FC236}">
              <a16:creationId xmlns:a16="http://schemas.microsoft.com/office/drawing/2014/main" id="{5C57203F-4359-4F18-9046-90338B11A662}"/>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4720D7B2-1193-406C-AB09-4E90DE97C8E9}"/>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518665-EAD2-4066-B5D5-D188E3862F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8F48997-FA73-4918-8090-A7E05713FF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DDA4E15-6BE6-4731-963C-8C41083484F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09_03%20&#35519;&#26619;&#31080;&#65288;R3&#25244;&#26412;&#25913;&#38761;&#35519;&#26619;&#65289;&#65288;&#12392;&#30044;&#20107;&#26989;&#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730&#12288;%20&#20196;&#21644;&#65299;&#24180;&#24230;&#22320;&#26041;&#20844;&#21942;&#20225;&#26989;&#12398;&#25244;&#26412;&#30340;&#12394;&#25913;&#38761;&#31561;&#12398;&#21462;&#32068;&#29366;&#27841;&#35519;&#26619;&#12398;&#20462;&#27491;&#12395;&#12388;&#12356;&#12390;\03&#65306;&#23616;&#22238;&#31572;\01_03%20&#35519;&#26619;&#31080;%20&#65288;R3&#25244;&#26412;&#25913;&#38761;&#35519;&#26619;&#65289;&#65288;&#27700;&#36947;&#20107;&#26989;&#65289;&#27700;&#36947;&#23616;&#22238;&#3157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13_03%20&#35519;&#26619;&#31080;&#65288;R3&#25244;&#26412;&#25913;&#38761;&#35519;&#26619;&#65289;&#65288;&#23429;&#22320;&#36896;&#25104;&#65288;&#12381;&#12398;&#20182;&#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12-1_03%20&#35519;&#26619;&#31080;&#65288;R3&#25244;&#26412;&#25913;&#38761;&#35519;&#26619;&#65289;&#65288;&#23429;&#22320;&#36896;&#25104;&#65288;&#33256;&#28023;&#65289;&#65289;&#37117;&#24066;&#25972;&#20633;&#236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14_03%20&#35519;&#26619;&#31080;&#65288;R3&#25244;&#26412;&#25913;&#38761;&#35519;&#26619;&#65289;&#65288;&#39376;&#36554;&#22580;&#20107;&#2698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07_03%20&#35519;&#26619;&#31080;&#65288;R3&#25244;&#26412;&#25913;&#38761;&#35519;&#26619;&#65289;&#65288;&#23433;&#33464;&#24066;&#27665;&#30149;&#38498;&#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730&#12288;%20&#20196;&#21644;&#65299;&#24180;&#24230;&#22320;&#26041;&#20844;&#21942;&#20225;&#26989;&#12398;&#25244;&#26412;&#30340;&#12394;&#25913;&#38761;&#31561;&#12398;&#21462;&#32068;&#29366;&#27841;&#35519;&#26619;&#12398;&#20462;&#27491;&#12395;&#12388;&#12356;&#12390;\03&#65306;&#23616;&#22238;&#31572;\03%20&#35519;&#26619;&#31080;&#65288;R3&#25244;&#26412;&#25913;&#38761;&#35519;&#26619;&#65289;&#65297;&#20844;&#2084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730&#12288;%20&#20196;&#21644;&#65299;&#24180;&#24230;&#22320;&#26041;&#20844;&#21942;&#20225;&#26989;&#12398;&#25244;&#26412;&#30340;&#12394;&#25913;&#38761;&#31561;&#12398;&#21462;&#32068;&#29366;&#27841;&#35519;&#26619;&#12398;&#20462;&#27491;&#12395;&#12388;&#12356;&#12390;\03&#65306;&#23616;&#22238;&#31572;\03%20&#35519;&#26619;&#31080;&#65288;R3&#25244;&#26412;&#25913;&#38761;&#35519;&#26619;&#65289;&#65298;&#29305;&#298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730&#12288;%20&#20196;&#21644;&#65299;&#24180;&#24230;&#22320;&#26041;&#20844;&#21942;&#20225;&#26989;&#12398;&#25244;&#26412;&#30340;&#12394;&#25913;&#38761;&#31561;&#12398;&#21462;&#32068;&#29366;&#27841;&#35519;&#26619;&#12398;&#20462;&#27491;&#12395;&#12388;&#12356;&#12390;\03&#65306;&#23616;&#22238;&#31572;\03%20&#35519;&#26619;&#31080;&#65288;R3&#25244;&#26412;&#25913;&#38761;&#35519;&#26619;&#65289;&#65300;&#27972;&#21270;&#271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730&#12288;%20&#20196;&#21644;&#65299;&#24180;&#24230;&#22320;&#26041;&#20844;&#21942;&#20225;&#26989;&#12398;&#25244;&#26412;&#30340;&#12394;&#25913;&#38761;&#31561;&#12398;&#21462;&#32068;&#29366;&#27841;&#35519;&#26619;&#12398;&#20462;&#27491;&#12395;&#12388;&#12356;&#12390;\03&#65306;&#23616;&#22238;&#31572;\03%20&#35519;&#26619;&#31080;&#65288;R3&#25244;&#26412;&#25913;&#38761;&#35519;&#26619;&#65289;&#65299;&#36786;&#385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02_03%20&#35519;&#26619;&#31080;%20&#65288;R3&#25244;&#26412;&#25913;&#38761;&#35519;&#26619;&#65289;&#65288;&#31777;&#26131;&#27700;&#36947;&#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11_03%20&#35519;&#26619;&#31080;&#65288;R3&#25244;&#26412;&#25913;&#38761;&#35519;&#26619;&#65289;&#65288;&#35251;&#20809;&#65288;&#12381;&#12398;&#20182;&#6528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10_03%20&#35519;&#26619;&#31080;&#65288;R3&#25244;&#26412;&#25913;&#38761;&#35519;&#26619;&#65289;&#65288;&#35251;&#20809;&#65288;&#20241;&#39178;&#23487;&#27850;&#6528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04;&#31639;&#20418;\017&#65306;&#36947;&#36335;&#20132;&#36890;&#12539;&#19978;&#19979;&#27700;&#36947;&#23616;&#25285;&#24403;\13%20&#65299;&#24180;&#24230;\F_&#20844;&#21942;&#20225;&#26989;&#38306;&#20418;\F6_&#32207;&#21209;&#30465;&#12363;&#12425;&#12398;&#29031;&#20250;\210528&#12288;%20&#20196;&#21644;&#65299;&#24180;&#24230;&#22320;&#26041;&#20844;&#21942;&#20225;&#26989;&#12398;&#25244;&#26412;&#30340;&#12394;&#25913;&#38761;&#31561;&#12398;&#21462;&#32068;&#29366;&#27841;&#35519;&#26619;&#12395;&#12388;&#12356;&#12390;\04&#65306;&#21508;&#23616;&#22238;&#31572;\08_03%20&#35519;&#26619;&#31080;&#65288;R3&#25244;&#26412;&#25913;&#38761;&#35519;&#26619;&#65289;&#65288;&#24066;&#22580;&#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広島市</v>
          </cell>
        </row>
        <row r="17">
          <cell r="F17" t="str">
            <v>水道事業</v>
          </cell>
          <cell r="W17" t="str">
            <v>―</v>
          </cell>
        </row>
        <row r="19">
          <cell r="F19" t="str">
            <v>ー</v>
          </cell>
        </row>
        <row r="43">
          <cell r="R43" t="str">
            <v xml:space="preserve"> </v>
          </cell>
        </row>
        <row r="44">
          <cell r="R44" t="str">
            <v xml:space="preserve"> </v>
          </cell>
        </row>
        <row r="45">
          <cell r="R45" t="str">
            <v>●</v>
          </cell>
          <cell r="X45" t="str">
            <v xml:space="preserve"> </v>
          </cell>
          <cell r="AA45" t="str">
            <v xml:space="preserve"> </v>
          </cell>
          <cell r="AD45" t="str">
            <v>●</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180">
          <cell r="J180" t="str">
            <v xml:space="preserve"> </v>
          </cell>
        </row>
        <row r="212">
          <cell r="B212" t="str">
            <v>昭和</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79">
          <cell r="E279" t="str">
            <v xml:space="preserve"> </v>
          </cell>
        </row>
        <row r="280">
          <cell r="E280" t="str">
            <v xml:space="preserve"> </v>
          </cell>
        </row>
        <row r="289">
          <cell r="B289" t="str">
            <v>これまで実施している行政区域外（安芸郡府中町及び坂町など）への給水、広島県との取水場の共同での建設・管理等に加えて、本市を含む県内市町と広島県で広域連携について検討する。</v>
          </cell>
        </row>
        <row r="295">
          <cell r="B295" t="str">
            <v>県が推進する水道広域連携について、本市は企業団へ参画することなく単独経営を維持した上で、企業団や市町と協力関係を構築していくこととした。令和３年度は、統合以外の連携を選択した市町と県で、具体的な連携方策を検討す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広島市</v>
          </cell>
        </row>
        <row r="17">
          <cell r="F17" t="str">
            <v>下水道事業</v>
          </cell>
          <cell r="W17" t="str">
            <v>公共下水道</v>
          </cell>
        </row>
        <row r="19">
          <cell r="F19" t="str">
            <v>ー</v>
          </cell>
        </row>
        <row r="43">
          <cell r="R43" t="str">
            <v xml:space="preserve"> </v>
          </cell>
        </row>
        <row r="44">
          <cell r="R44" t="str">
            <v xml:space="preserve"> </v>
          </cell>
        </row>
        <row r="45">
          <cell r="R45" t="str">
            <v>●</v>
          </cell>
          <cell r="AA45" t="str">
            <v xml:space="preserve"> </v>
          </cell>
          <cell r="AD45" t="str">
            <v>●</v>
          </cell>
        </row>
        <row r="46">
          <cell r="R46" t="str">
            <v xml:space="preserve"> </v>
          </cell>
        </row>
        <row r="47">
          <cell r="R47" t="str">
            <v>●</v>
          </cell>
          <cell r="X47" t="str">
            <v>●</v>
          </cell>
          <cell r="AA47" t="str">
            <v xml:space="preserve"> </v>
          </cell>
          <cell r="AD47" t="str">
            <v xml:space="preserve"> </v>
          </cell>
        </row>
        <row r="48">
          <cell r="R48" t="str">
            <v>●</v>
          </cell>
          <cell r="X48" t="str">
            <v>●</v>
          </cell>
          <cell r="AA48" t="str">
            <v xml:space="preserve"> </v>
          </cell>
          <cell r="AD48" t="str">
            <v xml:space="preserve"> </v>
          </cell>
        </row>
        <row r="49">
          <cell r="R49" t="str">
            <v xml:space="preserve"> </v>
          </cell>
        </row>
        <row r="50">
          <cell r="R50"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9">
          <cell r="Y209"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災害時における下水汚泥処理の広域連携
なお、排水設備工事事業者の指定等に係る審査事務の共同処理を実施済（平成３０年７月から）</v>
          </cell>
        </row>
        <row r="295">
          <cell r="B295" t="str">
            <v>１９市町で検討部会を立ち上げ、災害時の連携体制の構築を目指し、検討を行っている。</v>
          </cell>
        </row>
        <row r="356">
          <cell r="B356" t="str">
            <v>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効果額は、第1期3年間で7.57億円（包括導入による人件費削減等2.3億円、落札差額5.27億円）</v>
          </cell>
        </row>
        <row r="362">
          <cell r="B362" t="str">
            <v>西部水資源再生センター及び関連ポンプ場等の施設等の管理運営。</v>
          </cell>
        </row>
        <row r="368">
          <cell r="B368" t="str">
            <v>平成</v>
          </cell>
          <cell r="E368">
            <v>18</v>
          </cell>
        </row>
        <row r="369">
          <cell r="E369">
            <v>4</v>
          </cell>
        </row>
        <row r="370">
          <cell r="E370">
            <v>1</v>
          </cell>
        </row>
        <row r="386">
          <cell r="E386" t="str">
            <v xml:space="preserve"> </v>
          </cell>
        </row>
        <row r="387">
          <cell r="E387" t="str">
            <v xml:space="preserve"> </v>
          </cell>
        </row>
        <row r="411">
          <cell r="B411" t="str">
            <v>下水汚泥の燃料化
2か所の汚泥焼却炉を廃止し、1か所で汚泥燃料化施設を導入。2か所の汚泥焼却炉を更新する場合と比較して年間約2.6億円のコスト削減。</v>
          </cell>
        </row>
        <row r="417">
          <cell r="S417" t="str">
            <v>平成</v>
          </cell>
          <cell r="V417">
            <v>21</v>
          </cell>
        </row>
        <row r="418">
          <cell r="V418">
            <v>3</v>
          </cell>
          <cell r="BC418" t="str">
            <v>　</v>
          </cell>
        </row>
        <row r="419">
          <cell r="V419">
            <v>27</v>
          </cell>
          <cell r="BC419" t="str">
            <v>　</v>
          </cell>
        </row>
        <row r="420">
          <cell r="BC420" t="str">
            <v>　</v>
          </cell>
        </row>
        <row r="421">
          <cell r="BC421" t="str">
            <v>　</v>
          </cell>
        </row>
        <row r="422">
          <cell r="BC422" t="str">
            <v>●</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sheetData>
      <sheetData sheetId="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広島市</v>
          </cell>
        </row>
        <row r="17">
          <cell r="F17" t="str">
            <v>下水道事業</v>
          </cell>
          <cell r="W17" t="str">
            <v>特定環境保全公共下水道</v>
          </cell>
        </row>
        <row r="19">
          <cell r="F19" t="str">
            <v>ー</v>
          </cell>
        </row>
        <row r="43">
          <cell r="R43" t="str">
            <v xml:space="preserve"> </v>
          </cell>
        </row>
        <row r="44">
          <cell r="R44" t="str">
            <v xml:space="preserve"> </v>
          </cell>
        </row>
        <row r="45">
          <cell r="R45" t="str">
            <v>●</v>
          </cell>
          <cell r="AA45" t="str">
            <v xml:space="preserve"> </v>
          </cell>
          <cell r="AD45" t="str">
            <v>●</v>
          </cell>
        </row>
        <row r="46">
          <cell r="R46" t="str">
            <v>●</v>
          </cell>
          <cell r="X46" t="str">
            <v>●</v>
          </cell>
          <cell r="AA46" t="str">
            <v xml:space="preserve"> </v>
          </cell>
          <cell r="AD46" t="str">
            <v xml:space="preserve"> </v>
          </cell>
        </row>
        <row r="47">
          <cell r="R47" t="str">
            <v>●</v>
          </cell>
          <cell r="X47" t="str">
            <v>●</v>
          </cell>
          <cell r="AA47" t="str">
            <v xml:space="preserve"> </v>
          </cell>
          <cell r="AD47" t="str">
            <v xml:space="preserve"> </v>
          </cell>
        </row>
        <row r="48">
          <cell r="R48" t="str">
            <v xml:space="preserve"> </v>
          </cell>
        </row>
        <row r="49">
          <cell r="R49" t="str">
            <v xml:space="preserve"> </v>
          </cell>
        </row>
        <row r="50">
          <cell r="R50"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災害時における下水汚泥処理の広域連携
なお、排水設備工事事業者の指定等に係る審査事務の共同処理を実施済（平成３０年７月から）</v>
          </cell>
        </row>
        <row r="295">
          <cell r="B295" t="str">
            <v>１９市町で検討部会を立ち上げ、災害時の連携体制の構築を目指し、検討を行っている。</v>
          </cell>
        </row>
        <row r="307">
          <cell r="B307" t="str">
            <v>市街化区域外の生活排水処理施設である、特定環境保全公共下水道及び農業集落排水処理施設の管理運営。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v>
          </cell>
        </row>
        <row r="313">
          <cell r="G313" t="str">
            <v>●</v>
          </cell>
          <cell r="U313" t="str">
            <v>平成</v>
          </cell>
          <cell r="X313">
            <v>18</v>
          </cell>
        </row>
        <row r="314">
          <cell r="G314" t="str">
            <v xml:space="preserve"> </v>
          </cell>
          <cell r="X314">
            <v>4</v>
          </cell>
        </row>
        <row r="315">
          <cell r="X315">
            <v>1</v>
          </cell>
        </row>
        <row r="330">
          <cell r="G330" t="str">
            <v xml:space="preserve"> </v>
          </cell>
        </row>
        <row r="331">
          <cell r="G331" t="str">
            <v xml:space="preserve"> </v>
          </cell>
          <cell r="X331" t="str">
            <v xml:space="preserve"> </v>
          </cell>
        </row>
        <row r="332">
          <cell r="X332" t="str">
            <v xml:space="preserve"> </v>
          </cell>
        </row>
        <row r="356">
          <cell r="B356" t="str">
            <v>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効果額は、第1期3年間で7.57億円（包括導入による人件費削減等2.3億円、落札差額5.27億円）</v>
          </cell>
        </row>
        <row r="362">
          <cell r="B362" t="str">
            <v>西部水資源再生センター及び関連ポンプ場等の施設等の管理運営。</v>
          </cell>
        </row>
        <row r="368">
          <cell r="B368" t="str">
            <v>平成</v>
          </cell>
          <cell r="E368">
            <v>18</v>
          </cell>
        </row>
        <row r="369">
          <cell r="E369">
            <v>4</v>
          </cell>
        </row>
        <row r="370">
          <cell r="E370">
            <v>1</v>
          </cell>
        </row>
        <row r="386">
          <cell r="E386" t="str">
            <v xml:space="preserve"> </v>
          </cell>
        </row>
        <row r="387">
          <cell r="E387"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広島市</v>
          </cell>
        </row>
        <row r="17">
          <cell r="F17" t="str">
            <v>下水道事業</v>
          </cell>
          <cell r="W17" t="str">
            <v>特定地域排水処理施設</v>
          </cell>
        </row>
        <row r="19">
          <cell r="F19" t="str">
            <v>ー</v>
          </cell>
        </row>
        <row r="43">
          <cell r="R43" t="str">
            <v xml:space="preserve"> </v>
          </cell>
        </row>
        <row r="44">
          <cell r="R44" t="str">
            <v xml:space="preserve"> </v>
          </cell>
        </row>
        <row r="45">
          <cell r="R45" t="str">
            <v>●</v>
          </cell>
          <cell r="AD45" t="str">
            <v>●</v>
          </cell>
        </row>
        <row r="46">
          <cell r="R46" t="str">
            <v xml:space="preserve"> </v>
          </cell>
        </row>
        <row r="47">
          <cell r="R47" t="str">
            <v xml:space="preserve"> </v>
          </cell>
        </row>
        <row r="48">
          <cell r="R48" t="str">
            <v>●</v>
          </cell>
          <cell r="X48" t="str">
            <v xml:space="preserve"> </v>
          </cell>
          <cell r="AA48" t="str">
            <v xml:space="preserve"> </v>
          </cell>
          <cell r="AD48" t="str">
            <v>●</v>
          </cell>
        </row>
        <row r="49">
          <cell r="R49"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9">
          <cell r="E279" t="str">
            <v xml:space="preserve"> </v>
          </cell>
        </row>
        <row r="280">
          <cell r="E280" t="str">
            <v xml:space="preserve"> </v>
          </cell>
        </row>
        <row r="289">
          <cell r="B289" t="str">
            <v>大型浄化槽による共同化
なお、市街化区域外の生活排水処理施設について、集合処理に適する区域と個別処理に適する区域（市営浄化槽区域）への区分を実施済（平成20年４月）</v>
          </cell>
        </row>
        <row r="295">
          <cell r="B295" t="str">
            <v>公共浄化槽等整備推進事業実施要綱において、事業要件に大型浄化槽による共同化を検討することが示されていることから、各戸浄化槽と共同浄化槽の設置及び維持管理に係る費用の比較による検討を定期的に行っている。</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439" t="str">
            <v>PFI等の民間活用</v>
          </cell>
          <cell r="BC439" t="str">
            <v>　</v>
          </cell>
        </row>
        <row r="445">
          <cell r="B445" t="str">
            <v>公共浄化槽等整備推進事業実施要綱において、事業要件にPFI等の民間活用を検討することが示されていることから、公設・公営事業とPFI事業に係る費用の比較による検討を定期的に行っている。</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広島市</v>
          </cell>
        </row>
        <row r="17">
          <cell r="F17" t="str">
            <v>下水道事業</v>
          </cell>
          <cell r="W17" t="str">
            <v>農業集落排水施設</v>
          </cell>
        </row>
        <row r="19">
          <cell r="F19" t="str">
            <v>ー</v>
          </cell>
        </row>
        <row r="43">
          <cell r="R43" t="str">
            <v xml:space="preserve"> </v>
          </cell>
        </row>
        <row r="44">
          <cell r="R44" t="str">
            <v xml:space="preserve"> </v>
          </cell>
        </row>
        <row r="45">
          <cell r="R45" t="str">
            <v>●</v>
          </cell>
          <cell r="AA45" t="str">
            <v xml:space="preserve"> </v>
          </cell>
          <cell r="AD45" t="str">
            <v>●</v>
          </cell>
        </row>
        <row r="46">
          <cell r="R46" t="str">
            <v>●</v>
          </cell>
          <cell r="X46" t="str">
            <v>●</v>
          </cell>
          <cell r="AA46" t="str">
            <v xml:space="preserve"> </v>
          </cell>
          <cell r="AD46" t="str">
            <v xml:space="preserve"> </v>
          </cell>
        </row>
        <row r="47">
          <cell r="R47" t="str">
            <v xml:space="preserve"> </v>
          </cell>
        </row>
        <row r="48">
          <cell r="R48" t="str">
            <v xml:space="preserve"> </v>
          </cell>
        </row>
        <row r="49">
          <cell r="R49" t="str">
            <v xml:space="preserve"> </v>
          </cell>
        </row>
        <row r="50">
          <cell r="R50"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9">
          <cell r="Y209"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289">
          <cell r="B289" t="str">
            <v>農業集落排水施設の統廃合
なお、排水設備工事事業者の指定等に係る審査事務の共同処理を実施済（平成３０年７月から）</v>
          </cell>
        </row>
        <row r="295">
          <cell r="B295" t="str">
            <v>農業集落排水処理施設の再編計画の策定に向けた準備を進めている。</v>
          </cell>
        </row>
        <row r="307">
          <cell r="B307" t="str">
            <v>市街化区域外の生活排水処理施設である、特定環境保全公共下水道及び農業集落排水処理施設の管理運営。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v>
          </cell>
        </row>
        <row r="313">
          <cell r="G313" t="str">
            <v>●</v>
          </cell>
          <cell r="U313" t="str">
            <v>平成</v>
          </cell>
          <cell r="X313">
            <v>18</v>
          </cell>
        </row>
        <row r="314">
          <cell r="G314" t="str">
            <v xml:space="preserve"> </v>
          </cell>
          <cell r="X314">
            <v>4</v>
          </cell>
        </row>
        <row r="315">
          <cell r="X315">
            <v>1</v>
          </cell>
        </row>
        <row r="330">
          <cell r="G330" t="str">
            <v xml:space="preserve"> </v>
          </cell>
        </row>
        <row r="331">
          <cell r="G331" t="str">
            <v xml:space="preserve"> </v>
          </cell>
          <cell r="X331" t="str">
            <v xml:space="preserve"> </v>
          </cell>
        </row>
        <row r="332">
          <cell r="X332"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066B6-18ED-4CC2-B40E-29472BC7D040}">
  <sheetPr>
    <tabColor theme="0"/>
    <pageSetUpPr fitToPage="1"/>
  </sheetPr>
  <dimension ref="A1:BS54"/>
  <sheetViews>
    <sheetView showZeros="0" view="pageBreakPreview" zoomScale="60" zoomScaleNormal="55" workbookViewId="0">
      <selection activeCell="A55" sqref="A55:XFD266"/>
    </sheetView>
  </sheetViews>
  <sheetFormatPr defaultColWidth="2.90625" defaultRowHeight="12.65" customHeight="1" x14ac:dyDescent="0.2"/>
  <cols>
    <col min="1" max="25" width="2.6328125" style="73" customWidth="1"/>
    <col min="26" max="26" width="2.08984375" style="73" customWidth="1"/>
    <col min="27" max="27" width="2.6328125" style="73" hidden="1" customWidth="1"/>
    <col min="28" max="28" width="4.6328125" style="73" customWidth="1"/>
    <col min="29" max="34" width="2.6328125" style="73" customWidth="1"/>
    <col min="35" max="35" width="8.984375E-2" style="73" customWidth="1"/>
    <col min="36" max="37" width="4.6328125" style="73" customWidth="1"/>
    <col min="38" max="71" width="2.6328125" style="73" customWidth="1"/>
    <col min="72" max="16384" width="2.90625" style="73"/>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tr">
        <f>IF(COUNTIF([10]回答表!K15,"*")&gt;0,[10]回答表!K15,"")</f>
        <v>広島市</v>
      </c>
      <c r="D11" s="75"/>
      <c r="E11" s="75"/>
      <c r="F11" s="75"/>
      <c r="G11" s="75"/>
      <c r="H11" s="75"/>
      <c r="I11" s="75"/>
      <c r="J11" s="75"/>
      <c r="K11" s="75"/>
      <c r="L11" s="75"/>
      <c r="M11" s="75"/>
      <c r="N11" s="75"/>
      <c r="O11" s="75"/>
      <c r="P11" s="75"/>
      <c r="Q11" s="75"/>
      <c r="R11" s="75"/>
      <c r="S11" s="75"/>
      <c r="T11" s="75"/>
      <c r="U11" s="88" t="str">
        <f>IF(COUNTIF([10]回答表!F17,"*")&gt;0,[10]回答表!F17,"")</f>
        <v>水道事業</v>
      </c>
      <c r="V11" s="89"/>
      <c r="W11" s="89"/>
      <c r="X11" s="89"/>
      <c r="Y11" s="89"/>
      <c r="Z11" s="89"/>
      <c r="AA11" s="89"/>
      <c r="AB11" s="89"/>
      <c r="AC11" s="89"/>
      <c r="AD11" s="89"/>
      <c r="AE11" s="89"/>
      <c r="AF11" s="77"/>
      <c r="AG11" s="77"/>
      <c r="AH11" s="77"/>
      <c r="AI11" s="77"/>
      <c r="AJ11" s="77"/>
      <c r="AK11" s="77"/>
      <c r="AL11" s="77"/>
      <c r="AM11" s="77"/>
      <c r="AN11" s="78"/>
      <c r="AO11" s="94" t="str">
        <f>IF(COUNTIF([10]回答表!W17,"*")&gt;0,[10]回答表!W17,"")</f>
        <v>―</v>
      </c>
      <c r="AP11" s="77"/>
      <c r="AQ11" s="77"/>
      <c r="AR11" s="77"/>
      <c r="AS11" s="77"/>
      <c r="AT11" s="77"/>
      <c r="AU11" s="77"/>
      <c r="AV11" s="77"/>
      <c r="AW11" s="77"/>
      <c r="AX11" s="77"/>
      <c r="AY11" s="77"/>
      <c r="AZ11" s="77"/>
      <c r="BA11" s="77"/>
      <c r="BB11" s="77"/>
      <c r="BC11" s="77"/>
      <c r="BD11" s="77"/>
      <c r="BE11" s="77"/>
      <c r="BF11" s="78"/>
      <c r="BG11" s="87" t="str">
        <f>IF(COUNTIF([10]回答表!F19,"*")&gt;0,[10]回答表!F19,"")</f>
        <v>ー</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tr">
        <f>IF([10]回答表!R43="●","●","")</f>
        <v/>
      </c>
      <c r="E24" s="135"/>
      <c r="F24" s="135"/>
      <c r="G24" s="135"/>
      <c r="H24" s="135"/>
      <c r="I24" s="135"/>
      <c r="J24" s="136"/>
      <c r="K24" s="134" t="str">
        <f>IF([10]回答表!R44="●","●","")</f>
        <v/>
      </c>
      <c r="L24" s="135"/>
      <c r="M24" s="135"/>
      <c r="N24" s="135"/>
      <c r="O24" s="135"/>
      <c r="P24" s="135"/>
      <c r="Q24" s="136"/>
      <c r="R24" s="134" t="str">
        <f>IF([10]回答表!R45="●","●","")</f>
        <v>●</v>
      </c>
      <c r="S24" s="135"/>
      <c r="T24" s="135"/>
      <c r="U24" s="135"/>
      <c r="V24" s="135"/>
      <c r="W24" s="135"/>
      <c r="X24" s="136"/>
      <c r="Y24" s="134" t="str">
        <f>IF([10]回答表!R46="●","●","")</f>
        <v/>
      </c>
      <c r="Z24" s="135"/>
      <c r="AA24" s="135"/>
      <c r="AB24" s="135"/>
      <c r="AC24" s="135"/>
      <c r="AD24" s="135"/>
      <c r="AE24" s="136"/>
      <c r="AF24" s="134" t="str">
        <f>IF([10]回答表!R47="●","●","")</f>
        <v/>
      </c>
      <c r="AG24" s="135"/>
      <c r="AH24" s="135"/>
      <c r="AI24" s="135"/>
      <c r="AJ24" s="135"/>
      <c r="AK24" s="135"/>
      <c r="AL24" s="136"/>
      <c r="AM24" s="134" t="str">
        <f>IF([10]回答表!R48="●","●","")</f>
        <v/>
      </c>
      <c r="AN24" s="135"/>
      <c r="AO24" s="135"/>
      <c r="AP24" s="135"/>
      <c r="AQ24" s="135"/>
      <c r="AR24" s="135"/>
      <c r="AS24" s="136"/>
      <c r="AT24" s="134" t="str">
        <f>IF([10]回答表!R49="●","●","")</f>
        <v/>
      </c>
      <c r="AU24" s="135"/>
      <c r="AV24" s="135"/>
      <c r="AW24" s="135"/>
      <c r="AX24" s="135"/>
      <c r="AY24" s="135"/>
      <c r="AZ24" s="136"/>
      <c r="BA24" s="40"/>
      <c r="BB24" s="140" t="str">
        <f>IF([10]回答表!R50="●","●","")</f>
        <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row>
    <row r="33" spans="3:70" ht="15.65" customHeight="1" x14ac:dyDescent="0.3">
      <c r="C33" s="14"/>
      <c r="D33" s="144" t="s">
        <v>6</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3:70"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70"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72"/>
      <c r="AS35" s="72"/>
      <c r="AT35" s="72"/>
      <c r="AU35" s="72"/>
      <c r="AV35" s="72"/>
      <c r="AW35" s="72"/>
      <c r="AX35" s="72"/>
      <c r="AY35" s="72"/>
      <c r="AZ35" s="72"/>
      <c r="BA35" s="72"/>
      <c r="BB35" s="72"/>
      <c r="BC35" s="43"/>
      <c r="BD35" s="44"/>
      <c r="BE35" s="44"/>
      <c r="BF35" s="44"/>
      <c r="BG35" s="44"/>
      <c r="BH35" s="44"/>
      <c r="BI35" s="44"/>
      <c r="BJ35" s="44"/>
      <c r="BK35" s="44"/>
      <c r="BL35" s="44"/>
      <c r="BM35" s="44"/>
      <c r="BN35" s="45"/>
      <c r="BO35" s="45"/>
      <c r="BP35" s="45"/>
      <c r="BQ35" s="46"/>
      <c r="BR35" s="15"/>
    </row>
    <row r="36" spans="3:70"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
      <c r="AD36" s="5"/>
      <c r="AE36" s="5"/>
      <c r="AF36" s="5"/>
      <c r="AG36" s="5"/>
      <c r="AH36" s="5"/>
      <c r="AI36" s="5"/>
      <c r="AJ36" s="5"/>
      <c r="AK36" s="52"/>
      <c r="AL36" s="52"/>
      <c r="AM36" s="51" t="s">
        <v>34</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70" ht="19.399999999999999" customHeight="1" x14ac:dyDescent="0.2">
      <c r="C37" s="14"/>
      <c r="D37" s="156" t="s">
        <v>8</v>
      </c>
      <c r="E37" s="156"/>
      <c r="F37" s="156"/>
      <c r="G37" s="156"/>
      <c r="H37" s="156"/>
      <c r="I37" s="156"/>
      <c r="J37" s="156"/>
      <c r="K37" s="156"/>
      <c r="L37" s="156"/>
      <c r="M37" s="156"/>
      <c r="N37" s="157" t="str">
        <f>IF([10]回答表!F17="水道事業",IF([10]回答表!X45="●","●",""),"")</f>
        <v/>
      </c>
      <c r="O37" s="158"/>
      <c r="P37" s="158"/>
      <c r="Q37" s="159"/>
      <c r="R37" s="47"/>
      <c r="S37" s="47"/>
      <c r="T37" s="47"/>
      <c r="U37" s="166" t="s">
        <v>36</v>
      </c>
      <c r="V37" s="167"/>
      <c r="W37" s="167"/>
      <c r="X37" s="167"/>
      <c r="Y37" s="167"/>
      <c r="Z37" s="167"/>
      <c r="AA37" s="167"/>
      <c r="AB37" s="167"/>
      <c r="AC37" s="170" t="s">
        <v>37</v>
      </c>
      <c r="AD37" s="171"/>
      <c r="AE37" s="171"/>
      <c r="AF37" s="171"/>
      <c r="AG37" s="171"/>
      <c r="AH37" s="171"/>
      <c r="AI37" s="171"/>
      <c r="AJ37" s="172"/>
      <c r="AK37" s="57"/>
      <c r="AL37" s="57"/>
      <c r="AM37" s="176" t="str">
        <f>IF([10]回答表!F17="水道事業",IF([10]回答表!X45="●",[10]回答表!B158,IF([10]回答表!AA45="●",[10]回答表!B223,"")),"")</f>
        <v/>
      </c>
      <c r="AN37" s="177"/>
      <c r="AO37" s="177"/>
      <c r="AP37" s="177"/>
      <c r="AQ37" s="177"/>
      <c r="AR37" s="177"/>
      <c r="AS37" s="177"/>
      <c r="AT37" s="177"/>
      <c r="AU37" s="177"/>
      <c r="AV37" s="177"/>
      <c r="AW37" s="177"/>
      <c r="AX37" s="177"/>
      <c r="AY37" s="177"/>
      <c r="AZ37" s="177"/>
      <c r="BA37" s="177"/>
      <c r="BB37" s="177"/>
      <c r="BC37" s="178"/>
      <c r="BD37" s="44"/>
      <c r="BE37" s="44"/>
      <c r="BF37" s="196" t="str">
        <f>IF([10]回答表!F17="水道事業",IF([10]回答表!X45="●",[10]回答表!B212,IF([10]回答表!AA45="●",[10]回答表!B278,"")),"")</f>
        <v/>
      </c>
      <c r="BG37" s="197"/>
      <c r="BH37" s="197"/>
      <c r="BI37" s="197"/>
      <c r="BJ37" s="196"/>
      <c r="BK37" s="197"/>
      <c r="BL37" s="197"/>
      <c r="BM37" s="197"/>
      <c r="BN37" s="196"/>
      <c r="BO37" s="197"/>
      <c r="BP37" s="197"/>
      <c r="BQ37" s="200"/>
      <c r="BR37" s="15"/>
    </row>
    <row r="38" spans="3:70" ht="19.399999999999999" customHeight="1" x14ac:dyDescent="0.2">
      <c r="C38" s="14"/>
      <c r="D38" s="156"/>
      <c r="E38" s="156"/>
      <c r="F38" s="156"/>
      <c r="G38" s="156"/>
      <c r="H38" s="156"/>
      <c r="I38" s="156"/>
      <c r="J38" s="156"/>
      <c r="K38" s="156"/>
      <c r="L38" s="156"/>
      <c r="M38" s="156"/>
      <c r="N38" s="160"/>
      <c r="O38" s="161"/>
      <c r="P38" s="161"/>
      <c r="Q38" s="162"/>
      <c r="R38" s="47"/>
      <c r="S38" s="47"/>
      <c r="T38" s="47"/>
      <c r="U38" s="168"/>
      <c r="V38" s="169"/>
      <c r="W38" s="169"/>
      <c r="X38" s="169"/>
      <c r="Y38" s="169"/>
      <c r="Z38" s="169"/>
      <c r="AA38" s="169"/>
      <c r="AB38" s="169"/>
      <c r="AC38" s="173"/>
      <c r="AD38" s="174"/>
      <c r="AE38" s="174"/>
      <c r="AF38" s="174"/>
      <c r="AG38" s="174"/>
      <c r="AH38" s="174"/>
      <c r="AI38" s="174"/>
      <c r="AJ38" s="175"/>
      <c r="AK38" s="57"/>
      <c r="AL38" s="57"/>
      <c r="AM38" s="179"/>
      <c r="AN38" s="180"/>
      <c r="AO38" s="180"/>
      <c r="AP38" s="180"/>
      <c r="AQ38" s="180"/>
      <c r="AR38" s="180"/>
      <c r="AS38" s="180"/>
      <c r="AT38" s="180"/>
      <c r="AU38" s="180"/>
      <c r="AV38" s="180"/>
      <c r="AW38" s="180"/>
      <c r="AX38" s="180"/>
      <c r="AY38" s="180"/>
      <c r="AZ38" s="180"/>
      <c r="BA38" s="180"/>
      <c r="BB38" s="180"/>
      <c r="BC38" s="181"/>
      <c r="BD38" s="44"/>
      <c r="BE38" s="44"/>
      <c r="BF38" s="198"/>
      <c r="BG38" s="199"/>
      <c r="BH38" s="199"/>
      <c r="BI38" s="199"/>
      <c r="BJ38" s="198"/>
      <c r="BK38" s="199"/>
      <c r="BL38" s="199"/>
      <c r="BM38" s="199"/>
      <c r="BN38" s="198"/>
      <c r="BO38" s="199"/>
      <c r="BP38" s="199"/>
      <c r="BQ38" s="201"/>
      <c r="BR38" s="15"/>
    </row>
    <row r="39" spans="3:70" ht="15.65" customHeight="1" x14ac:dyDescent="0.2">
      <c r="C39" s="14"/>
      <c r="D39" s="156"/>
      <c r="E39" s="156"/>
      <c r="F39" s="156"/>
      <c r="G39" s="156"/>
      <c r="H39" s="156"/>
      <c r="I39" s="156"/>
      <c r="J39" s="156"/>
      <c r="K39" s="156"/>
      <c r="L39" s="156"/>
      <c r="M39" s="156"/>
      <c r="N39" s="160"/>
      <c r="O39" s="161"/>
      <c r="P39" s="161"/>
      <c r="Q39" s="162"/>
      <c r="R39" s="47"/>
      <c r="S39" s="47"/>
      <c r="T39" s="47"/>
      <c r="U39" s="140" t="str">
        <f>IF([10]回答表!F17="水道事業",IF([10]回答表!X45="●",[10]回答表!J166,IF([10]回答表!AA45="●",[10]回答表!J231,"")),"")</f>
        <v/>
      </c>
      <c r="V39" s="141"/>
      <c r="W39" s="141"/>
      <c r="X39" s="141"/>
      <c r="Y39" s="141"/>
      <c r="Z39" s="141"/>
      <c r="AA39" s="141"/>
      <c r="AB39" s="202"/>
      <c r="AC39" s="140" t="str">
        <f>IF([10]回答表!F17="水道事業",IF([10]回答表!X45="●",[10]回答表!J173,IF([10]回答表!AA45="●",[10]回答表!J238,"")),"")</f>
        <v/>
      </c>
      <c r="AD39" s="141"/>
      <c r="AE39" s="141"/>
      <c r="AF39" s="141"/>
      <c r="AG39" s="141"/>
      <c r="AH39" s="141"/>
      <c r="AI39" s="141"/>
      <c r="AJ39" s="202"/>
      <c r="AK39" s="57"/>
      <c r="AL39" s="57"/>
      <c r="AM39" s="179"/>
      <c r="AN39" s="180"/>
      <c r="AO39" s="180"/>
      <c r="AP39" s="180"/>
      <c r="AQ39" s="180"/>
      <c r="AR39" s="180"/>
      <c r="AS39" s="180"/>
      <c r="AT39" s="180"/>
      <c r="AU39" s="180"/>
      <c r="AV39" s="180"/>
      <c r="AW39" s="180"/>
      <c r="AX39" s="180"/>
      <c r="AY39" s="180"/>
      <c r="AZ39" s="180"/>
      <c r="BA39" s="180"/>
      <c r="BB39" s="180"/>
      <c r="BC39" s="181"/>
      <c r="BD39" s="44"/>
      <c r="BE39" s="44"/>
      <c r="BF39" s="198"/>
      <c r="BG39" s="199"/>
      <c r="BH39" s="199"/>
      <c r="BI39" s="199"/>
      <c r="BJ39" s="198"/>
      <c r="BK39" s="199"/>
      <c r="BL39" s="199"/>
      <c r="BM39" s="199"/>
      <c r="BN39" s="198"/>
      <c r="BO39" s="199"/>
      <c r="BP39" s="199"/>
      <c r="BQ39" s="201"/>
      <c r="BR39" s="15"/>
    </row>
    <row r="40" spans="3:70" ht="15.65" customHeight="1" x14ac:dyDescent="0.2">
      <c r="C40" s="14"/>
      <c r="D40" s="156"/>
      <c r="E40" s="156"/>
      <c r="F40" s="156"/>
      <c r="G40" s="156"/>
      <c r="H40" s="156"/>
      <c r="I40" s="156"/>
      <c r="J40" s="156"/>
      <c r="K40" s="156"/>
      <c r="L40" s="156"/>
      <c r="M40" s="156"/>
      <c r="N40" s="163"/>
      <c r="O40" s="164"/>
      <c r="P40" s="164"/>
      <c r="Q40" s="165"/>
      <c r="R40" s="47"/>
      <c r="S40" s="47"/>
      <c r="T40" s="47"/>
      <c r="U40" s="134"/>
      <c r="V40" s="135"/>
      <c r="W40" s="135"/>
      <c r="X40" s="135"/>
      <c r="Y40" s="135"/>
      <c r="Z40" s="135"/>
      <c r="AA40" s="135"/>
      <c r="AB40" s="136"/>
      <c r="AC40" s="134"/>
      <c r="AD40" s="135"/>
      <c r="AE40" s="135"/>
      <c r="AF40" s="135"/>
      <c r="AG40" s="135"/>
      <c r="AH40" s="135"/>
      <c r="AI40" s="135"/>
      <c r="AJ40" s="136"/>
      <c r="AK40" s="57"/>
      <c r="AL40" s="57"/>
      <c r="AM40" s="179"/>
      <c r="AN40" s="180"/>
      <c r="AO40" s="180"/>
      <c r="AP40" s="180"/>
      <c r="AQ40" s="180"/>
      <c r="AR40" s="180"/>
      <c r="AS40" s="180"/>
      <c r="AT40" s="180"/>
      <c r="AU40" s="180"/>
      <c r="AV40" s="180"/>
      <c r="AW40" s="180"/>
      <c r="AX40" s="180"/>
      <c r="AY40" s="180"/>
      <c r="AZ40" s="180"/>
      <c r="BA40" s="180"/>
      <c r="BB40" s="180"/>
      <c r="BC40" s="181"/>
      <c r="BD40" s="44"/>
      <c r="BE40" s="44"/>
      <c r="BF40" s="198" t="str">
        <f>IF([10]回答表!F17="水道事業",IF([10]回答表!X45="●",[10]回答表!E212,IF([10]回答表!AA45="●",[10]回答表!E278,"")),"")</f>
        <v/>
      </c>
      <c r="BG40" s="199"/>
      <c r="BH40" s="199"/>
      <c r="BI40" s="199"/>
      <c r="BJ40" s="198" t="str">
        <f>IF([10]回答表!F17="水道事業",IF([10]回答表!X45="●",[10]回答表!E213,IF([10]回答表!AA45="●",[10]回答表!E279,"")),"")</f>
        <v/>
      </c>
      <c r="BK40" s="199"/>
      <c r="BL40" s="199"/>
      <c r="BM40" s="199"/>
      <c r="BN40" s="198" t="str">
        <f>IF([10]回答表!F17="水道事業",IF([10]回答表!X45="●",[10]回答表!E214,IF([10]回答表!AA45="●",[10]回答表!E280,"")),"")</f>
        <v/>
      </c>
      <c r="BO40" s="199"/>
      <c r="BP40" s="199"/>
      <c r="BQ40" s="201"/>
      <c r="BR40" s="15"/>
    </row>
    <row r="41" spans="3:70" ht="15.65" customHeight="1" x14ac:dyDescent="0.2">
      <c r="C41" s="14"/>
      <c r="D41" s="58"/>
      <c r="E41" s="58"/>
      <c r="F41" s="58"/>
      <c r="G41" s="58"/>
      <c r="H41" s="58"/>
      <c r="I41" s="58"/>
      <c r="J41" s="58"/>
      <c r="K41" s="58"/>
      <c r="L41" s="58"/>
      <c r="M41" s="58"/>
      <c r="N41" s="59"/>
      <c r="O41" s="59"/>
      <c r="P41" s="59"/>
      <c r="Q41" s="59"/>
      <c r="R41" s="60"/>
      <c r="S41" s="60"/>
      <c r="T41" s="60"/>
      <c r="U41" s="137"/>
      <c r="V41" s="138"/>
      <c r="W41" s="138"/>
      <c r="X41" s="138"/>
      <c r="Y41" s="138"/>
      <c r="Z41" s="138"/>
      <c r="AA41" s="138"/>
      <c r="AB41" s="139"/>
      <c r="AC41" s="137"/>
      <c r="AD41" s="138"/>
      <c r="AE41" s="138"/>
      <c r="AF41" s="138"/>
      <c r="AG41" s="138"/>
      <c r="AH41" s="138"/>
      <c r="AI41" s="138"/>
      <c r="AJ41" s="139"/>
      <c r="AK41" s="57"/>
      <c r="AL41" s="57"/>
      <c r="AM41" s="179"/>
      <c r="AN41" s="180"/>
      <c r="AO41" s="180"/>
      <c r="AP41" s="180"/>
      <c r="AQ41" s="180"/>
      <c r="AR41" s="180"/>
      <c r="AS41" s="180"/>
      <c r="AT41" s="180"/>
      <c r="AU41" s="180"/>
      <c r="AV41" s="180"/>
      <c r="AW41" s="180"/>
      <c r="AX41" s="180"/>
      <c r="AY41" s="180"/>
      <c r="AZ41" s="180"/>
      <c r="BA41" s="180"/>
      <c r="BB41" s="180"/>
      <c r="BC41" s="181"/>
      <c r="BD41" s="48"/>
      <c r="BE41" s="48"/>
      <c r="BF41" s="198"/>
      <c r="BG41" s="199"/>
      <c r="BH41" s="199"/>
      <c r="BI41" s="199"/>
      <c r="BJ41" s="198"/>
      <c r="BK41" s="199"/>
      <c r="BL41" s="199"/>
      <c r="BM41" s="199"/>
      <c r="BN41" s="198"/>
      <c r="BO41" s="199"/>
      <c r="BP41" s="199"/>
      <c r="BQ41" s="201"/>
      <c r="BR41" s="15"/>
    </row>
    <row r="42" spans="3:70" ht="19.399999999999999" customHeight="1" x14ac:dyDescent="0.2">
      <c r="C42" s="14"/>
      <c r="D42" s="58"/>
      <c r="E42" s="58"/>
      <c r="F42" s="58"/>
      <c r="G42" s="58"/>
      <c r="H42" s="58"/>
      <c r="I42" s="58"/>
      <c r="J42" s="58"/>
      <c r="K42" s="58"/>
      <c r="L42" s="58"/>
      <c r="M42" s="58"/>
      <c r="N42" s="59"/>
      <c r="O42" s="59"/>
      <c r="P42" s="59"/>
      <c r="Q42" s="59"/>
      <c r="R42" s="60"/>
      <c r="S42" s="60"/>
      <c r="T42" s="60"/>
      <c r="U42" s="166" t="s">
        <v>25</v>
      </c>
      <c r="V42" s="167"/>
      <c r="W42" s="167"/>
      <c r="X42" s="167"/>
      <c r="Y42" s="167"/>
      <c r="Z42" s="167"/>
      <c r="AA42" s="167"/>
      <c r="AB42" s="167"/>
      <c r="AC42" s="166" t="s">
        <v>26</v>
      </c>
      <c r="AD42" s="167"/>
      <c r="AE42" s="167"/>
      <c r="AF42" s="167"/>
      <c r="AG42" s="167"/>
      <c r="AH42" s="167"/>
      <c r="AI42" s="167"/>
      <c r="AJ42" s="203"/>
      <c r="AK42" s="57"/>
      <c r="AL42" s="57"/>
      <c r="AM42" s="179"/>
      <c r="AN42" s="180"/>
      <c r="AO42" s="180"/>
      <c r="AP42" s="180"/>
      <c r="AQ42" s="180"/>
      <c r="AR42" s="180"/>
      <c r="AS42" s="180"/>
      <c r="AT42" s="180"/>
      <c r="AU42" s="180"/>
      <c r="AV42" s="180"/>
      <c r="AW42" s="180"/>
      <c r="AX42" s="180"/>
      <c r="AY42" s="180"/>
      <c r="AZ42" s="180"/>
      <c r="BA42" s="180"/>
      <c r="BB42" s="180"/>
      <c r="BC42" s="181"/>
      <c r="BD42" s="44"/>
      <c r="BE42" s="44"/>
      <c r="BF42" s="198"/>
      <c r="BG42" s="199"/>
      <c r="BH42" s="199"/>
      <c r="BI42" s="199"/>
      <c r="BJ42" s="198"/>
      <c r="BK42" s="199"/>
      <c r="BL42" s="199"/>
      <c r="BM42" s="199"/>
      <c r="BN42" s="198"/>
      <c r="BO42" s="199"/>
      <c r="BP42" s="199"/>
      <c r="BQ42" s="201"/>
      <c r="BR42" s="15"/>
    </row>
    <row r="43" spans="3:70" ht="19.399999999999999" customHeight="1" x14ac:dyDescent="0.2">
      <c r="C43" s="14"/>
      <c r="D43" s="185" t="s">
        <v>9</v>
      </c>
      <c r="E43" s="156"/>
      <c r="F43" s="156"/>
      <c r="G43" s="156"/>
      <c r="H43" s="156"/>
      <c r="I43" s="156"/>
      <c r="J43" s="156"/>
      <c r="K43" s="156"/>
      <c r="L43" s="156"/>
      <c r="M43" s="186"/>
      <c r="N43" s="157" t="str">
        <f>IF([10]回答表!F17="水道事業",IF([10]回答表!AA45="●","●",""),"")</f>
        <v/>
      </c>
      <c r="O43" s="158"/>
      <c r="P43" s="158"/>
      <c r="Q43" s="159"/>
      <c r="R43" s="47"/>
      <c r="S43" s="47"/>
      <c r="T43" s="47"/>
      <c r="U43" s="168"/>
      <c r="V43" s="169"/>
      <c r="W43" s="169"/>
      <c r="X43" s="169"/>
      <c r="Y43" s="169"/>
      <c r="Z43" s="169"/>
      <c r="AA43" s="169"/>
      <c r="AB43" s="169"/>
      <c r="AC43" s="168"/>
      <c r="AD43" s="169"/>
      <c r="AE43" s="169"/>
      <c r="AF43" s="169"/>
      <c r="AG43" s="169"/>
      <c r="AH43" s="169"/>
      <c r="AI43" s="169"/>
      <c r="AJ43" s="204"/>
      <c r="AK43" s="57"/>
      <c r="AL43" s="57"/>
      <c r="AM43" s="179"/>
      <c r="AN43" s="180"/>
      <c r="AO43" s="180"/>
      <c r="AP43" s="180"/>
      <c r="AQ43" s="180"/>
      <c r="AR43" s="180"/>
      <c r="AS43" s="180"/>
      <c r="AT43" s="180"/>
      <c r="AU43" s="180"/>
      <c r="AV43" s="180"/>
      <c r="AW43" s="180"/>
      <c r="AX43" s="180"/>
      <c r="AY43" s="180"/>
      <c r="AZ43" s="180"/>
      <c r="BA43" s="180"/>
      <c r="BB43" s="180"/>
      <c r="BC43" s="181"/>
      <c r="BD43" s="61"/>
      <c r="BE43" s="61"/>
      <c r="BF43" s="198"/>
      <c r="BG43" s="199"/>
      <c r="BH43" s="199"/>
      <c r="BI43" s="199"/>
      <c r="BJ43" s="198"/>
      <c r="BK43" s="199"/>
      <c r="BL43" s="199"/>
      <c r="BM43" s="199"/>
      <c r="BN43" s="198"/>
      <c r="BO43" s="199"/>
      <c r="BP43" s="199"/>
      <c r="BQ43" s="201"/>
      <c r="BR43" s="15"/>
    </row>
    <row r="44" spans="3:70" ht="15.65" customHeight="1" x14ac:dyDescent="0.2">
      <c r="C44" s="14"/>
      <c r="D44" s="156"/>
      <c r="E44" s="156"/>
      <c r="F44" s="156"/>
      <c r="G44" s="156"/>
      <c r="H44" s="156"/>
      <c r="I44" s="156"/>
      <c r="J44" s="156"/>
      <c r="K44" s="156"/>
      <c r="L44" s="156"/>
      <c r="M44" s="186"/>
      <c r="N44" s="160"/>
      <c r="O44" s="161"/>
      <c r="P44" s="161"/>
      <c r="Q44" s="162"/>
      <c r="R44" s="47"/>
      <c r="S44" s="47"/>
      <c r="T44" s="47"/>
      <c r="U44" s="140" t="str">
        <f>IF([10]回答表!F17="水道事業",IF([10]回答表!X45="●",[10]回答表!J176,IF([10]回答表!AA45="●",[10]回答表!J241,"")),"")</f>
        <v/>
      </c>
      <c r="V44" s="141"/>
      <c r="W44" s="141"/>
      <c r="X44" s="141"/>
      <c r="Y44" s="141"/>
      <c r="Z44" s="141"/>
      <c r="AA44" s="141"/>
      <c r="AB44" s="202"/>
      <c r="AC44" s="140" t="str">
        <f>IF([10]回答表!F17="水道事業",IF([10]回答表!X45="●",[10]回答表!J180,IF([10]回答表!AA45="●",[10]回答表!J245,"")),"")</f>
        <v/>
      </c>
      <c r="AD44" s="141"/>
      <c r="AE44" s="141"/>
      <c r="AF44" s="141"/>
      <c r="AG44" s="141"/>
      <c r="AH44" s="141"/>
      <c r="AI44" s="141"/>
      <c r="AJ44" s="202"/>
      <c r="AK44" s="57"/>
      <c r="AL44" s="57"/>
      <c r="AM44" s="179"/>
      <c r="AN44" s="180"/>
      <c r="AO44" s="180"/>
      <c r="AP44" s="180"/>
      <c r="AQ44" s="180"/>
      <c r="AR44" s="180"/>
      <c r="AS44" s="180"/>
      <c r="AT44" s="180"/>
      <c r="AU44" s="180"/>
      <c r="AV44" s="180"/>
      <c r="AW44" s="180"/>
      <c r="AX44" s="180"/>
      <c r="AY44" s="180"/>
      <c r="AZ44" s="180"/>
      <c r="BA44" s="180"/>
      <c r="BB44" s="180"/>
      <c r="BC44" s="181"/>
      <c r="BD44" s="61"/>
      <c r="BE44" s="61"/>
      <c r="BF44" s="198" t="s">
        <v>10</v>
      </c>
      <c r="BG44" s="199"/>
      <c r="BH44" s="199"/>
      <c r="BI44" s="199"/>
      <c r="BJ44" s="198" t="s">
        <v>11</v>
      </c>
      <c r="BK44" s="199"/>
      <c r="BL44" s="199"/>
      <c r="BM44" s="199"/>
      <c r="BN44" s="198" t="s">
        <v>12</v>
      </c>
      <c r="BO44" s="199"/>
      <c r="BP44" s="199"/>
      <c r="BQ44" s="201"/>
      <c r="BR44" s="15"/>
    </row>
    <row r="45" spans="3:70" ht="15.65" customHeight="1" x14ac:dyDescent="0.2">
      <c r="C45" s="14"/>
      <c r="D45" s="156"/>
      <c r="E45" s="156"/>
      <c r="F45" s="156"/>
      <c r="G45" s="156"/>
      <c r="H45" s="156"/>
      <c r="I45" s="156"/>
      <c r="J45" s="156"/>
      <c r="K45" s="156"/>
      <c r="L45" s="156"/>
      <c r="M45" s="186"/>
      <c r="N45" s="160"/>
      <c r="O45" s="161"/>
      <c r="P45" s="161"/>
      <c r="Q45" s="162"/>
      <c r="R45" s="47"/>
      <c r="S45" s="47"/>
      <c r="T45" s="47"/>
      <c r="U45" s="134"/>
      <c r="V45" s="135"/>
      <c r="W45" s="135"/>
      <c r="X45" s="135"/>
      <c r="Y45" s="135"/>
      <c r="Z45" s="135"/>
      <c r="AA45" s="135"/>
      <c r="AB45" s="136"/>
      <c r="AC45" s="134"/>
      <c r="AD45" s="135"/>
      <c r="AE45" s="135"/>
      <c r="AF45" s="135"/>
      <c r="AG45" s="135"/>
      <c r="AH45" s="135"/>
      <c r="AI45" s="135"/>
      <c r="AJ45" s="136"/>
      <c r="AK45" s="57"/>
      <c r="AL45" s="57"/>
      <c r="AM45" s="179"/>
      <c r="AN45" s="180"/>
      <c r="AO45" s="180"/>
      <c r="AP45" s="180"/>
      <c r="AQ45" s="180"/>
      <c r="AR45" s="180"/>
      <c r="AS45" s="180"/>
      <c r="AT45" s="180"/>
      <c r="AU45" s="180"/>
      <c r="AV45" s="180"/>
      <c r="AW45" s="180"/>
      <c r="AX45" s="180"/>
      <c r="AY45" s="180"/>
      <c r="AZ45" s="180"/>
      <c r="BA45" s="180"/>
      <c r="BB45" s="180"/>
      <c r="BC45" s="181"/>
      <c r="BD45" s="61"/>
      <c r="BE45" s="61"/>
      <c r="BF45" s="198"/>
      <c r="BG45" s="199"/>
      <c r="BH45" s="199"/>
      <c r="BI45" s="199"/>
      <c r="BJ45" s="198"/>
      <c r="BK45" s="199"/>
      <c r="BL45" s="199"/>
      <c r="BM45" s="199"/>
      <c r="BN45" s="198"/>
      <c r="BO45" s="199"/>
      <c r="BP45" s="199"/>
      <c r="BQ45" s="201"/>
      <c r="BR45" s="15"/>
    </row>
    <row r="46" spans="3:70" ht="15.65" customHeight="1" x14ac:dyDescent="0.2">
      <c r="C46" s="14"/>
      <c r="D46" s="156"/>
      <c r="E46" s="156"/>
      <c r="F46" s="156"/>
      <c r="G46" s="156"/>
      <c r="H46" s="156"/>
      <c r="I46" s="156"/>
      <c r="J46" s="156"/>
      <c r="K46" s="156"/>
      <c r="L46" s="156"/>
      <c r="M46" s="186"/>
      <c r="N46" s="163"/>
      <c r="O46" s="164"/>
      <c r="P46" s="164"/>
      <c r="Q46" s="165"/>
      <c r="R46" s="47"/>
      <c r="S46" s="47"/>
      <c r="T46" s="47"/>
      <c r="U46" s="137"/>
      <c r="V46" s="138"/>
      <c r="W46" s="138"/>
      <c r="X46" s="138"/>
      <c r="Y46" s="138"/>
      <c r="Z46" s="138"/>
      <c r="AA46" s="138"/>
      <c r="AB46" s="139"/>
      <c r="AC46" s="137"/>
      <c r="AD46" s="138"/>
      <c r="AE46" s="138"/>
      <c r="AF46" s="138"/>
      <c r="AG46" s="138"/>
      <c r="AH46" s="138"/>
      <c r="AI46" s="138"/>
      <c r="AJ46" s="139"/>
      <c r="AK46" s="57"/>
      <c r="AL46" s="57"/>
      <c r="AM46" s="182"/>
      <c r="AN46" s="183"/>
      <c r="AO46" s="183"/>
      <c r="AP46" s="183"/>
      <c r="AQ46" s="183"/>
      <c r="AR46" s="183"/>
      <c r="AS46" s="183"/>
      <c r="AT46" s="183"/>
      <c r="AU46" s="183"/>
      <c r="AV46" s="183"/>
      <c r="AW46" s="183"/>
      <c r="AX46" s="183"/>
      <c r="AY46" s="183"/>
      <c r="AZ46" s="183"/>
      <c r="BA46" s="183"/>
      <c r="BB46" s="183"/>
      <c r="BC46" s="184"/>
      <c r="BD46" s="61"/>
      <c r="BE46" s="61"/>
      <c r="BF46" s="205"/>
      <c r="BG46" s="206"/>
      <c r="BH46" s="206"/>
      <c r="BI46" s="206"/>
      <c r="BJ46" s="205"/>
      <c r="BK46" s="206"/>
      <c r="BL46" s="206"/>
      <c r="BM46" s="206"/>
      <c r="BN46" s="205"/>
      <c r="BO46" s="206"/>
      <c r="BP46" s="206"/>
      <c r="BQ46" s="207"/>
      <c r="BR46" s="15"/>
    </row>
    <row r="47" spans="3:70" ht="15.65" customHeight="1" x14ac:dyDescent="0.3">
      <c r="C47" s="14"/>
      <c r="D47" s="58"/>
      <c r="E47" s="58"/>
      <c r="F47" s="58"/>
      <c r="G47" s="58"/>
      <c r="H47" s="58"/>
      <c r="I47" s="58"/>
      <c r="J47" s="58"/>
      <c r="K47" s="58"/>
      <c r="L47" s="58"/>
      <c r="M47" s="58"/>
      <c r="N47" s="41"/>
      <c r="O47" s="41"/>
      <c r="P47" s="41"/>
      <c r="Q47" s="41"/>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row>
    <row r="48" spans="3:70" ht="18.649999999999999" customHeight="1" x14ac:dyDescent="0.3">
      <c r="C48" s="14"/>
      <c r="D48" s="58"/>
      <c r="E48" s="58"/>
      <c r="F48" s="58"/>
      <c r="G48" s="58"/>
      <c r="H48" s="58"/>
      <c r="I48" s="58"/>
      <c r="J48" s="58"/>
      <c r="K48" s="58"/>
      <c r="L48" s="58"/>
      <c r="M48" s="58"/>
      <c r="N48" s="41"/>
      <c r="O48" s="41"/>
      <c r="P48" s="41"/>
      <c r="Q48" s="41"/>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4"/>
      <c r="AZ48" s="44"/>
      <c r="BA48" s="44"/>
      <c r="BB48" s="44"/>
      <c r="BC48" s="44"/>
      <c r="BD48" s="44"/>
      <c r="BE48" s="44"/>
      <c r="BF48" s="44"/>
      <c r="BG48" s="44"/>
      <c r="BH48" s="44"/>
      <c r="BI48" s="44"/>
      <c r="BJ48" s="44"/>
      <c r="BK48" s="44"/>
      <c r="BL48" s="44"/>
      <c r="BM48" s="44"/>
      <c r="BN48" s="44"/>
      <c r="BO48" s="44"/>
      <c r="BP48" s="44"/>
      <c r="BQ48" s="40"/>
      <c r="BR48" s="15"/>
    </row>
    <row r="49" spans="1:71" ht="19.399999999999999" customHeight="1" x14ac:dyDescent="0.2">
      <c r="C49" s="14"/>
      <c r="D49" s="156" t="s">
        <v>14</v>
      </c>
      <c r="E49" s="156"/>
      <c r="F49" s="156"/>
      <c r="G49" s="156"/>
      <c r="H49" s="156"/>
      <c r="I49" s="156"/>
      <c r="J49" s="156"/>
      <c r="K49" s="156"/>
      <c r="L49" s="156"/>
      <c r="M49" s="186"/>
      <c r="N49" s="157" t="str">
        <f>IF([10]回答表!F17="水道事業",IF([10]回答表!AD45="●","●",""),"")</f>
        <v>●</v>
      </c>
      <c r="O49" s="158"/>
      <c r="P49" s="158"/>
      <c r="Q49" s="159"/>
      <c r="R49" s="47"/>
      <c r="S49" s="47"/>
      <c r="T49" s="47"/>
      <c r="U49" s="187" t="str">
        <f>IF([10]回答表!F17="水道事業",IF([10]回答表!AD45="●",[10]回答表!B289,""),"")</f>
        <v>これまで実施している行政区域外（安芸郡府中町及び坂町など）への給水、広島県との取水場の共同での建設・管理等に加えて、本市を含む県内市町と広島県で広域連携について検討する。</v>
      </c>
      <c r="V49" s="188"/>
      <c r="W49" s="188"/>
      <c r="X49" s="188"/>
      <c r="Y49" s="188"/>
      <c r="Z49" s="188"/>
      <c r="AA49" s="188"/>
      <c r="AB49" s="188"/>
      <c r="AC49" s="188"/>
      <c r="AD49" s="188"/>
      <c r="AE49" s="188"/>
      <c r="AF49" s="188"/>
      <c r="AG49" s="188"/>
      <c r="AH49" s="188"/>
      <c r="AI49" s="188"/>
      <c r="AJ49" s="189"/>
      <c r="AK49" s="63"/>
      <c r="AL49" s="63"/>
      <c r="AM49" s="187" t="str">
        <f>IF([10]回答表!F17="水道事業",IF([10]回答表!AD45="●",[10]回答表!B295,""),"")</f>
        <v>県が推進する水道広域連携について、本市は企業団へ参画することなく単独経営を維持した上で、企業団や市町と協力関係を構築していくこととした。令和３年度は、統合以外の連携を選択した市町と県で、具体的な連携方策を検討する。</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15"/>
    </row>
    <row r="50" spans="1:71" ht="19.399999999999999" customHeight="1" x14ac:dyDescent="0.2">
      <c r="C50" s="14"/>
      <c r="D50" s="156"/>
      <c r="E50" s="156"/>
      <c r="F50" s="156"/>
      <c r="G50" s="156"/>
      <c r="H50" s="156"/>
      <c r="I50" s="156"/>
      <c r="J50" s="156"/>
      <c r="K50" s="156"/>
      <c r="L50" s="156"/>
      <c r="M50" s="186"/>
      <c r="N50" s="160"/>
      <c r="O50" s="161"/>
      <c r="P50" s="161"/>
      <c r="Q50" s="162"/>
      <c r="R50" s="47"/>
      <c r="S50" s="47"/>
      <c r="T50" s="47"/>
      <c r="U50" s="190"/>
      <c r="V50" s="191"/>
      <c r="W50" s="191"/>
      <c r="X50" s="191"/>
      <c r="Y50" s="191"/>
      <c r="Z50" s="191"/>
      <c r="AA50" s="191"/>
      <c r="AB50" s="191"/>
      <c r="AC50" s="191"/>
      <c r="AD50" s="191"/>
      <c r="AE50" s="191"/>
      <c r="AF50" s="191"/>
      <c r="AG50" s="191"/>
      <c r="AH50" s="191"/>
      <c r="AI50" s="191"/>
      <c r="AJ50" s="192"/>
      <c r="AK50" s="63"/>
      <c r="AL50" s="6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15"/>
    </row>
    <row r="51" spans="1:71" ht="20.25" customHeight="1" x14ac:dyDescent="0.2">
      <c r="C51" s="14"/>
      <c r="D51" s="156"/>
      <c r="E51" s="156"/>
      <c r="F51" s="156"/>
      <c r="G51" s="156"/>
      <c r="H51" s="156"/>
      <c r="I51" s="156"/>
      <c r="J51" s="156"/>
      <c r="K51" s="156"/>
      <c r="L51" s="156"/>
      <c r="M51" s="186"/>
      <c r="N51" s="160"/>
      <c r="O51" s="161"/>
      <c r="P51" s="161"/>
      <c r="Q51" s="162"/>
      <c r="R51" s="47"/>
      <c r="S51" s="47"/>
      <c r="T51" s="47"/>
      <c r="U51" s="190"/>
      <c r="V51" s="191"/>
      <c r="W51" s="191"/>
      <c r="X51" s="191"/>
      <c r="Y51" s="191"/>
      <c r="Z51" s="191"/>
      <c r="AA51" s="191"/>
      <c r="AB51" s="191"/>
      <c r="AC51" s="191"/>
      <c r="AD51" s="191"/>
      <c r="AE51" s="191"/>
      <c r="AF51" s="191"/>
      <c r="AG51" s="191"/>
      <c r="AH51" s="191"/>
      <c r="AI51" s="191"/>
      <c r="AJ51" s="192"/>
      <c r="AK51" s="63"/>
      <c r="AL51" s="6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row>
    <row r="52" spans="1:71" ht="95.25" customHeight="1" x14ac:dyDescent="0.2">
      <c r="C52" s="14"/>
      <c r="D52" s="156"/>
      <c r="E52" s="156"/>
      <c r="F52" s="156"/>
      <c r="G52" s="156"/>
      <c r="H52" s="156"/>
      <c r="I52" s="156"/>
      <c r="J52" s="156"/>
      <c r="K52" s="156"/>
      <c r="L52" s="156"/>
      <c r="M52" s="186"/>
      <c r="N52" s="163"/>
      <c r="O52" s="164"/>
      <c r="P52" s="164"/>
      <c r="Q52" s="165"/>
      <c r="R52" s="47"/>
      <c r="S52" s="47"/>
      <c r="T52" s="47"/>
      <c r="U52" s="193"/>
      <c r="V52" s="194"/>
      <c r="W52" s="194"/>
      <c r="X52" s="194"/>
      <c r="Y52" s="194"/>
      <c r="Z52" s="194"/>
      <c r="AA52" s="194"/>
      <c r="AB52" s="194"/>
      <c r="AC52" s="194"/>
      <c r="AD52" s="194"/>
      <c r="AE52" s="194"/>
      <c r="AF52" s="194"/>
      <c r="AG52" s="194"/>
      <c r="AH52" s="194"/>
      <c r="AI52" s="194"/>
      <c r="AJ52" s="195"/>
      <c r="AK52" s="63"/>
      <c r="AL52" s="63"/>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15"/>
    </row>
    <row r="53" spans="1: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row r="54" spans="1:71" ht="15.65" customHeight="1"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sheetData>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1" priority="2">
      <formula>$BB$25="○"</formula>
    </cfRule>
  </conditionalFormatting>
  <conditionalFormatting sqref="BD28:BD30">
    <cfRule type="expression" dxfId="20" priority="1">
      <formula>$BB$25="○"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rowBreaks count="1" manualBreakCount="1">
    <brk id="30" max="6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F3E9-664B-4832-BBD0-C6AFD6ED94E5}">
  <sheetPr>
    <pageSetUpPr fitToPage="1"/>
  </sheetPr>
  <dimension ref="C1:BS53"/>
  <sheetViews>
    <sheetView showZeros="0" view="pageBreakPreview" zoomScale="60" zoomScaleNormal="55" workbookViewId="0">
      <selection activeCell="A54" sqref="A54:XFD1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83</v>
      </c>
      <c r="V11" s="89"/>
      <c r="W11" s="89"/>
      <c r="X11" s="89"/>
      <c r="Y11" s="89"/>
      <c r="Z11" s="89"/>
      <c r="AA11" s="89"/>
      <c r="AB11" s="89"/>
      <c r="AC11" s="89"/>
      <c r="AD11" s="89"/>
      <c r="AE11" s="89"/>
      <c r="AF11" s="77"/>
      <c r="AG11" s="77"/>
      <c r="AH11" s="77"/>
      <c r="AI11" s="77"/>
      <c r="AJ11" s="77"/>
      <c r="AK11" s="77"/>
      <c r="AL11" s="77"/>
      <c r="AM11" s="77"/>
      <c r="AN11" s="78"/>
      <c r="AO11" s="94" t="s">
        <v>84</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71</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16</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c r="BS32" s="16"/>
    </row>
    <row r="33" spans="3:71" ht="15.65" customHeight="1" x14ac:dyDescent="0.3">
      <c r="C33" s="14"/>
      <c r="D33" s="144" t="s">
        <v>6</v>
      </c>
      <c r="E33" s="145"/>
      <c r="F33" s="145"/>
      <c r="G33" s="145"/>
      <c r="H33" s="145"/>
      <c r="I33" s="145"/>
      <c r="J33" s="145"/>
      <c r="K33" s="145"/>
      <c r="L33" s="145"/>
      <c r="M33" s="145"/>
      <c r="N33" s="145"/>
      <c r="O33" s="145"/>
      <c r="P33" s="145"/>
      <c r="Q33" s="146"/>
      <c r="R33" s="150" t="s">
        <v>27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c r="BS33" s="16"/>
    </row>
    <row r="34" spans="3:71"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3: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3:71" ht="19" x14ac:dyDescent="0.3">
      <c r="C36" s="14"/>
      <c r="D36" s="47"/>
      <c r="E36" s="47"/>
      <c r="F36" s="47"/>
      <c r="G36" s="47"/>
      <c r="H36" s="47"/>
      <c r="I36" s="47"/>
      <c r="J36" s="47"/>
      <c r="K36" s="47"/>
      <c r="L36" s="47"/>
      <c r="M36" s="47"/>
      <c r="N36" s="47"/>
      <c r="O36" s="47"/>
      <c r="P36" s="47"/>
      <c r="Q36" s="47"/>
      <c r="R36" s="47"/>
      <c r="S36" s="47"/>
      <c r="T36" s="47"/>
      <c r="U36" s="51" t="s">
        <v>34</v>
      </c>
      <c r="V36" s="47"/>
      <c r="W36" s="47"/>
      <c r="X36" s="47"/>
      <c r="Y36" s="47"/>
      <c r="Z36" s="47"/>
      <c r="AA36" s="45"/>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5"/>
      <c r="BE36" s="45"/>
      <c r="BF36" s="56" t="s">
        <v>7</v>
      </c>
      <c r="BG36" s="6"/>
      <c r="BH36" s="6"/>
      <c r="BI36" s="6"/>
      <c r="BJ36" s="6"/>
      <c r="BK36" s="6"/>
      <c r="BL36" s="6"/>
      <c r="BM36" s="45"/>
      <c r="BN36" s="45"/>
      <c r="BO36" s="45"/>
      <c r="BP36" s="45"/>
      <c r="BQ36" s="53"/>
      <c r="BR36" s="15"/>
      <c r="BS36" s="16"/>
    </row>
    <row r="37" spans="3:71" ht="15.65" customHeight="1" x14ac:dyDescent="0.2">
      <c r="C37" s="14"/>
      <c r="D37" s="156" t="s">
        <v>8</v>
      </c>
      <c r="E37" s="156"/>
      <c r="F37" s="156"/>
      <c r="G37" s="156"/>
      <c r="H37" s="156"/>
      <c r="I37" s="156"/>
      <c r="J37" s="156"/>
      <c r="K37" s="156"/>
      <c r="L37" s="156"/>
      <c r="M37" s="156"/>
      <c r="N37" s="157" t="s">
        <v>71</v>
      </c>
      <c r="O37" s="158"/>
      <c r="P37" s="158"/>
      <c r="Q37" s="159"/>
      <c r="R37" s="47"/>
      <c r="S37" s="47"/>
      <c r="T37" s="47"/>
      <c r="U37" s="187" t="s">
        <v>85</v>
      </c>
      <c r="V37" s="188"/>
      <c r="W37" s="188"/>
      <c r="X37" s="188"/>
      <c r="Y37" s="188"/>
      <c r="Z37" s="188"/>
      <c r="AA37" s="188"/>
      <c r="AB37" s="188"/>
      <c r="AC37" s="188"/>
      <c r="AD37" s="188"/>
      <c r="AE37" s="188"/>
      <c r="AF37" s="188"/>
      <c r="AG37" s="188"/>
      <c r="AH37" s="188"/>
      <c r="AI37" s="188"/>
      <c r="AJ37" s="189"/>
      <c r="AK37" s="57"/>
      <c r="AL37" s="57"/>
      <c r="AM37" s="283" t="s">
        <v>28</v>
      </c>
      <c r="AN37" s="284"/>
      <c r="AO37" s="284"/>
      <c r="AP37" s="284"/>
      <c r="AQ37" s="284"/>
      <c r="AR37" s="284"/>
      <c r="AS37" s="284"/>
      <c r="AT37" s="285"/>
      <c r="AU37" s="283" t="s">
        <v>29</v>
      </c>
      <c r="AV37" s="284"/>
      <c r="AW37" s="284"/>
      <c r="AX37" s="284"/>
      <c r="AY37" s="284"/>
      <c r="AZ37" s="284"/>
      <c r="BA37" s="284"/>
      <c r="BB37" s="285"/>
      <c r="BC37" s="48"/>
      <c r="BD37" s="44"/>
      <c r="BE37" s="44"/>
      <c r="BF37" s="196" t="s">
        <v>75</v>
      </c>
      <c r="BG37" s="197"/>
      <c r="BH37" s="197"/>
      <c r="BI37" s="197"/>
      <c r="BJ37" s="196"/>
      <c r="BK37" s="197"/>
      <c r="BL37" s="197"/>
      <c r="BM37" s="197"/>
      <c r="BN37" s="196"/>
      <c r="BO37" s="197"/>
      <c r="BP37" s="197"/>
      <c r="BQ37" s="200"/>
      <c r="BR37" s="15"/>
      <c r="BS37" s="16"/>
    </row>
    <row r="38" spans="3:71" ht="15.65" customHeight="1" x14ac:dyDescent="0.2">
      <c r="C38" s="14"/>
      <c r="D38" s="156"/>
      <c r="E38" s="156"/>
      <c r="F38" s="156"/>
      <c r="G38" s="156"/>
      <c r="H38" s="156"/>
      <c r="I38" s="156"/>
      <c r="J38" s="156"/>
      <c r="K38" s="156"/>
      <c r="L38" s="156"/>
      <c r="M38" s="156"/>
      <c r="N38" s="160"/>
      <c r="O38" s="161"/>
      <c r="P38" s="161"/>
      <c r="Q38" s="162"/>
      <c r="R38" s="47"/>
      <c r="S38" s="47"/>
      <c r="T38" s="47"/>
      <c r="U38" s="190"/>
      <c r="V38" s="191"/>
      <c r="W38" s="191"/>
      <c r="X38" s="191"/>
      <c r="Y38" s="191"/>
      <c r="Z38" s="191"/>
      <c r="AA38" s="191"/>
      <c r="AB38" s="191"/>
      <c r="AC38" s="191"/>
      <c r="AD38" s="191"/>
      <c r="AE38" s="191"/>
      <c r="AF38" s="191"/>
      <c r="AG38" s="191"/>
      <c r="AH38" s="191"/>
      <c r="AI38" s="191"/>
      <c r="AJ38" s="192"/>
      <c r="AK38" s="57"/>
      <c r="AL38" s="57"/>
      <c r="AM38" s="286"/>
      <c r="AN38" s="287"/>
      <c r="AO38" s="287"/>
      <c r="AP38" s="287"/>
      <c r="AQ38" s="287"/>
      <c r="AR38" s="287"/>
      <c r="AS38" s="287"/>
      <c r="AT38" s="288"/>
      <c r="AU38" s="286"/>
      <c r="AV38" s="287"/>
      <c r="AW38" s="287"/>
      <c r="AX38" s="287"/>
      <c r="AY38" s="287"/>
      <c r="AZ38" s="287"/>
      <c r="BA38" s="287"/>
      <c r="BB38" s="288"/>
      <c r="BC38" s="48"/>
      <c r="BD38" s="44"/>
      <c r="BE38" s="44"/>
      <c r="BF38" s="198"/>
      <c r="BG38" s="199"/>
      <c r="BH38" s="199"/>
      <c r="BI38" s="199"/>
      <c r="BJ38" s="198"/>
      <c r="BK38" s="199"/>
      <c r="BL38" s="199"/>
      <c r="BM38" s="199"/>
      <c r="BN38" s="198"/>
      <c r="BO38" s="199"/>
      <c r="BP38" s="199"/>
      <c r="BQ38" s="201"/>
      <c r="BR38" s="15"/>
      <c r="BS38" s="16"/>
    </row>
    <row r="39" spans="3:71" ht="15.65" customHeight="1" x14ac:dyDescent="0.2">
      <c r="C39" s="14"/>
      <c r="D39" s="156"/>
      <c r="E39" s="156"/>
      <c r="F39" s="156"/>
      <c r="G39" s="156"/>
      <c r="H39" s="156"/>
      <c r="I39" s="156"/>
      <c r="J39" s="156"/>
      <c r="K39" s="156"/>
      <c r="L39" s="156"/>
      <c r="M39" s="156"/>
      <c r="N39" s="160"/>
      <c r="O39" s="161"/>
      <c r="P39" s="161"/>
      <c r="Q39" s="162"/>
      <c r="R39" s="47"/>
      <c r="S39" s="47"/>
      <c r="T39" s="47"/>
      <c r="U39" s="190"/>
      <c r="V39" s="191"/>
      <c r="W39" s="191"/>
      <c r="X39" s="191"/>
      <c r="Y39" s="191"/>
      <c r="Z39" s="191"/>
      <c r="AA39" s="191"/>
      <c r="AB39" s="191"/>
      <c r="AC39" s="191"/>
      <c r="AD39" s="191"/>
      <c r="AE39" s="191"/>
      <c r="AF39" s="191"/>
      <c r="AG39" s="191"/>
      <c r="AH39" s="191"/>
      <c r="AI39" s="191"/>
      <c r="AJ39" s="192"/>
      <c r="AK39" s="57"/>
      <c r="AL39" s="57"/>
      <c r="AM39" s="289"/>
      <c r="AN39" s="290"/>
      <c r="AO39" s="290"/>
      <c r="AP39" s="290"/>
      <c r="AQ39" s="290"/>
      <c r="AR39" s="290"/>
      <c r="AS39" s="290"/>
      <c r="AT39" s="291"/>
      <c r="AU39" s="289"/>
      <c r="AV39" s="290"/>
      <c r="AW39" s="290"/>
      <c r="AX39" s="290"/>
      <c r="AY39" s="290"/>
      <c r="AZ39" s="290"/>
      <c r="BA39" s="290"/>
      <c r="BB39" s="291"/>
      <c r="BC39" s="48"/>
      <c r="BD39" s="44"/>
      <c r="BE39" s="44"/>
      <c r="BF39" s="198"/>
      <c r="BG39" s="199"/>
      <c r="BH39" s="199"/>
      <c r="BI39" s="199"/>
      <c r="BJ39" s="198"/>
      <c r="BK39" s="199"/>
      <c r="BL39" s="199"/>
      <c r="BM39" s="199"/>
      <c r="BN39" s="198"/>
      <c r="BO39" s="199"/>
      <c r="BP39" s="199"/>
      <c r="BQ39" s="201"/>
      <c r="BR39" s="15"/>
      <c r="BS39" s="16"/>
    </row>
    <row r="40" spans="3:71" ht="15.65" customHeight="1" x14ac:dyDescent="0.2">
      <c r="C40" s="14"/>
      <c r="D40" s="156"/>
      <c r="E40" s="156"/>
      <c r="F40" s="156"/>
      <c r="G40" s="156"/>
      <c r="H40" s="156"/>
      <c r="I40" s="156"/>
      <c r="J40" s="156"/>
      <c r="K40" s="156"/>
      <c r="L40" s="156"/>
      <c r="M40" s="156"/>
      <c r="N40" s="163"/>
      <c r="O40" s="164"/>
      <c r="P40" s="164"/>
      <c r="Q40" s="165"/>
      <c r="R40" s="47"/>
      <c r="S40" s="47"/>
      <c r="T40" s="47"/>
      <c r="U40" s="190"/>
      <c r="V40" s="191"/>
      <c r="W40" s="191"/>
      <c r="X40" s="191"/>
      <c r="Y40" s="191"/>
      <c r="Z40" s="191"/>
      <c r="AA40" s="191"/>
      <c r="AB40" s="191"/>
      <c r="AC40" s="191"/>
      <c r="AD40" s="191"/>
      <c r="AE40" s="191"/>
      <c r="AF40" s="191"/>
      <c r="AG40" s="191"/>
      <c r="AH40" s="191"/>
      <c r="AI40" s="191"/>
      <c r="AJ40" s="192"/>
      <c r="AK40" s="57"/>
      <c r="AL40" s="57"/>
      <c r="AM40" s="140" t="s">
        <v>72</v>
      </c>
      <c r="AN40" s="141"/>
      <c r="AO40" s="141"/>
      <c r="AP40" s="141"/>
      <c r="AQ40" s="141"/>
      <c r="AR40" s="141"/>
      <c r="AS40" s="141"/>
      <c r="AT40" s="202"/>
      <c r="AU40" s="140" t="s">
        <v>71</v>
      </c>
      <c r="AV40" s="141"/>
      <c r="AW40" s="141"/>
      <c r="AX40" s="141"/>
      <c r="AY40" s="141"/>
      <c r="AZ40" s="141"/>
      <c r="BA40" s="141"/>
      <c r="BB40" s="202"/>
      <c r="BC40" s="48"/>
      <c r="BD40" s="44"/>
      <c r="BE40" s="44"/>
      <c r="BF40" s="198">
        <v>21</v>
      </c>
      <c r="BG40" s="199"/>
      <c r="BH40" s="199"/>
      <c r="BI40" s="199"/>
      <c r="BJ40" s="198">
        <v>11</v>
      </c>
      <c r="BK40" s="199"/>
      <c r="BL40" s="199"/>
      <c r="BM40" s="201"/>
      <c r="BN40" s="198">
        <v>1</v>
      </c>
      <c r="BO40" s="199"/>
      <c r="BP40" s="199"/>
      <c r="BQ40" s="201"/>
      <c r="BR40" s="15"/>
      <c r="BS40" s="16"/>
    </row>
    <row r="41" spans="3:71" ht="15.65" customHeight="1" x14ac:dyDescent="0.2">
      <c r="C41" s="14"/>
      <c r="D41" s="58"/>
      <c r="E41" s="58"/>
      <c r="F41" s="58"/>
      <c r="G41" s="58"/>
      <c r="H41" s="58"/>
      <c r="I41" s="58"/>
      <c r="J41" s="58"/>
      <c r="K41" s="58"/>
      <c r="L41" s="58"/>
      <c r="M41" s="58"/>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7"/>
      <c r="AL41" s="57"/>
      <c r="AM41" s="134"/>
      <c r="AN41" s="135"/>
      <c r="AO41" s="135"/>
      <c r="AP41" s="135"/>
      <c r="AQ41" s="135"/>
      <c r="AR41" s="135"/>
      <c r="AS41" s="135"/>
      <c r="AT41" s="136"/>
      <c r="AU41" s="134"/>
      <c r="AV41" s="135"/>
      <c r="AW41" s="135"/>
      <c r="AX41" s="135"/>
      <c r="AY41" s="135"/>
      <c r="AZ41" s="135"/>
      <c r="BA41" s="135"/>
      <c r="BB41" s="136"/>
      <c r="BC41" s="48"/>
      <c r="BD41" s="48"/>
      <c r="BE41" s="48"/>
      <c r="BF41" s="198"/>
      <c r="BG41" s="199"/>
      <c r="BH41" s="199"/>
      <c r="BI41" s="199"/>
      <c r="BJ41" s="198"/>
      <c r="BK41" s="199"/>
      <c r="BL41" s="199"/>
      <c r="BM41" s="201"/>
      <c r="BN41" s="198"/>
      <c r="BO41" s="199"/>
      <c r="BP41" s="199"/>
      <c r="BQ41" s="201"/>
      <c r="BR41" s="15"/>
      <c r="BS41" s="16"/>
    </row>
    <row r="42" spans="3:71" ht="15.65" customHeight="1" x14ac:dyDescent="0.2">
      <c r="C42" s="14"/>
      <c r="D42" s="58"/>
      <c r="E42" s="58"/>
      <c r="F42" s="58"/>
      <c r="G42" s="58"/>
      <c r="H42" s="58"/>
      <c r="I42" s="58"/>
      <c r="J42" s="58"/>
      <c r="K42" s="58"/>
      <c r="L42" s="58"/>
      <c r="M42" s="58"/>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7"/>
      <c r="AL42" s="57"/>
      <c r="AM42" s="137"/>
      <c r="AN42" s="138"/>
      <c r="AO42" s="138"/>
      <c r="AP42" s="138"/>
      <c r="AQ42" s="138"/>
      <c r="AR42" s="138"/>
      <c r="AS42" s="138"/>
      <c r="AT42" s="139"/>
      <c r="AU42" s="137"/>
      <c r="AV42" s="138"/>
      <c r="AW42" s="138"/>
      <c r="AX42" s="138"/>
      <c r="AY42" s="138"/>
      <c r="AZ42" s="138"/>
      <c r="BA42" s="138"/>
      <c r="BB42" s="139"/>
      <c r="BC42" s="48"/>
      <c r="BD42" s="44"/>
      <c r="BE42" s="44"/>
      <c r="BF42" s="198"/>
      <c r="BG42" s="199"/>
      <c r="BH42" s="199"/>
      <c r="BI42" s="199"/>
      <c r="BJ42" s="198"/>
      <c r="BK42" s="199"/>
      <c r="BL42" s="199"/>
      <c r="BM42" s="201"/>
      <c r="BN42" s="198"/>
      <c r="BO42" s="199"/>
      <c r="BP42" s="199"/>
      <c r="BQ42" s="201"/>
      <c r="BR42" s="15"/>
      <c r="BS42" s="16"/>
    </row>
    <row r="43" spans="3:71" ht="15.65" customHeight="1" x14ac:dyDescent="0.2">
      <c r="C43" s="14"/>
      <c r="D43" s="185" t="s">
        <v>9</v>
      </c>
      <c r="E43" s="156"/>
      <c r="F43" s="156"/>
      <c r="G43" s="156"/>
      <c r="H43" s="156"/>
      <c r="I43" s="156"/>
      <c r="J43" s="156"/>
      <c r="K43" s="156"/>
      <c r="L43" s="156"/>
      <c r="M43" s="186"/>
      <c r="N43" s="157" t="s">
        <v>16</v>
      </c>
      <c r="O43" s="158"/>
      <c r="P43" s="158"/>
      <c r="Q43" s="159"/>
      <c r="R43" s="47"/>
      <c r="S43" s="47"/>
      <c r="T43" s="47"/>
      <c r="U43" s="190"/>
      <c r="V43" s="191"/>
      <c r="W43" s="191"/>
      <c r="X43" s="191"/>
      <c r="Y43" s="191"/>
      <c r="Z43" s="191"/>
      <c r="AA43" s="191"/>
      <c r="AB43" s="191"/>
      <c r="AC43" s="191"/>
      <c r="AD43" s="191"/>
      <c r="AE43" s="191"/>
      <c r="AF43" s="191"/>
      <c r="AG43" s="191"/>
      <c r="AH43" s="191"/>
      <c r="AI43" s="191"/>
      <c r="AJ43" s="192"/>
      <c r="AK43" s="57"/>
      <c r="AL43" s="57"/>
      <c r="AM43" s="44"/>
      <c r="AN43" s="44"/>
      <c r="AO43" s="44"/>
      <c r="AP43" s="44"/>
      <c r="AQ43" s="44"/>
      <c r="AR43" s="44"/>
      <c r="AS43" s="44"/>
      <c r="AT43" s="44"/>
      <c r="AU43" s="44"/>
      <c r="AV43" s="44"/>
      <c r="AW43" s="44"/>
      <c r="AX43" s="44"/>
      <c r="AY43" s="44"/>
      <c r="AZ43" s="44"/>
      <c r="BA43" s="44"/>
      <c r="BB43" s="44"/>
      <c r="BC43" s="48"/>
      <c r="BD43" s="61"/>
      <c r="BE43" s="61"/>
      <c r="BF43" s="198"/>
      <c r="BG43" s="199"/>
      <c r="BH43" s="199"/>
      <c r="BI43" s="199"/>
      <c r="BJ43" s="198"/>
      <c r="BK43" s="199"/>
      <c r="BL43" s="199"/>
      <c r="BM43" s="201"/>
      <c r="BN43" s="198"/>
      <c r="BO43" s="199"/>
      <c r="BP43" s="199"/>
      <c r="BQ43" s="201"/>
      <c r="BR43" s="15"/>
      <c r="BS43" s="16"/>
    </row>
    <row r="44" spans="3:71" ht="15.65" customHeight="1" x14ac:dyDescent="0.2">
      <c r="C44" s="14"/>
      <c r="D44" s="156"/>
      <c r="E44" s="156"/>
      <c r="F44" s="156"/>
      <c r="G44" s="156"/>
      <c r="H44" s="156"/>
      <c r="I44" s="156"/>
      <c r="J44" s="156"/>
      <c r="K44" s="156"/>
      <c r="L44" s="156"/>
      <c r="M44" s="186"/>
      <c r="N44" s="160"/>
      <c r="O44" s="161"/>
      <c r="P44" s="161"/>
      <c r="Q44" s="162"/>
      <c r="R44" s="47"/>
      <c r="S44" s="47"/>
      <c r="T44" s="47"/>
      <c r="U44" s="190"/>
      <c r="V44" s="191"/>
      <c r="W44" s="191"/>
      <c r="X44" s="191"/>
      <c r="Y44" s="191"/>
      <c r="Z44" s="191"/>
      <c r="AA44" s="191"/>
      <c r="AB44" s="191"/>
      <c r="AC44" s="191"/>
      <c r="AD44" s="191"/>
      <c r="AE44" s="191"/>
      <c r="AF44" s="191"/>
      <c r="AG44" s="191"/>
      <c r="AH44" s="191"/>
      <c r="AI44" s="191"/>
      <c r="AJ44" s="192"/>
      <c r="AK44" s="57"/>
      <c r="AL44" s="57"/>
      <c r="AM44" s="44"/>
      <c r="AN44" s="44"/>
      <c r="AO44" s="44"/>
      <c r="AP44" s="44"/>
      <c r="AQ44" s="44"/>
      <c r="AR44" s="44"/>
      <c r="AS44" s="44"/>
      <c r="AT44" s="44"/>
      <c r="AU44" s="44"/>
      <c r="AV44" s="44"/>
      <c r="AW44" s="44"/>
      <c r="AX44" s="44"/>
      <c r="AY44" s="44"/>
      <c r="AZ44" s="44"/>
      <c r="BA44" s="44"/>
      <c r="BB44" s="44"/>
      <c r="BC44" s="48"/>
      <c r="BD44" s="61"/>
      <c r="BE44" s="61"/>
      <c r="BF44" s="198" t="s">
        <v>10</v>
      </c>
      <c r="BG44" s="199"/>
      <c r="BH44" s="199"/>
      <c r="BI44" s="199"/>
      <c r="BJ44" s="198" t="s">
        <v>11</v>
      </c>
      <c r="BK44" s="199"/>
      <c r="BL44" s="199"/>
      <c r="BM44" s="199"/>
      <c r="BN44" s="198" t="s">
        <v>12</v>
      </c>
      <c r="BO44" s="199"/>
      <c r="BP44" s="199"/>
      <c r="BQ44" s="201"/>
      <c r="BR44" s="15"/>
      <c r="BS44" s="16"/>
    </row>
    <row r="45" spans="3:71" ht="15.65" customHeight="1" x14ac:dyDescent="0.2">
      <c r="C45" s="14"/>
      <c r="D45" s="156"/>
      <c r="E45" s="156"/>
      <c r="F45" s="156"/>
      <c r="G45" s="156"/>
      <c r="H45" s="156"/>
      <c r="I45" s="156"/>
      <c r="J45" s="156"/>
      <c r="K45" s="156"/>
      <c r="L45" s="156"/>
      <c r="M45" s="186"/>
      <c r="N45" s="160"/>
      <c r="O45" s="161"/>
      <c r="P45" s="161"/>
      <c r="Q45" s="162"/>
      <c r="R45" s="47"/>
      <c r="S45" s="47"/>
      <c r="T45" s="47"/>
      <c r="U45" s="190"/>
      <c r="V45" s="191"/>
      <c r="W45" s="191"/>
      <c r="X45" s="191"/>
      <c r="Y45" s="191"/>
      <c r="Z45" s="191"/>
      <c r="AA45" s="191"/>
      <c r="AB45" s="191"/>
      <c r="AC45" s="191"/>
      <c r="AD45" s="191"/>
      <c r="AE45" s="191"/>
      <c r="AF45" s="191"/>
      <c r="AG45" s="191"/>
      <c r="AH45" s="191"/>
      <c r="AI45" s="191"/>
      <c r="AJ45" s="192"/>
      <c r="AK45" s="57"/>
      <c r="AL45" s="57"/>
      <c r="AM45" s="44"/>
      <c r="AN45" s="44"/>
      <c r="AO45" s="44"/>
      <c r="AP45" s="44"/>
      <c r="AQ45" s="44"/>
      <c r="AR45" s="44"/>
      <c r="AS45" s="44"/>
      <c r="AT45" s="44"/>
      <c r="AU45" s="44"/>
      <c r="AV45" s="44"/>
      <c r="AW45" s="44"/>
      <c r="AX45" s="44"/>
      <c r="AY45" s="44"/>
      <c r="AZ45" s="44"/>
      <c r="BA45" s="44"/>
      <c r="BB45" s="44"/>
      <c r="BC45" s="48"/>
      <c r="BD45" s="61"/>
      <c r="BE45" s="61"/>
      <c r="BF45" s="198"/>
      <c r="BG45" s="199"/>
      <c r="BH45" s="199"/>
      <c r="BI45" s="199"/>
      <c r="BJ45" s="198"/>
      <c r="BK45" s="199"/>
      <c r="BL45" s="199"/>
      <c r="BM45" s="199"/>
      <c r="BN45" s="198"/>
      <c r="BO45" s="199"/>
      <c r="BP45" s="199"/>
      <c r="BQ45" s="201"/>
      <c r="BR45" s="15"/>
      <c r="BS45" s="16"/>
    </row>
    <row r="46" spans="3:71" ht="15.65" customHeight="1" x14ac:dyDescent="0.2">
      <c r="C46" s="14"/>
      <c r="D46" s="156"/>
      <c r="E46" s="156"/>
      <c r="F46" s="156"/>
      <c r="G46" s="156"/>
      <c r="H46" s="156"/>
      <c r="I46" s="156"/>
      <c r="J46" s="156"/>
      <c r="K46" s="156"/>
      <c r="L46" s="156"/>
      <c r="M46" s="186"/>
      <c r="N46" s="163"/>
      <c r="O46" s="164"/>
      <c r="P46" s="164"/>
      <c r="Q46" s="165"/>
      <c r="R46" s="47"/>
      <c r="S46" s="47"/>
      <c r="T46" s="47"/>
      <c r="U46" s="193"/>
      <c r="V46" s="194"/>
      <c r="W46" s="194"/>
      <c r="X46" s="194"/>
      <c r="Y46" s="194"/>
      <c r="Z46" s="194"/>
      <c r="AA46" s="194"/>
      <c r="AB46" s="194"/>
      <c r="AC46" s="194"/>
      <c r="AD46" s="194"/>
      <c r="AE46" s="194"/>
      <c r="AF46" s="194"/>
      <c r="AG46" s="194"/>
      <c r="AH46" s="194"/>
      <c r="AI46" s="194"/>
      <c r="AJ46" s="195"/>
      <c r="AK46" s="57"/>
      <c r="AL46" s="57"/>
      <c r="AM46" s="44"/>
      <c r="AN46" s="44"/>
      <c r="AO46" s="44"/>
      <c r="AP46" s="44"/>
      <c r="AQ46" s="44"/>
      <c r="AR46" s="44"/>
      <c r="AS46" s="44"/>
      <c r="AT46" s="44"/>
      <c r="AU46" s="44"/>
      <c r="AV46" s="44"/>
      <c r="AW46" s="44"/>
      <c r="AX46" s="44"/>
      <c r="AY46" s="44"/>
      <c r="AZ46" s="44"/>
      <c r="BA46" s="44"/>
      <c r="BB46" s="44"/>
      <c r="BC46" s="48"/>
      <c r="BD46" s="61"/>
      <c r="BE46" s="61"/>
      <c r="BF46" s="205"/>
      <c r="BG46" s="206"/>
      <c r="BH46" s="206"/>
      <c r="BI46" s="206"/>
      <c r="BJ46" s="205"/>
      <c r="BK46" s="206"/>
      <c r="BL46" s="206"/>
      <c r="BM46" s="206"/>
      <c r="BN46" s="205"/>
      <c r="BO46" s="206"/>
      <c r="BP46" s="206"/>
      <c r="BQ46" s="207"/>
      <c r="BR46" s="15"/>
      <c r="BS46" s="16"/>
    </row>
    <row r="47" spans="3:71" ht="15.65" customHeight="1" x14ac:dyDescent="0.3">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4"/>
      <c r="AN47" s="44"/>
      <c r="AO47" s="44"/>
      <c r="AP47" s="44"/>
      <c r="AQ47" s="44"/>
      <c r="AR47" s="44"/>
      <c r="AS47" s="44"/>
      <c r="AT47" s="44"/>
      <c r="AU47" s="44"/>
      <c r="AV47" s="44"/>
      <c r="AW47" s="44"/>
      <c r="AX47" s="44"/>
      <c r="AY47" s="44"/>
      <c r="AZ47" s="44"/>
      <c r="BA47" s="44"/>
      <c r="BB47" s="44"/>
      <c r="BC47" s="40"/>
      <c r="BD47" s="40"/>
      <c r="BE47" s="40"/>
      <c r="BF47" s="40"/>
      <c r="BG47" s="40"/>
      <c r="BH47" s="40"/>
      <c r="BI47" s="40"/>
      <c r="BJ47" s="40"/>
      <c r="BK47" s="40"/>
      <c r="BL47" s="40"/>
      <c r="BM47" s="40"/>
      <c r="BN47" s="40"/>
      <c r="BO47" s="40"/>
      <c r="BP47" s="40"/>
      <c r="BQ47" s="40"/>
      <c r="BR47" s="15"/>
      <c r="BS47" s="16"/>
    </row>
    <row r="48" spans="3:71" ht="18.649999999999999" customHeight="1" x14ac:dyDescent="0.3">
      <c r="C48" s="14"/>
      <c r="D48" s="58"/>
      <c r="E48" s="58"/>
      <c r="F48" s="58"/>
      <c r="G48" s="58"/>
      <c r="H48" s="58"/>
      <c r="I48" s="58"/>
      <c r="J48" s="58"/>
      <c r="K48" s="58"/>
      <c r="L48" s="58"/>
      <c r="M48" s="58"/>
      <c r="N48" s="47"/>
      <c r="O48" s="47"/>
      <c r="P48" s="47"/>
      <c r="Q48" s="47"/>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5"/>
      <c r="AZ48" s="44"/>
      <c r="BA48" s="44"/>
      <c r="BB48" s="44"/>
      <c r="BC48" s="44"/>
      <c r="BD48" s="44"/>
      <c r="BE48" s="44"/>
      <c r="BF48" s="44"/>
      <c r="BG48" s="44"/>
      <c r="BH48" s="44"/>
      <c r="BI48" s="44"/>
      <c r="BJ48" s="44"/>
      <c r="BK48" s="44"/>
      <c r="BL48" s="44"/>
      <c r="BM48" s="44"/>
      <c r="BN48" s="44"/>
      <c r="BO48" s="44"/>
      <c r="BP48" s="44"/>
      <c r="BQ48" s="40"/>
      <c r="BR48" s="15"/>
      <c r="BS48" s="16"/>
    </row>
    <row r="49" spans="3:71" ht="15.65" customHeight="1" x14ac:dyDescent="0.2">
      <c r="C49" s="14"/>
      <c r="D49" s="156" t="s">
        <v>14</v>
      </c>
      <c r="E49" s="156"/>
      <c r="F49" s="156"/>
      <c r="G49" s="156"/>
      <c r="H49" s="156"/>
      <c r="I49" s="156"/>
      <c r="J49" s="156"/>
      <c r="K49" s="156"/>
      <c r="L49" s="156"/>
      <c r="M49" s="186"/>
      <c r="N49" s="157" t="s">
        <v>16</v>
      </c>
      <c r="O49" s="158"/>
      <c r="P49" s="158"/>
      <c r="Q49" s="159"/>
      <c r="R49" s="47"/>
      <c r="S49" s="47"/>
      <c r="T49" s="47"/>
      <c r="U49" s="187" t="s">
        <v>16</v>
      </c>
      <c r="V49" s="188"/>
      <c r="W49" s="188"/>
      <c r="X49" s="188"/>
      <c r="Y49" s="188"/>
      <c r="Z49" s="188"/>
      <c r="AA49" s="188"/>
      <c r="AB49" s="188"/>
      <c r="AC49" s="188"/>
      <c r="AD49" s="188"/>
      <c r="AE49" s="188"/>
      <c r="AF49" s="188"/>
      <c r="AG49" s="188"/>
      <c r="AH49" s="188"/>
      <c r="AI49" s="188"/>
      <c r="AJ49" s="189"/>
      <c r="AK49" s="66"/>
      <c r="AL49" s="66"/>
      <c r="AM49" s="187" t="s">
        <v>16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15"/>
      <c r="BS49" s="16"/>
    </row>
    <row r="50" spans="3:71" ht="15.65" customHeight="1" x14ac:dyDescent="0.2">
      <c r="C50" s="14"/>
      <c r="D50" s="156"/>
      <c r="E50" s="156"/>
      <c r="F50" s="156"/>
      <c r="G50" s="156"/>
      <c r="H50" s="156"/>
      <c r="I50" s="156"/>
      <c r="J50" s="156"/>
      <c r="K50" s="156"/>
      <c r="L50" s="156"/>
      <c r="M50" s="186"/>
      <c r="N50" s="160"/>
      <c r="O50" s="161"/>
      <c r="P50" s="161"/>
      <c r="Q50" s="162"/>
      <c r="R50" s="47"/>
      <c r="S50" s="47"/>
      <c r="T50" s="47"/>
      <c r="U50" s="190"/>
      <c r="V50" s="191"/>
      <c r="W50" s="191"/>
      <c r="X50" s="191"/>
      <c r="Y50" s="191"/>
      <c r="Z50" s="191"/>
      <c r="AA50" s="191"/>
      <c r="AB50" s="191"/>
      <c r="AC50" s="191"/>
      <c r="AD50" s="191"/>
      <c r="AE50" s="191"/>
      <c r="AF50" s="191"/>
      <c r="AG50" s="191"/>
      <c r="AH50" s="191"/>
      <c r="AI50" s="191"/>
      <c r="AJ50" s="192"/>
      <c r="AK50" s="66"/>
      <c r="AL50" s="66"/>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15"/>
      <c r="BS50" s="16"/>
    </row>
    <row r="51" spans="3:71" ht="15.65" customHeight="1" x14ac:dyDescent="0.2">
      <c r="C51" s="14"/>
      <c r="D51" s="156"/>
      <c r="E51" s="156"/>
      <c r="F51" s="156"/>
      <c r="G51" s="156"/>
      <c r="H51" s="156"/>
      <c r="I51" s="156"/>
      <c r="J51" s="156"/>
      <c r="K51" s="156"/>
      <c r="L51" s="156"/>
      <c r="M51" s="186"/>
      <c r="N51" s="160"/>
      <c r="O51" s="161"/>
      <c r="P51" s="161"/>
      <c r="Q51" s="162"/>
      <c r="R51" s="47"/>
      <c r="S51" s="47"/>
      <c r="T51" s="47"/>
      <c r="U51" s="190"/>
      <c r="V51" s="191"/>
      <c r="W51" s="191"/>
      <c r="X51" s="191"/>
      <c r="Y51" s="191"/>
      <c r="Z51" s="191"/>
      <c r="AA51" s="191"/>
      <c r="AB51" s="191"/>
      <c r="AC51" s="191"/>
      <c r="AD51" s="191"/>
      <c r="AE51" s="191"/>
      <c r="AF51" s="191"/>
      <c r="AG51" s="191"/>
      <c r="AH51" s="191"/>
      <c r="AI51" s="191"/>
      <c r="AJ51" s="192"/>
      <c r="AK51" s="66"/>
      <c r="AL51" s="66"/>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c r="BS51" s="16"/>
    </row>
    <row r="52" spans="3:71" ht="15.65" customHeight="1" x14ac:dyDescent="0.2">
      <c r="C52" s="14"/>
      <c r="D52" s="156"/>
      <c r="E52" s="156"/>
      <c r="F52" s="156"/>
      <c r="G52" s="156"/>
      <c r="H52" s="156"/>
      <c r="I52" s="156"/>
      <c r="J52" s="156"/>
      <c r="K52" s="156"/>
      <c r="L52" s="156"/>
      <c r="M52" s="186"/>
      <c r="N52" s="163"/>
      <c r="O52" s="164"/>
      <c r="P52" s="164"/>
      <c r="Q52" s="165"/>
      <c r="R52" s="47"/>
      <c r="S52" s="47"/>
      <c r="T52" s="47"/>
      <c r="U52" s="193"/>
      <c r="V52" s="194"/>
      <c r="W52" s="194"/>
      <c r="X52" s="194"/>
      <c r="Y52" s="194"/>
      <c r="Z52" s="194"/>
      <c r="AA52" s="194"/>
      <c r="AB52" s="194"/>
      <c r="AC52" s="194"/>
      <c r="AD52" s="194"/>
      <c r="AE52" s="194"/>
      <c r="AF52" s="194"/>
      <c r="AG52" s="194"/>
      <c r="AH52" s="194"/>
      <c r="AI52" s="194"/>
      <c r="AJ52" s="195"/>
      <c r="AK52" s="66"/>
      <c r="AL52" s="66"/>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6E6A2-B2FF-406B-B06E-216A5D8F4762}">
  <sheetPr>
    <pageSetUpPr fitToPage="1"/>
  </sheetPr>
  <dimension ref="C1:BS53"/>
  <sheetViews>
    <sheetView showZeros="0" view="pageBreakPreview" topLeftCell="A28" zoomScale="60" zoomScaleNormal="55" workbookViewId="0">
      <selection activeCell="A43" sqref="A43:XFD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83</v>
      </c>
      <c r="V11" s="89"/>
      <c r="W11" s="89"/>
      <c r="X11" s="89"/>
      <c r="Y11" s="89"/>
      <c r="Z11" s="89"/>
      <c r="AA11" s="89"/>
      <c r="AB11" s="89"/>
      <c r="AC11" s="89"/>
      <c r="AD11" s="89"/>
      <c r="AE11" s="89"/>
      <c r="AF11" s="77"/>
      <c r="AG11" s="77"/>
      <c r="AH11" s="77"/>
      <c r="AI11" s="77"/>
      <c r="AJ11" s="77"/>
      <c r="AK11" s="77"/>
      <c r="AL11" s="77"/>
      <c r="AM11" s="77"/>
      <c r="AN11" s="78"/>
      <c r="AO11" s="94" t="s">
        <v>86</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71</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16</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c r="BS32" s="16"/>
    </row>
    <row r="33" spans="3:71" ht="15.65" customHeight="1" x14ac:dyDescent="0.3">
      <c r="C33" s="14"/>
      <c r="D33" s="144" t="s">
        <v>6</v>
      </c>
      <c r="E33" s="145"/>
      <c r="F33" s="145"/>
      <c r="G33" s="145"/>
      <c r="H33" s="145"/>
      <c r="I33" s="145"/>
      <c r="J33" s="145"/>
      <c r="K33" s="145"/>
      <c r="L33" s="145"/>
      <c r="M33" s="145"/>
      <c r="N33" s="145"/>
      <c r="O33" s="145"/>
      <c r="P33" s="145"/>
      <c r="Q33" s="146"/>
      <c r="R33" s="150" t="s">
        <v>27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c r="BS33" s="16"/>
    </row>
    <row r="34" spans="3:71"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3: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3:71" ht="19" x14ac:dyDescent="0.3">
      <c r="C36" s="14"/>
      <c r="D36" s="47"/>
      <c r="E36" s="47"/>
      <c r="F36" s="47"/>
      <c r="G36" s="47"/>
      <c r="H36" s="47"/>
      <c r="I36" s="47"/>
      <c r="J36" s="47"/>
      <c r="K36" s="47"/>
      <c r="L36" s="47"/>
      <c r="M36" s="47"/>
      <c r="N36" s="47"/>
      <c r="O36" s="47"/>
      <c r="P36" s="47"/>
      <c r="Q36" s="47"/>
      <c r="R36" s="47"/>
      <c r="S36" s="47"/>
      <c r="T36" s="47"/>
      <c r="U36" s="51" t="s">
        <v>34</v>
      </c>
      <c r="V36" s="47"/>
      <c r="W36" s="47"/>
      <c r="X36" s="47"/>
      <c r="Y36" s="47"/>
      <c r="Z36" s="47"/>
      <c r="AA36" s="45"/>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5"/>
      <c r="BE36" s="45"/>
      <c r="BF36" s="56" t="s">
        <v>7</v>
      </c>
      <c r="BG36" s="6"/>
      <c r="BH36" s="6"/>
      <c r="BI36" s="6"/>
      <c r="BJ36" s="6"/>
      <c r="BK36" s="6"/>
      <c r="BL36" s="6"/>
      <c r="BM36" s="45"/>
      <c r="BN36" s="45"/>
      <c r="BO36" s="45"/>
      <c r="BP36" s="45"/>
      <c r="BQ36" s="53"/>
      <c r="BR36" s="15"/>
      <c r="BS36" s="16"/>
    </row>
    <row r="37" spans="3:71" ht="15.65" customHeight="1" x14ac:dyDescent="0.2">
      <c r="C37" s="14"/>
      <c r="D37" s="156" t="s">
        <v>8</v>
      </c>
      <c r="E37" s="156"/>
      <c r="F37" s="156"/>
      <c r="G37" s="156"/>
      <c r="H37" s="156"/>
      <c r="I37" s="156"/>
      <c r="J37" s="156"/>
      <c r="K37" s="156"/>
      <c r="L37" s="156"/>
      <c r="M37" s="156"/>
      <c r="N37" s="157" t="s">
        <v>71</v>
      </c>
      <c r="O37" s="158"/>
      <c r="P37" s="158"/>
      <c r="Q37" s="159"/>
      <c r="R37" s="47"/>
      <c r="S37" s="47"/>
      <c r="T37" s="47"/>
      <c r="U37" s="187" t="s">
        <v>87</v>
      </c>
      <c r="V37" s="188"/>
      <c r="W37" s="188"/>
      <c r="X37" s="188"/>
      <c r="Y37" s="188"/>
      <c r="Z37" s="188"/>
      <c r="AA37" s="188"/>
      <c r="AB37" s="188"/>
      <c r="AC37" s="188"/>
      <c r="AD37" s="188"/>
      <c r="AE37" s="188"/>
      <c r="AF37" s="188"/>
      <c r="AG37" s="188"/>
      <c r="AH37" s="188"/>
      <c r="AI37" s="188"/>
      <c r="AJ37" s="189"/>
      <c r="AK37" s="57"/>
      <c r="AL37" s="57"/>
      <c r="AM37" s="283" t="s">
        <v>28</v>
      </c>
      <c r="AN37" s="284"/>
      <c r="AO37" s="284"/>
      <c r="AP37" s="284"/>
      <c r="AQ37" s="284"/>
      <c r="AR37" s="284"/>
      <c r="AS37" s="284"/>
      <c r="AT37" s="285"/>
      <c r="AU37" s="283" t="s">
        <v>29</v>
      </c>
      <c r="AV37" s="284"/>
      <c r="AW37" s="284"/>
      <c r="AX37" s="284"/>
      <c r="AY37" s="284"/>
      <c r="AZ37" s="284"/>
      <c r="BA37" s="284"/>
      <c r="BB37" s="285"/>
      <c r="BC37" s="48"/>
      <c r="BD37" s="44"/>
      <c r="BE37" s="44"/>
      <c r="BF37" s="196" t="s">
        <v>75</v>
      </c>
      <c r="BG37" s="197"/>
      <c r="BH37" s="197"/>
      <c r="BI37" s="197"/>
      <c r="BJ37" s="196"/>
      <c r="BK37" s="197"/>
      <c r="BL37" s="197"/>
      <c r="BM37" s="197"/>
      <c r="BN37" s="196"/>
      <c r="BO37" s="197"/>
      <c r="BP37" s="197"/>
      <c r="BQ37" s="200"/>
      <c r="BR37" s="15"/>
      <c r="BS37" s="16"/>
    </row>
    <row r="38" spans="3:71" ht="15.65" customHeight="1" x14ac:dyDescent="0.2">
      <c r="C38" s="14"/>
      <c r="D38" s="156"/>
      <c r="E38" s="156"/>
      <c r="F38" s="156"/>
      <c r="G38" s="156"/>
      <c r="H38" s="156"/>
      <c r="I38" s="156"/>
      <c r="J38" s="156"/>
      <c r="K38" s="156"/>
      <c r="L38" s="156"/>
      <c r="M38" s="156"/>
      <c r="N38" s="160"/>
      <c r="O38" s="161"/>
      <c r="P38" s="161"/>
      <c r="Q38" s="162"/>
      <c r="R38" s="47"/>
      <c r="S38" s="47"/>
      <c r="T38" s="47"/>
      <c r="U38" s="190"/>
      <c r="V38" s="191"/>
      <c r="W38" s="191"/>
      <c r="X38" s="191"/>
      <c r="Y38" s="191"/>
      <c r="Z38" s="191"/>
      <c r="AA38" s="191"/>
      <c r="AB38" s="191"/>
      <c r="AC38" s="191"/>
      <c r="AD38" s="191"/>
      <c r="AE38" s="191"/>
      <c r="AF38" s="191"/>
      <c r="AG38" s="191"/>
      <c r="AH38" s="191"/>
      <c r="AI38" s="191"/>
      <c r="AJ38" s="192"/>
      <c r="AK38" s="57"/>
      <c r="AL38" s="57"/>
      <c r="AM38" s="286"/>
      <c r="AN38" s="287"/>
      <c r="AO38" s="287"/>
      <c r="AP38" s="287"/>
      <c r="AQ38" s="287"/>
      <c r="AR38" s="287"/>
      <c r="AS38" s="287"/>
      <c r="AT38" s="288"/>
      <c r="AU38" s="286"/>
      <c r="AV38" s="287"/>
      <c r="AW38" s="287"/>
      <c r="AX38" s="287"/>
      <c r="AY38" s="287"/>
      <c r="AZ38" s="287"/>
      <c r="BA38" s="287"/>
      <c r="BB38" s="288"/>
      <c r="BC38" s="48"/>
      <c r="BD38" s="44"/>
      <c r="BE38" s="44"/>
      <c r="BF38" s="198"/>
      <c r="BG38" s="199"/>
      <c r="BH38" s="199"/>
      <c r="BI38" s="199"/>
      <c r="BJ38" s="198"/>
      <c r="BK38" s="199"/>
      <c r="BL38" s="199"/>
      <c r="BM38" s="199"/>
      <c r="BN38" s="198"/>
      <c r="BO38" s="199"/>
      <c r="BP38" s="199"/>
      <c r="BQ38" s="201"/>
      <c r="BR38" s="15"/>
      <c r="BS38" s="16"/>
    </row>
    <row r="39" spans="3:71" ht="15.65" customHeight="1" x14ac:dyDescent="0.2">
      <c r="C39" s="14"/>
      <c r="D39" s="156"/>
      <c r="E39" s="156"/>
      <c r="F39" s="156"/>
      <c r="G39" s="156"/>
      <c r="H39" s="156"/>
      <c r="I39" s="156"/>
      <c r="J39" s="156"/>
      <c r="K39" s="156"/>
      <c r="L39" s="156"/>
      <c r="M39" s="156"/>
      <c r="N39" s="160"/>
      <c r="O39" s="161"/>
      <c r="P39" s="161"/>
      <c r="Q39" s="162"/>
      <c r="R39" s="47"/>
      <c r="S39" s="47"/>
      <c r="T39" s="47"/>
      <c r="U39" s="190"/>
      <c r="V39" s="191"/>
      <c r="W39" s="191"/>
      <c r="X39" s="191"/>
      <c r="Y39" s="191"/>
      <c r="Z39" s="191"/>
      <c r="AA39" s="191"/>
      <c r="AB39" s="191"/>
      <c r="AC39" s="191"/>
      <c r="AD39" s="191"/>
      <c r="AE39" s="191"/>
      <c r="AF39" s="191"/>
      <c r="AG39" s="191"/>
      <c r="AH39" s="191"/>
      <c r="AI39" s="191"/>
      <c r="AJ39" s="192"/>
      <c r="AK39" s="57"/>
      <c r="AL39" s="57"/>
      <c r="AM39" s="289"/>
      <c r="AN39" s="290"/>
      <c r="AO39" s="290"/>
      <c r="AP39" s="290"/>
      <c r="AQ39" s="290"/>
      <c r="AR39" s="290"/>
      <c r="AS39" s="290"/>
      <c r="AT39" s="291"/>
      <c r="AU39" s="289"/>
      <c r="AV39" s="290"/>
      <c r="AW39" s="290"/>
      <c r="AX39" s="290"/>
      <c r="AY39" s="290"/>
      <c r="AZ39" s="290"/>
      <c r="BA39" s="290"/>
      <c r="BB39" s="291"/>
      <c r="BC39" s="48"/>
      <c r="BD39" s="44"/>
      <c r="BE39" s="44"/>
      <c r="BF39" s="198"/>
      <c r="BG39" s="199"/>
      <c r="BH39" s="199"/>
      <c r="BI39" s="199"/>
      <c r="BJ39" s="198"/>
      <c r="BK39" s="199"/>
      <c r="BL39" s="199"/>
      <c r="BM39" s="199"/>
      <c r="BN39" s="198"/>
      <c r="BO39" s="199"/>
      <c r="BP39" s="199"/>
      <c r="BQ39" s="201"/>
      <c r="BR39" s="15"/>
      <c r="BS39" s="16"/>
    </row>
    <row r="40" spans="3:71" ht="15.65" customHeight="1" x14ac:dyDescent="0.2">
      <c r="C40" s="14"/>
      <c r="D40" s="156"/>
      <c r="E40" s="156"/>
      <c r="F40" s="156"/>
      <c r="G40" s="156"/>
      <c r="H40" s="156"/>
      <c r="I40" s="156"/>
      <c r="J40" s="156"/>
      <c r="K40" s="156"/>
      <c r="L40" s="156"/>
      <c r="M40" s="156"/>
      <c r="N40" s="163"/>
      <c r="O40" s="164"/>
      <c r="P40" s="164"/>
      <c r="Q40" s="165"/>
      <c r="R40" s="47"/>
      <c r="S40" s="47"/>
      <c r="T40" s="47"/>
      <c r="U40" s="190"/>
      <c r="V40" s="191"/>
      <c r="W40" s="191"/>
      <c r="X40" s="191"/>
      <c r="Y40" s="191"/>
      <c r="Z40" s="191"/>
      <c r="AA40" s="191"/>
      <c r="AB40" s="191"/>
      <c r="AC40" s="191"/>
      <c r="AD40" s="191"/>
      <c r="AE40" s="191"/>
      <c r="AF40" s="191"/>
      <c r="AG40" s="191"/>
      <c r="AH40" s="191"/>
      <c r="AI40" s="191"/>
      <c r="AJ40" s="192"/>
      <c r="AK40" s="57"/>
      <c r="AL40" s="57"/>
      <c r="AM40" s="140" t="s">
        <v>72</v>
      </c>
      <c r="AN40" s="141"/>
      <c r="AO40" s="141"/>
      <c r="AP40" s="141"/>
      <c r="AQ40" s="141"/>
      <c r="AR40" s="141"/>
      <c r="AS40" s="141"/>
      <c r="AT40" s="202"/>
      <c r="AU40" s="140" t="s">
        <v>71</v>
      </c>
      <c r="AV40" s="141"/>
      <c r="AW40" s="141"/>
      <c r="AX40" s="141"/>
      <c r="AY40" s="141"/>
      <c r="AZ40" s="141"/>
      <c r="BA40" s="141"/>
      <c r="BB40" s="202"/>
      <c r="BC40" s="48"/>
      <c r="BD40" s="44"/>
      <c r="BE40" s="44"/>
      <c r="BF40" s="198">
        <v>18</v>
      </c>
      <c r="BG40" s="199"/>
      <c r="BH40" s="199"/>
      <c r="BI40" s="199"/>
      <c r="BJ40" s="198">
        <v>4</v>
      </c>
      <c r="BK40" s="199"/>
      <c r="BL40" s="199"/>
      <c r="BM40" s="201"/>
      <c r="BN40" s="198">
        <v>1</v>
      </c>
      <c r="BO40" s="199"/>
      <c r="BP40" s="199"/>
      <c r="BQ40" s="201"/>
      <c r="BR40" s="15"/>
      <c r="BS40" s="16"/>
    </row>
    <row r="41" spans="3:71" ht="15.65" customHeight="1" x14ac:dyDescent="0.2">
      <c r="C41" s="14"/>
      <c r="D41" s="58"/>
      <c r="E41" s="58"/>
      <c r="F41" s="58"/>
      <c r="G41" s="58"/>
      <c r="H41" s="58"/>
      <c r="I41" s="58"/>
      <c r="J41" s="58"/>
      <c r="K41" s="58"/>
      <c r="L41" s="58"/>
      <c r="M41" s="58"/>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7"/>
      <c r="AL41" s="57"/>
      <c r="AM41" s="134"/>
      <c r="AN41" s="135"/>
      <c r="AO41" s="135"/>
      <c r="AP41" s="135"/>
      <c r="AQ41" s="135"/>
      <c r="AR41" s="135"/>
      <c r="AS41" s="135"/>
      <c r="AT41" s="136"/>
      <c r="AU41" s="134"/>
      <c r="AV41" s="135"/>
      <c r="AW41" s="135"/>
      <c r="AX41" s="135"/>
      <c r="AY41" s="135"/>
      <c r="AZ41" s="135"/>
      <c r="BA41" s="135"/>
      <c r="BB41" s="136"/>
      <c r="BC41" s="48"/>
      <c r="BD41" s="48"/>
      <c r="BE41" s="48"/>
      <c r="BF41" s="198"/>
      <c r="BG41" s="199"/>
      <c r="BH41" s="199"/>
      <c r="BI41" s="199"/>
      <c r="BJ41" s="198"/>
      <c r="BK41" s="199"/>
      <c r="BL41" s="199"/>
      <c r="BM41" s="201"/>
      <c r="BN41" s="198"/>
      <c r="BO41" s="199"/>
      <c r="BP41" s="199"/>
      <c r="BQ41" s="201"/>
      <c r="BR41" s="15"/>
      <c r="BS41" s="16"/>
    </row>
    <row r="42" spans="3:71" ht="22" customHeight="1" x14ac:dyDescent="0.2">
      <c r="C42" s="14"/>
      <c r="D42" s="58"/>
      <c r="E42" s="58"/>
      <c r="F42" s="58"/>
      <c r="G42" s="58"/>
      <c r="H42" s="58"/>
      <c r="I42" s="58"/>
      <c r="J42" s="58"/>
      <c r="K42" s="58"/>
      <c r="L42" s="58"/>
      <c r="M42" s="58"/>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7"/>
      <c r="AL42" s="57"/>
      <c r="AM42" s="137"/>
      <c r="AN42" s="138"/>
      <c r="AO42" s="138"/>
      <c r="AP42" s="138"/>
      <c r="AQ42" s="138"/>
      <c r="AR42" s="138"/>
      <c r="AS42" s="138"/>
      <c r="AT42" s="139"/>
      <c r="AU42" s="137"/>
      <c r="AV42" s="138"/>
      <c r="AW42" s="138"/>
      <c r="AX42" s="138"/>
      <c r="AY42" s="138"/>
      <c r="AZ42" s="138"/>
      <c r="BA42" s="138"/>
      <c r="BB42" s="139"/>
      <c r="BC42" s="48"/>
      <c r="BD42" s="44"/>
      <c r="BE42" s="44"/>
      <c r="BF42" s="198"/>
      <c r="BG42" s="199"/>
      <c r="BH42" s="199"/>
      <c r="BI42" s="199"/>
      <c r="BJ42" s="198"/>
      <c r="BK42" s="199"/>
      <c r="BL42" s="199"/>
      <c r="BM42" s="201"/>
      <c r="BN42" s="198"/>
      <c r="BO42" s="199"/>
      <c r="BP42" s="199"/>
      <c r="BQ42" s="201"/>
      <c r="BR42" s="15"/>
      <c r="BS42" s="16"/>
    </row>
    <row r="43" spans="3:71" ht="25.5" customHeight="1" x14ac:dyDescent="0.2">
      <c r="C43" s="14"/>
      <c r="D43" s="185" t="s">
        <v>9</v>
      </c>
      <c r="E43" s="156"/>
      <c r="F43" s="156"/>
      <c r="G43" s="156"/>
      <c r="H43" s="156"/>
      <c r="I43" s="156"/>
      <c r="J43" s="156"/>
      <c r="K43" s="156"/>
      <c r="L43" s="156"/>
      <c r="M43" s="186"/>
      <c r="N43" s="157" t="s">
        <v>16</v>
      </c>
      <c r="O43" s="158"/>
      <c r="P43" s="158"/>
      <c r="Q43" s="159"/>
      <c r="R43" s="47"/>
      <c r="S43" s="47"/>
      <c r="T43" s="47"/>
      <c r="U43" s="190"/>
      <c r="V43" s="191"/>
      <c r="W43" s="191"/>
      <c r="X43" s="191"/>
      <c r="Y43" s="191"/>
      <c r="Z43" s="191"/>
      <c r="AA43" s="191"/>
      <c r="AB43" s="191"/>
      <c r="AC43" s="191"/>
      <c r="AD43" s="191"/>
      <c r="AE43" s="191"/>
      <c r="AF43" s="191"/>
      <c r="AG43" s="191"/>
      <c r="AH43" s="191"/>
      <c r="AI43" s="191"/>
      <c r="AJ43" s="192"/>
      <c r="AK43" s="57"/>
      <c r="AL43" s="57"/>
      <c r="AM43" s="44"/>
      <c r="AN43" s="44"/>
      <c r="AO43" s="44"/>
      <c r="AP43" s="44"/>
      <c r="AQ43" s="44"/>
      <c r="AR43" s="44"/>
      <c r="AS43" s="44"/>
      <c r="AT43" s="44"/>
      <c r="AU43" s="44"/>
      <c r="AV43" s="44"/>
      <c r="AW43" s="44"/>
      <c r="AX43" s="44"/>
      <c r="AY43" s="44"/>
      <c r="AZ43" s="44"/>
      <c r="BA43" s="44"/>
      <c r="BB43" s="44"/>
      <c r="BC43" s="48"/>
      <c r="BD43" s="61"/>
      <c r="BE43" s="61"/>
      <c r="BF43" s="198"/>
      <c r="BG43" s="199"/>
      <c r="BH43" s="199"/>
      <c r="BI43" s="199"/>
      <c r="BJ43" s="198"/>
      <c r="BK43" s="199"/>
      <c r="BL43" s="199"/>
      <c r="BM43" s="201"/>
      <c r="BN43" s="198"/>
      <c r="BO43" s="199"/>
      <c r="BP43" s="199"/>
      <c r="BQ43" s="201"/>
      <c r="BR43" s="15"/>
      <c r="BS43" s="16"/>
    </row>
    <row r="44" spans="3:71" ht="21.5" customHeight="1" x14ac:dyDescent="0.2">
      <c r="C44" s="14"/>
      <c r="D44" s="156"/>
      <c r="E44" s="156"/>
      <c r="F44" s="156"/>
      <c r="G44" s="156"/>
      <c r="H44" s="156"/>
      <c r="I44" s="156"/>
      <c r="J44" s="156"/>
      <c r="K44" s="156"/>
      <c r="L44" s="156"/>
      <c r="M44" s="186"/>
      <c r="N44" s="160"/>
      <c r="O44" s="161"/>
      <c r="P44" s="161"/>
      <c r="Q44" s="162"/>
      <c r="R44" s="47"/>
      <c r="S44" s="47"/>
      <c r="T44" s="47"/>
      <c r="U44" s="190"/>
      <c r="V44" s="191"/>
      <c r="W44" s="191"/>
      <c r="X44" s="191"/>
      <c r="Y44" s="191"/>
      <c r="Z44" s="191"/>
      <c r="AA44" s="191"/>
      <c r="AB44" s="191"/>
      <c r="AC44" s="191"/>
      <c r="AD44" s="191"/>
      <c r="AE44" s="191"/>
      <c r="AF44" s="191"/>
      <c r="AG44" s="191"/>
      <c r="AH44" s="191"/>
      <c r="AI44" s="191"/>
      <c r="AJ44" s="192"/>
      <c r="AK44" s="57"/>
      <c r="AL44" s="57"/>
      <c r="AM44" s="44"/>
      <c r="AN44" s="44"/>
      <c r="AO44" s="44"/>
      <c r="AP44" s="44"/>
      <c r="AQ44" s="44"/>
      <c r="AR44" s="44"/>
      <c r="AS44" s="44"/>
      <c r="AT44" s="44"/>
      <c r="AU44" s="44"/>
      <c r="AV44" s="44"/>
      <c r="AW44" s="44"/>
      <c r="AX44" s="44"/>
      <c r="AY44" s="44"/>
      <c r="AZ44" s="44"/>
      <c r="BA44" s="44"/>
      <c r="BB44" s="44"/>
      <c r="BC44" s="48"/>
      <c r="BD44" s="61"/>
      <c r="BE44" s="61"/>
      <c r="BF44" s="198" t="s">
        <v>10</v>
      </c>
      <c r="BG44" s="199"/>
      <c r="BH44" s="199"/>
      <c r="BI44" s="199"/>
      <c r="BJ44" s="198" t="s">
        <v>11</v>
      </c>
      <c r="BK44" s="199"/>
      <c r="BL44" s="199"/>
      <c r="BM44" s="199"/>
      <c r="BN44" s="198" t="s">
        <v>12</v>
      </c>
      <c r="BO44" s="199"/>
      <c r="BP44" s="199"/>
      <c r="BQ44" s="201"/>
      <c r="BR44" s="15"/>
      <c r="BS44" s="16"/>
    </row>
    <row r="45" spans="3:71" ht="29" customHeight="1" x14ac:dyDescent="0.2">
      <c r="C45" s="14"/>
      <c r="D45" s="156"/>
      <c r="E45" s="156"/>
      <c r="F45" s="156"/>
      <c r="G45" s="156"/>
      <c r="H45" s="156"/>
      <c r="I45" s="156"/>
      <c r="J45" s="156"/>
      <c r="K45" s="156"/>
      <c r="L45" s="156"/>
      <c r="M45" s="186"/>
      <c r="N45" s="160"/>
      <c r="O45" s="161"/>
      <c r="P45" s="161"/>
      <c r="Q45" s="162"/>
      <c r="R45" s="47"/>
      <c r="S45" s="47"/>
      <c r="T45" s="47"/>
      <c r="U45" s="190"/>
      <c r="V45" s="191"/>
      <c r="W45" s="191"/>
      <c r="X45" s="191"/>
      <c r="Y45" s="191"/>
      <c r="Z45" s="191"/>
      <c r="AA45" s="191"/>
      <c r="AB45" s="191"/>
      <c r="AC45" s="191"/>
      <c r="AD45" s="191"/>
      <c r="AE45" s="191"/>
      <c r="AF45" s="191"/>
      <c r="AG45" s="191"/>
      <c r="AH45" s="191"/>
      <c r="AI45" s="191"/>
      <c r="AJ45" s="192"/>
      <c r="AK45" s="57"/>
      <c r="AL45" s="57"/>
      <c r="AM45" s="44"/>
      <c r="AN45" s="44"/>
      <c r="AO45" s="44"/>
      <c r="AP45" s="44"/>
      <c r="AQ45" s="44"/>
      <c r="AR45" s="44"/>
      <c r="AS45" s="44"/>
      <c r="AT45" s="44"/>
      <c r="AU45" s="44"/>
      <c r="AV45" s="44"/>
      <c r="AW45" s="44"/>
      <c r="AX45" s="44"/>
      <c r="AY45" s="44"/>
      <c r="AZ45" s="44"/>
      <c r="BA45" s="44"/>
      <c r="BB45" s="44"/>
      <c r="BC45" s="48"/>
      <c r="BD45" s="61"/>
      <c r="BE45" s="61"/>
      <c r="BF45" s="198"/>
      <c r="BG45" s="199"/>
      <c r="BH45" s="199"/>
      <c r="BI45" s="199"/>
      <c r="BJ45" s="198"/>
      <c r="BK45" s="199"/>
      <c r="BL45" s="199"/>
      <c r="BM45" s="199"/>
      <c r="BN45" s="198"/>
      <c r="BO45" s="199"/>
      <c r="BP45" s="199"/>
      <c r="BQ45" s="201"/>
      <c r="BR45" s="15"/>
      <c r="BS45" s="16"/>
    </row>
    <row r="46" spans="3:71" ht="23" customHeight="1" x14ac:dyDescent="0.2">
      <c r="C46" s="14"/>
      <c r="D46" s="156"/>
      <c r="E46" s="156"/>
      <c r="F46" s="156"/>
      <c r="G46" s="156"/>
      <c r="H46" s="156"/>
      <c r="I46" s="156"/>
      <c r="J46" s="156"/>
      <c r="K46" s="156"/>
      <c r="L46" s="156"/>
      <c r="M46" s="186"/>
      <c r="N46" s="163"/>
      <c r="O46" s="164"/>
      <c r="P46" s="164"/>
      <c r="Q46" s="165"/>
      <c r="R46" s="47"/>
      <c r="S46" s="47"/>
      <c r="T46" s="47"/>
      <c r="U46" s="193"/>
      <c r="V46" s="194"/>
      <c r="W46" s="194"/>
      <c r="X46" s="194"/>
      <c r="Y46" s="194"/>
      <c r="Z46" s="194"/>
      <c r="AA46" s="194"/>
      <c r="AB46" s="194"/>
      <c r="AC46" s="194"/>
      <c r="AD46" s="194"/>
      <c r="AE46" s="194"/>
      <c r="AF46" s="194"/>
      <c r="AG46" s="194"/>
      <c r="AH46" s="194"/>
      <c r="AI46" s="194"/>
      <c r="AJ46" s="195"/>
      <c r="AK46" s="57"/>
      <c r="AL46" s="57"/>
      <c r="AM46" s="44"/>
      <c r="AN46" s="44"/>
      <c r="AO46" s="44"/>
      <c r="AP46" s="44"/>
      <c r="AQ46" s="44"/>
      <c r="AR46" s="44"/>
      <c r="AS46" s="44"/>
      <c r="AT46" s="44"/>
      <c r="AU46" s="44"/>
      <c r="AV46" s="44"/>
      <c r="AW46" s="44"/>
      <c r="AX46" s="44"/>
      <c r="AY46" s="44"/>
      <c r="AZ46" s="44"/>
      <c r="BA46" s="44"/>
      <c r="BB46" s="44"/>
      <c r="BC46" s="48"/>
      <c r="BD46" s="61"/>
      <c r="BE46" s="61"/>
      <c r="BF46" s="205"/>
      <c r="BG46" s="206"/>
      <c r="BH46" s="206"/>
      <c r="BI46" s="206"/>
      <c r="BJ46" s="205"/>
      <c r="BK46" s="206"/>
      <c r="BL46" s="206"/>
      <c r="BM46" s="206"/>
      <c r="BN46" s="205"/>
      <c r="BO46" s="206"/>
      <c r="BP46" s="206"/>
      <c r="BQ46" s="207"/>
      <c r="BR46" s="15"/>
      <c r="BS46" s="16"/>
    </row>
    <row r="47" spans="3:71" ht="15.65" customHeight="1" x14ac:dyDescent="0.3">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4"/>
      <c r="AN47" s="44"/>
      <c r="AO47" s="44"/>
      <c r="AP47" s="44"/>
      <c r="AQ47" s="44"/>
      <c r="AR47" s="44"/>
      <c r="AS47" s="44"/>
      <c r="AT47" s="44"/>
      <c r="AU47" s="44"/>
      <c r="AV47" s="44"/>
      <c r="AW47" s="44"/>
      <c r="AX47" s="44"/>
      <c r="AY47" s="44"/>
      <c r="AZ47" s="44"/>
      <c r="BA47" s="44"/>
      <c r="BB47" s="44"/>
      <c r="BC47" s="40"/>
      <c r="BD47" s="40"/>
      <c r="BE47" s="40"/>
      <c r="BF47" s="40"/>
      <c r="BG47" s="40"/>
      <c r="BH47" s="40"/>
      <c r="BI47" s="40"/>
      <c r="BJ47" s="40"/>
      <c r="BK47" s="40"/>
      <c r="BL47" s="40"/>
      <c r="BM47" s="40"/>
      <c r="BN47" s="40"/>
      <c r="BO47" s="40"/>
      <c r="BP47" s="40"/>
      <c r="BQ47" s="40"/>
      <c r="BR47" s="15"/>
      <c r="BS47" s="16"/>
    </row>
    <row r="48" spans="3:71" ht="18.649999999999999" customHeight="1" x14ac:dyDescent="0.3">
      <c r="C48" s="14"/>
      <c r="D48" s="58"/>
      <c r="E48" s="58"/>
      <c r="F48" s="58"/>
      <c r="G48" s="58"/>
      <c r="H48" s="58"/>
      <c r="I48" s="58"/>
      <c r="J48" s="58"/>
      <c r="K48" s="58"/>
      <c r="L48" s="58"/>
      <c r="M48" s="58"/>
      <c r="N48" s="47"/>
      <c r="O48" s="47"/>
      <c r="P48" s="47"/>
      <c r="Q48" s="47"/>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5"/>
      <c r="AZ48" s="44"/>
      <c r="BA48" s="44"/>
      <c r="BB48" s="44"/>
      <c r="BC48" s="44"/>
      <c r="BD48" s="44"/>
      <c r="BE48" s="44"/>
      <c r="BF48" s="44"/>
      <c r="BG48" s="44"/>
      <c r="BH48" s="44"/>
      <c r="BI48" s="44"/>
      <c r="BJ48" s="44"/>
      <c r="BK48" s="44"/>
      <c r="BL48" s="44"/>
      <c r="BM48" s="44"/>
      <c r="BN48" s="44"/>
      <c r="BO48" s="44"/>
      <c r="BP48" s="44"/>
      <c r="BQ48" s="40"/>
      <c r="BR48" s="15"/>
      <c r="BS48" s="16"/>
    </row>
    <row r="49" spans="3:71" ht="15.65" customHeight="1" x14ac:dyDescent="0.2">
      <c r="C49" s="14"/>
      <c r="D49" s="156" t="s">
        <v>14</v>
      </c>
      <c r="E49" s="156"/>
      <c r="F49" s="156"/>
      <c r="G49" s="156"/>
      <c r="H49" s="156"/>
      <c r="I49" s="156"/>
      <c r="J49" s="156"/>
      <c r="K49" s="156"/>
      <c r="L49" s="156"/>
      <c r="M49" s="186"/>
      <c r="N49" s="157" t="s">
        <v>16</v>
      </c>
      <c r="O49" s="158"/>
      <c r="P49" s="158"/>
      <c r="Q49" s="159"/>
      <c r="R49" s="47"/>
      <c r="S49" s="47"/>
      <c r="T49" s="47"/>
      <c r="U49" s="187" t="s">
        <v>16</v>
      </c>
      <c r="V49" s="188"/>
      <c r="W49" s="188"/>
      <c r="X49" s="188"/>
      <c r="Y49" s="188"/>
      <c r="Z49" s="188"/>
      <c r="AA49" s="188"/>
      <c r="AB49" s="188"/>
      <c r="AC49" s="188"/>
      <c r="AD49" s="188"/>
      <c r="AE49" s="188"/>
      <c r="AF49" s="188"/>
      <c r="AG49" s="188"/>
      <c r="AH49" s="188"/>
      <c r="AI49" s="188"/>
      <c r="AJ49" s="189"/>
      <c r="AK49" s="66"/>
      <c r="AL49" s="66"/>
      <c r="AM49" s="187" t="s">
        <v>16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15"/>
      <c r="BS49" s="16"/>
    </row>
    <row r="50" spans="3:71" ht="15.65" customHeight="1" x14ac:dyDescent="0.2">
      <c r="C50" s="14"/>
      <c r="D50" s="156"/>
      <c r="E50" s="156"/>
      <c r="F50" s="156"/>
      <c r="G50" s="156"/>
      <c r="H50" s="156"/>
      <c r="I50" s="156"/>
      <c r="J50" s="156"/>
      <c r="K50" s="156"/>
      <c r="L50" s="156"/>
      <c r="M50" s="186"/>
      <c r="N50" s="160"/>
      <c r="O50" s="161"/>
      <c r="P50" s="161"/>
      <c r="Q50" s="162"/>
      <c r="R50" s="47"/>
      <c r="S50" s="47"/>
      <c r="T50" s="47"/>
      <c r="U50" s="190"/>
      <c r="V50" s="191"/>
      <c r="W50" s="191"/>
      <c r="X50" s="191"/>
      <c r="Y50" s="191"/>
      <c r="Z50" s="191"/>
      <c r="AA50" s="191"/>
      <c r="AB50" s="191"/>
      <c r="AC50" s="191"/>
      <c r="AD50" s="191"/>
      <c r="AE50" s="191"/>
      <c r="AF50" s="191"/>
      <c r="AG50" s="191"/>
      <c r="AH50" s="191"/>
      <c r="AI50" s="191"/>
      <c r="AJ50" s="192"/>
      <c r="AK50" s="66"/>
      <c r="AL50" s="66"/>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15"/>
      <c r="BS50" s="16"/>
    </row>
    <row r="51" spans="3:71" ht="15.65" customHeight="1" x14ac:dyDescent="0.2">
      <c r="C51" s="14"/>
      <c r="D51" s="156"/>
      <c r="E51" s="156"/>
      <c r="F51" s="156"/>
      <c r="G51" s="156"/>
      <c r="H51" s="156"/>
      <c r="I51" s="156"/>
      <c r="J51" s="156"/>
      <c r="K51" s="156"/>
      <c r="L51" s="156"/>
      <c r="M51" s="186"/>
      <c r="N51" s="160"/>
      <c r="O51" s="161"/>
      <c r="P51" s="161"/>
      <c r="Q51" s="162"/>
      <c r="R51" s="47"/>
      <c r="S51" s="47"/>
      <c r="T51" s="47"/>
      <c r="U51" s="190"/>
      <c r="V51" s="191"/>
      <c r="W51" s="191"/>
      <c r="X51" s="191"/>
      <c r="Y51" s="191"/>
      <c r="Z51" s="191"/>
      <c r="AA51" s="191"/>
      <c r="AB51" s="191"/>
      <c r="AC51" s="191"/>
      <c r="AD51" s="191"/>
      <c r="AE51" s="191"/>
      <c r="AF51" s="191"/>
      <c r="AG51" s="191"/>
      <c r="AH51" s="191"/>
      <c r="AI51" s="191"/>
      <c r="AJ51" s="192"/>
      <c r="AK51" s="66"/>
      <c r="AL51" s="66"/>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c r="BS51" s="16"/>
    </row>
    <row r="52" spans="3:71" ht="15.65" customHeight="1" x14ac:dyDescent="0.2">
      <c r="C52" s="14"/>
      <c r="D52" s="156"/>
      <c r="E52" s="156"/>
      <c r="F52" s="156"/>
      <c r="G52" s="156"/>
      <c r="H52" s="156"/>
      <c r="I52" s="156"/>
      <c r="J52" s="156"/>
      <c r="K52" s="156"/>
      <c r="L52" s="156"/>
      <c r="M52" s="186"/>
      <c r="N52" s="163"/>
      <c r="O52" s="164"/>
      <c r="P52" s="164"/>
      <c r="Q52" s="165"/>
      <c r="R52" s="47"/>
      <c r="S52" s="47"/>
      <c r="T52" s="47"/>
      <c r="U52" s="193"/>
      <c r="V52" s="194"/>
      <c r="W52" s="194"/>
      <c r="X52" s="194"/>
      <c r="Y52" s="194"/>
      <c r="Z52" s="194"/>
      <c r="AA52" s="194"/>
      <c r="AB52" s="194"/>
      <c r="AC52" s="194"/>
      <c r="AD52" s="194"/>
      <c r="AE52" s="194"/>
      <c r="AF52" s="194"/>
      <c r="AG52" s="194"/>
      <c r="AH52" s="194"/>
      <c r="AI52" s="194"/>
      <c r="AJ52" s="195"/>
      <c r="AK52" s="66"/>
      <c r="AL52" s="66"/>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FDE85-9512-4EC3-814C-10B611EDFFB4}">
  <sheetPr>
    <pageSetUpPr fitToPage="1"/>
  </sheetPr>
  <dimension ref="C1:BS54"/>
  <sheetViews>
    <sheetView showZeros="0" view="pageBreakPreview" topLeftCell="A25"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88</v>
      </c>
      <c r="V11" s="89"/>
      <c r="W11" s="89"/>
      <c r="X11" s="89"/>
      <c r="Y11" s="89"/>
      <c r="Z11" s="89"/>
      <c r="AA11" s="89"/>
      <c r="AB11" s="89"/>
      <c r="AC11" s="89"/>
      <c r="AD11" s="89"/>
      <c r="AE11" s="89"/>
      <c r="AF11" s="77"/>
      <c r="AG11" s="77"/>
      <c r="AH11" s="77"/>
      <c r="AI11" s="77"/>
      <c r="AJ11" s="77"/>
      <c r="AK11" s="77"/>
      <c r="AL11" s="77"/>
      <c r="AM11" s="77"/>
      <c r="AN11" s="78"/>
      <c r="AO11" s="94" t="s">
        <v>89</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71</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92" t="s">
        <v>35</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row>
    <row r="32" spans="3:71" ht="22" customHeight="1" x14ac:dyDescent="0.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row>
    <row r="33" spans="3:70" ht="22" customHeight="1" x14ac:dyDescent="0.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row>
    <row r="34" spans="3:70" ht="15.65" customHeight="1" x14ac:dyDescent="0.2">
      <c r="C34" s="69"/>
      <c r="D34" s="70"/>
      <c r="E34" s="70"/>
      <c r="F34" s="70"/>
      <c r="G34" s="70"/>
      <c r="H34" s="70"/>
      <c r="I34" s="70"/>
      <c r="J34" s="70"/>
      <c r="K34" s="70"/>
      <c r="L34" s="70"/>
      <c r="M34" s="70"/>
      <c r="N34" s="70"/>
      <c r="O34" s="70"/>
      <c r="P34" s="70"/>
      <c r="Q34" s="70"/>
      <c r="R34" s="70"/>
      <c r="S34" s="70"/>
      <c r="T34" s="70"/>
      <c r="U34" s="70"/>
      <c r="V34" s="70"/>
      <c r="W34" s="70"/>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71"/>
    </row>
    <row r="35" spans="3:70" ht="19" customHeight="1" x14ac:dyDescent="0.2">
      <c r="C35" s="24"/>
      <c r="D35" s="293" t="s">
        <v>90</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5"/>
      <c r="BR35" s="23"/>
    </row>
    <row r="36" spans="3:70" ht="23.5" customHeight="1" x14ac:dyDescent="0.2">
      <c r="C36" s="24"/>
      <c r="D36" s="29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8"/>
      <c r="BR36" s="23"/>
    </row>
    <row r="37" spans="3:70" ht="23.5" customHeight="1" x14ac:dyDescent="0.2">
      <c r="C37" s="24"/>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8"/>
      <c r="BR37" s="23"/>
    </row>
    <row r="38" spans="3:70" ht="23.5" customHeight="1" x14ac:dyDescent="0.2">
      <c r="C38" s="24"/>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8"/>
      <c r="BR38" s="23"/>
    </row>
    <row r="39" spans="3:70" ht="23.5" customHeight="1" x14ac:dyDescent="0.2">
      <c r="C39" s="24"/>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8"/>
      <c r="BR39" s="23"/>
    </row>
    <row r="40" spans="3:70" ht="23.5" customHeight="1" x14ac:dyDescent="0.2">
      <c r="C40" s="24"/>
      <c r="D40" s="29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8"/>
      <c r="BR40" s="23"/>
    </row>
    <row r="41" spans="3:70" ht="23.5" customHeight="1" x14ac:dyDescent="0.2">
      <c r="C41" s="24"/>
      <c r="D41" s="296"/>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8"/>
      <c r="BR41" s="23"/>
    </row>
    <row r="42" spans="3:70" ht="23.5" customHeight="1" x14ac:dyDescent="0.2">
      <c r="C42" s="24"/>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8"/>
      <c r="BR42" s="23"/>
    </row>
    <row r="43" spans="3:70" ht="23.5" customHeight="1" x14ac:dyDescent="0.2">
      <c r="C43" s="24"/>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c r="BR43" s="23"/>
    </row>
    <row r="44" spans="3:70" ht="23.5" customHeight="1" x14ac:dyDescent="0.2">
      <c r="C44" s="24"/>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c r="BR44" s="23"/>
    </row>
    <row r="45" spans="3:70" ht="23.5" customHeight="1" x14ac:dyDescent="0.2">
      <c r="C45" s="24"/>
      <c r="D45" s="296"/>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8"/>
      <c r="BR45" s="23"/>
    </row>
    <row r="46" spans="3:70" ht="23.5" customHeight="1" x14ac:dyDescent="0.2">
      <c r="C46" s="24"/>
      <c r="D46" s="29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8"/>
      <c r="BR46" s="23"/>
    </row>
    <row r="47" spans="3:70" ht="23.5" customHeight="1" x14ac:dyDescent="0.2">
      <c r="C47" s="24"/>
      <c r="D47" s="296"/>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8"/>
      <c r="BR47" s="23"/>
    </row>
    <row r="48" spans="3:70" ht="23.5" customHeight="1" x14ac:dyDescent="0.2">
      <c r="C48" s="24"/>
      <c r="D48" s="296"/>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8"/>
      <c r="BR48" s="23"/>
    </row>
    <row r="49" spans="3:70" ht="23.5" customHeight="1" x14ac:dyDescent="0.2">
      <c r="C49" s="24"/>
      <c r="D49" s="296"/>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8"/>
      <c r="BR49" s="23"/>
    </row>
    <row r="50" spans="3:70" ht="23.5" customHeight="1" x14ac:dyDescent="0.2">
      <c r="C50" s="24"/>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23"/>
    </row>
    <row r="51" spans="3:70" ht="23.5" customHeight="1" x14ac:dyDescent="0.2">
      <c r="C51" s="24"/>
      <c r="D51" s="296"/>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8"/>
      <c r="BR51" s="23"/>
    </row>
    <row r="52" spans="3:70" ht="23.5" customHeight="1" x14ac:dyDescent="0.2">
      <c r="C52" s="24"/>
      <c r="D52" s="29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8"/>
      <c r="BR52" s="23"/>
    </row>
    <row r="53" spans="3:70" ht="23.5" customHeight="1" x14ac:dyDescent="0.2">
      <c r="C53" s="24"/>
      <c r="D53" s="299"/>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B642-9AAC-47D9-9911-B62DE2265775}">
  <sheetPr>
    <pageSetUpPr fitToPage="1"/>
  </sheetPr>
  <dimension ref="C1:BS54"/>
  <sheetViews>
    <sheetView showZeros="0" view="pageBreakPreview" topLeftCell="A31" zoomScale="60" zoomScaleNormal="55" workbookViewId="0">
      <selection activeCell="A28" sqref="A28:XFD28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88</v>
      </c>
      <c r="V11" s="89"/>
      <c r="W11" s="89"/>
      <c r="X11" s="89"/>
      <c r="Y11" s="89"/>
      <c r="Z11" s="89"/>
      <c r="AA11" s="89"/>
      <c r="AB11" s="89"/>
      <c r="AC11" s="89"/>
      <c r="AD11" s="89"/>
      <c r="AE11" s="89"/>
      <c r="AF11" s="77"/>
      <c r="AG11" s="77"/>
      <c r="AH11" s="77"/>
      <c r="AI11" s="77"/>
      <c r="AJ11" s="77"/>
      <c r="AK11" s="77"/>
      <c r="AL11" s="77"/>
      <c r="AM11" s="77"/>
      <c r="AN11" s="78"/>
      <c r="AO11" s="94" t="s">
        <v>91</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71</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92" t="s">
        <v>35</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row>
    <row r="32" spans="3:71" ht="22" customHeight="1" x14ac:dyDescent="0.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row>
    <row r="33" spans="3:70" ht="22" customHeight="1" x14ac:dyDescent="0.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row>
    <row r="34" spans="3:70" ht="15.65" customHeight="1" x14ac:dyDescent="0.2">
      <c r="C34" s="69"/>
      <c r="D34" s="70"/>
      <c r="E34" s="70"/>
      <c r="F34" s="70"/>
      <c r="G34" s="70"/>
      <c r="H34" s="70"/>
      <c r="I34" s="70"/>
      <c r="J34" s="70"/>
      <c r="K34" s="70"/>
      <c r="L34" s="70"/>
      <c r="M34" s="70"/>
      <c r="N34" s="70"/>
      <c r="O34" s="70"/>
      <c r="P34" s="70"/>
      <c r="Q34" s="70"/>
      <c r="R34" s="70"/>
      <c r="S34" s="70"/>
      <c r="T34" s="70"/>
      <c r="U34" s="70"/>
      <c r="V34" s="70"/>
      <c r="W34" s="70"/>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71"/>
    </row>
    <row r="35" spans="3:70" ht="19" customHeight="1" x14ac:dyDescent="0.2">
      <c r="C35" s="24"/>
      <c r="D35" s="293" t="s">
        <v>90</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5"/>
      <c r="BR35" s="23"/>
    </row>
    <row r="36" spans="3:70" ht="23.5" customHeight="1" x14ac:dyDescent="0.2">
      <c r="C36" s="24"/>
      <c r="D36" s="29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8"/>
      <c r="BR36" s="23"/>
    </row>
    <row r="37" spans="3:70" ht="23.5" customHeight="1" x14ac:dyDescent="0.2">
      <c r="C37" s="24"/>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8"/>
      <c r="BR37" s="23"/>
    </row>
    <row r="38" spans="3:70" ht="23.5" customHeight="1" x14ac:dyDescent="0.2">
      <c r="C38" s="24"/>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8"/>
      <c r="BR38" s="23"/>
    </row>
    <row r="39" spans="3:70" ht="23.5" customHeight="1" x14ac:dyDescent="0.2">
      <c r="C39" s="24"/>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8"/>
      <c r="BR39" s="23"/>
    </row>
    <row r="40" spans="3:70" ht="23.5" customHeight="1" x14ac:dyDescent="0.2">
      <c r="C40" s="24"/>
      <c r="D40" s="29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8"/>
      <c r="BR40" s="23"/>
    </row>
    <row r="41" spans="3:70" ht="23.5" customHeight="1" x14ac:dyDescent="0.2">
      <c r="C41" s="24"/>
      <c r="D41" s="296"/>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8"/>
      <c r="BR41" s="23"/>
    </row>
    <row r="42" spans="3:70" ht="23.5" customHeight="1" x14ac:dyDescent="0.2">
      <c r="C42" s="24"/>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8"/>
      <c r="BR42" s="23"/>
    </row>
    <row r="43" spans="3:70" ht="23.5" customHeight="1" x14ac:dyDescent="0.2">
      <c r="C43" s="24"/>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c r="BR43" s="23"/>
    </row>
    <row r="44" spans="3:70" ht="23.5" customHeight="1" x14ac:dyDescent="0.2">
      <c r="C44" s="24"/>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c r="BR44" s="23"/>
    </row>
    <row r="45" spans="3:70" ht="23.5" customHeight="1" x14ac:dyDescent="0.2">
      <c r="C45" s="24"/>
      <c r="D45" s="296"/>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8"/>
      <c r="BR45" s="23"/>
    </row>
    <row r="46" spans="3:70" ht="23.5" customHeight="1" x14ac:dyDescent="0.2">
      <c r="C46" s="24"/>
      <c r="D46" s="29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8"/>
      <c r="BR46" s="23"/>
    </row>
    <row r="47" spans="3:70" ht="23.5" customHeight="1" x14ac:dyDescent="0.2">
      <c r="C47" s="24"/>
      <c r="D47" s="296"/>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8"/>
      <c r="BR47" s="23"/>
    </row>
    <row r="48" spans="3:70" ht="23.5" customHeight="1" x14ac:dyDescent="0.2">
      <c r="C48" s="24"/>
      <c r="D48" s="296"/>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8"/>
      <c r="BR48" s="23"/>
    </row>
    <row r="49" spans="3:70" ht="23.5" customHeight="1" x14ac:dyDescent="0.2">
      <c r="C49" s="24"/>
      <c r="D49" s="296"/>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8"/>
      <c r="BR49" s="23"/>
    </row>
    <row r="50" spans="3:70" ht="23.5" customHeight="1" x14ac:dyDescent="0.2">
      <c r="C50" s="24"/>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23"/>
    </row>
    <row r="51" spans="3:70" ht="23.5" customHeight="1" x14ac:dyDescent="0.2">
      <c r="C51" s="24"/>
      <c r="D51" s="296"/>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8"/>
      <c r="BR51" s="23"/>
    </row>
    <row r="52" spans="3:70" ht="23.5" customHeight="1" x14ac:dyDescent="0.2">
      <c r="C52" s="24"/>
      <c r="D52" s="29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8"/>
      <c r="BR52" s="23"/>
    </row>
    <row r="53" spans="3:70" ht="23.5" customHeight="1" x14ac:dyDescent="0.2">
      <c r="C53" s="24"/>
      <c r="D53" s="299"/>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B11F-C341-4F1D-8E10-5E725E4ED7A6}">
  <sheetPr>
    <pageSetUpPr fitToPage="1"/>
  </sheetPr>
  <dimension ref="C1:BS53"/>
  <sheetViews>
    <sheetView showZeros="0" tabSelected="1" view="pageBreakPreview" topLeftCell="A13" zoomScale="60" zoomScaleNormal="55" workbookViewId="0">
      <selection activeCell="A54" sqref="A54:XFD1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92</v>
      </c>
      <c r="V11" s="89"/>
      <c r="W11" s="89"/>
      <c r="X11" s="89"/>
      <c r="Y11" s="89"/>
      <c r="Z11" s="89"/>
      <c r="AA11" s="89"/>
      <c r="AB11" s="89"/>
      <c r="AC11" s="89"/>
      <c r="AD11" s="89"/>
      <c r="AE11" s="89"/>
      <c r="AF11" s="77"/>
      <c r="AG11" s="77"/>
      <c r="AH11" s="77"/>
      <c r="AI11" s="77"/>
      <c r="AJ11" s="77"/>
      <c r="AK11" s="77"/>
      <c r="AL11" s="77"/>
      <c r="AM11" s="77"/>
      <c r="AN11" s="78"/>
      <c r="AO11" s="94" t="s">
        <v>33</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71</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16</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c r="BS32" s="16"/>
    </row>
    <row r="33" spans="3:71" ht="15.65" customHeight="1" x14ac:dyDescent="0.3">
      <c r="C33" s="14"/>
      <c r="D33" s="144" t="s">
        <v>6</v>
      </c>
      <c r="E33" s="145"/>
      <c r="F33" s="145"/>
      <c r="G33" s="145"/>
      <c r="H33" s="145"/>
      <c r="I33" s="145"/>
      <c r="J33" s="145"/>
      <c r="K33" s="145"/>
      <c r="L33" s="145"/>
      <c r="M33" s="145"/>
      <c r="N33" s="145"/>
      <c r="O33" s="145"/>
      <c r="P33" s="145"/>
      <c r="Q33" s="146"/>
      <c r="R33" s="150" t="s">
        <v>27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c r="BS33" s="16"/>
    </row>
    <row r="34" spans="3:71"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3: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3:71" ht="19" x14ac:dyDescent="0.3">
      <c r="C36" s="14"/>
      <c r="D36" s="47"/>
      <c r="E36" s="47"/>
      <c r="F36" s="47"/>
      <c r="G36" s="47"/>
      <c r="H36" s="47"/>
      <c r="I36" s="47"/>
      <c r="J36" s="47"/>
      <c r="K36" s="47"/>
      <c r="L36" s="47"/>
      <c r="M36" s="47"/>
      <c r="N36" s="47"/>
      <c r="O36" s="47"/>
      <c r="P36" s="47"/>
      <c r="Q36" s="47"/>
      <c r="R36" s="47"/>
      <c r="S36" s="47"/>
      <c r="T36" s="47"/>
      <c r="U36" s="51" t="s">
        <v>34</v>
      </c>
      <c r="V36" s="47"/>
      <c r="W36" s="47"/>
      <c r="X36" s="47"/>
      <c r="Y36" s="47"/>
      <c r="Z36" s="47"/>
      <c r="AA36" s="45"/>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5"/>
      <c r="BE36" s="45"/>
      <c r="BF36" s="56" t="s">
        <v>7</v>
      </c>
      <c r="BG36" s="6"/>
      <c r="BH36" s="6"/>
      <c r="BI36" s="6"/>
      <c r="BJ36" s="6"/>
      <c r="BK36" s="6"/>
      <c r="BL36" s="6"/>
      <c r="BM36" s="45"/>
      <c r="BN36" s="45"/>
      <c r="BO36" s="45"/>
      <c r="BP36" s="45"/>
      <c r="BQ36" s="53"/>
      <c r="BR36" s="15"/>
      <c r="BS36" s="16"/>
    </row>
    <row r="37" spans="3:71" ht="15.65" customHeight="1" x14ac:dyDescent="0.2">
      <c r="C37" s="14"/>
      <c r="D37" s="156" t="s">
        <v>8</v>
      </c>
      <c r="E37" s="156"/>
      <c r="F37" s="156"/>
      <c r="G37" s="156"/>
      <c r="H37" s="156"/>
      <c r="I37" s="156"/>
      <c r="J37" s="156"/>
      <c r="K37" s="156"/>
      <c r="L37" s="156"/>
      <c r="M37" s="156"/>
      <c r="N37" s="157" t="s">
        <v>71</v>
      </c>
      <c r="O37" s="158"/>
      <c r="P37" s="158"/>
      <c r="Q37" s="159"/>
      <c r="R37" s="47"/>
      <c r="S37" s="47"/>
      <c r="T37" s="47"/>
      <c r="U37" s="187" t="s">
        <v>93</v>
      </c>
      <c r="V37" s="188"/>
      <c r="W37" s="188"/>
      <c r="X37" s="188"/>
      <c r="Y37" s="188"/>
      <c r="Z37" s="188"/>
      <c r="AA37" s="188"/>
      <c r="AB37" s="188"/>
      <c r="AC37" s="188"/>
      <c r="AD37" s="188"/>
      <c r="AE37" s="188"/>
      <c r="AF37" s="188"/>
      <c r="AG37" s="188"/>
      <c r="AH37" s="188"/>
      <c r="AI37" s="188"/>
      <c r="AJ37" s="189"/>
      <c r="AK37" s="57"/>
      <c r="AL37" s="57"/>
      <c r="AM37" s="283" t="s">
        <v>28</v>
      </c>
      <c r="AN37" s="284"/>
      <c r="AO37" s="284"/>
      <c r="AP37" s="284"/>
      <c r="AQ37" s="284"/>
      <c r="AR37" s="284"/>
      <c r="AS37" s="284"/>
      <c r="AT37" s="285"/>
      <c r="AU37" s="283" t="s">
        <v>29</v>
      </c>
      <c r="AV37" s="284"/>
      <c r="AW37" s="284"/>
      <c r="AX37" s="284"/>
      <c r="AY37" s="284"/>
      <c r="AZ37" s="284"/>
      <c r="BA37" s="284"/>
      <c r="BB37" s="285"/>
      <c r="BC37" s="48"/>
      <c r="BD37" s="44"/>
      <c r="BE37" s="44"/>
      <c r="BF37" s="196" t="s">
        <v>75</v>
      </c>
      <c r="BG37" s="197"/>
      <c r="BH37" s="197"/>
      <c r="BI37" s="197"/>
      <c r="BJ37" s="196"/>
      <c r="BK37" s="197"/>
      <c r="BL37" s="197"/>
      <c r="BM37" s="197"/>
      <c r="BN37" s="196"/>
      <c r="BO37" s="197"/>
      <c r="BP37" s="197"/>
      <c r="BQ37" s="200"/>
      <c r="BR37" s="15"/>
      <c r="BS37" s="16"/>
    </row>
    <row r="38" spans="3:71" ht="15.65" customHeight="1" x14ac:dyDescent="0.2">
      <c r="C38" s="14"/>
      <c r="D38" s="156"/>
      <c r="E38" s="156"/>
      <c r="F38" s="156"/>
      <c r="G38" s="156"/>
      <c r="H38" s="156"/>
      <c r="I38" s="156"/>
      <c r="J38" s="156"/>
      <c r="K38" s="156"/>
      <c r="L38" s="156"/>
      <c r="M38" s="156"/>
      <c r="N38" s="160"/>
      <c r="O38" s="161"/>
      <c r="P38" s="161"/>
      <c r="Q38" s="162"/>
      <c r="R38" s="47"/>
      <c r="S38" s="47"/>
      <c r="T38" s="47"/>
      <c r="U38" s="190"/>
      <c r="V38" s="191"/>
      <c r="W38" s="191"/>
      <c r="X38" s="191"/>
      <c r="Y38" s="191"/>
      <c r="Z38" s="191"/>
      <c r="AA38" s="191"/>
      <c r="AB38" s="191"/>
      <c r="AC38" s="191"/>
      <c r="AD38" s="191"/>
      <c r="AE38" s="191"/>
      <c r="AF38" s="191"/>
      <c r="AG38" s="191"/>
      <c r="AH38" s="191"/>
      <c r="AI38" s="191"/>
      <c r="AJ38" s="192"/>
      <c r="AK38" s="57"/>
      <c r="AL38" s="57"/>
      <c r="AM38" s="286"/>
      <c r="AN38" s="287"/>
      <c r="AO38" s="287"/>
      <c r="AP38" s="287"/>
      <c r="AQ38" s="287"/>
      <c r="AR38" s="287"/>
      <c r="AS38" s="287"/>
      <c r="AT38" s="288"/>
      <c r="AU38" s="286"/>
      <c r="AV38" s="287"/>
      <c r="AW38" s="287"/>
      <c r="AX38" s="287"/>
      <c r="AY38" s="287"/>
      <c r="AZ38" s="287"/>
      <c r="BA38" s="287"/>
      <c r="BB38" s="288"/>
      <c r="BC38" s="48"/>
      <c r="BD38" s="44"/>
      <c r="BE38" s="44"/>
      <c r="BF38" s="198"/>
      <c r="BG38" s="199"/>
      <c r="BH38" s="199"/>
      <c r="BI38" s="199"/>
      <c r="BJ38" s="198"/>
      <c r="BK38" s="199"/>
      <c r="BL38" s="199"/>
      <c r="BM38" s="199"/>
      <c r="BN38" s="198"/>
      <c r="BO38" s="199"/>
      <c r="BP38" s="199"/>
      <c r="BQ38" s="201"/>
      <c r="BR38" s="15"/>
      <c r="BS38" s="16"/>
    </row>
    <row r="39" spans="3:71" ht="15.65" customHeight="1" x14ac:dyDescent="0.2">
      <c r="C39" s="14"/>
      <c r="D39" s="156"/>
      <c r="E39" s="156"/>
      <c r="F39" s="156"/>
      <c r="G39" s="156"/>
      <c r="H39" s="156"/>
      <c r="I39" s="156"/>
      <c r="J39" s="156"/>
      <c r="K39" s="156"/>
      <c r="L39" s="156"/>
      <c r="M39" s="156"/>
      <c r="N39" s="160"/>
      <c r="O39" s="161"/>
      <c r="P39" s="161"/>
      <c r="Q39" s="162"/>
      <c r="R39" s="47"/>
      <c r="S39" s="47"/>
      <c r="T39" s="47"/>
      <c r="U39" s="190"/>
      <c r="V39" s="191"/>
      <c r="W39" s="191"/>
      <c r="X39" s="191"/>
      <c r="Y39" s="191"/>
      <c r="Z39" s="191"/>
      <c r="AA39" s="191"/>
      <c r="AB39" s="191"/>
      <c r="AC39" s="191"/>
      <c r="AD39" s="191"/>
      <c r="AE39" s="191"/>
      <c r="AF39" s="191"/>
      <c r="AG39" s="191"/>
      <c r="AH39" s="191"/>
      <c r="AI39" s="191"/>
      <c r="AJ39" s="192"/>
      <c r="AK39" s="57"/>
      <c r="AL39" s="57"/>
      <c r="AM39" s="289"/>
      <c r="AN39" s="290"/>
      <c r="AO39" s="290"/>
      <c r="AP39" s="290"/>
      <c r="AQ39" s="290"/>
      <c r="AR39" s="290"/>
      <c r="AS39" s="290"/>
      <c r="AT39" s="291"/>
      <c r="AU39" s="289"/>
      <c r="AV39" s="290"/>
      <c r="AW39" s="290"/>
      <c r="AX39" s="290"/>
      <c r="AY39" s="290"/>
      <c r="AZ39" s="290"/>
      <c r="BA39" s="290"/>
      <c r="BB39" s="291"/>
      <c r="BC39" s="48"/>
      <c r="BD39" s="44"/>
      <c r="BE39" s="44"/>
      <c r="BF39" s="198"/>
      <c r="BG39" s="199"/>
      <c r="BH39" s="199"/>
      <c r="BI39" s="199"/>
      <c r="BJ39" s="198"/>
      <c r="BK39" s="199"/>
      <c r="BL39" s="199"/>
      <c r="BM39" s="199"/>
      <c r="BN39" s="198"/>
      <c r="BO39" s="199"/>
      <c r="BP39" s="199"/>
      <c r="BQ39" s="201"/>
      <c r="BR39" s="15"/>
      <c r="BS39" s="16"/>
    </row>
    <row r="40" spans="3:71" ht="15.65" customHeight="1" x14ac:dyDescent="0.2">
      <c r="C40" s="14"/>
      <c r="D40" s="156"/>
      <c r="E40" s="156"/>
      <c r="F40" s="156"/>
      <c r="G40" s="156"/>
      <c r="H40" s="156"/>
      <c r="I40" s="156"/>
      <c r="J40" s="156"/>
      <c r="K40" s="156"/>
      <c r="L40" s="156"/>
      <c r="M40" s="156"/>
      <c r="N40" s="163"/>
      <c r="O40" s="164"/>
      <c r="P40" s="164"/>
      <c r="Q40" s="165"/>
      <c r="R40" s="47"/>
      <c r="S40" s="47"/>
      <c r="T40" s="47"/>
      <c r="U40" s="190"/>
      <c r="V40" s="191"/>
      <c r="W40" s="191"/>
      <c r="X40" s="191"/>
      <c r="Y40" s="191"/>
      <c r="Z40" s="191"/>
      <c r="AA40" s="191"/>
      <c r="AB40" s="191"/>
      <c r="AC40" s="191"/>
      <c r="AD40" s="191"/>
      <c r="AE40" s="191"/>
      <c r="AF40" s="191"/>
      <c r="AG40" s="191"/>
      <c r="AH40" s="191"/>
      <c r="AI40" s="191"/>
      <c r="AJ40" s="192"/>
      <c r="AK40" s="57"/>
      <c r="AL40" s="57"/>
      <c r="AM40" s="140" t="s">
        <v>72</v>
      </c>
      <c r="AN40" s="141"/>
      <c r="AO40" s="141"/>
      <c r="AP40" s="141"/>
      <c r="AQ40" s="141"/>
      <c r="AR40" s="141"/>
      <c r="AS40" s="141"/>
      <c r="AT40" s="202"/>
      <c r="AU40" s="140" t="s">
        <v>71</v>
      </c>
      <c r="AV40" s="141"/>
      <c r="AW40" s="141"/>
      <c r="AX40" s="141"/>
      <c r="AY40" s="141"/>
      <c r="AZ40" s="141"/>
      <c r="BA40" s="141"/>
      <c r="BB40" s="202"/>
      <c r="BC40" s="48"/>
      <c r="BD40" s="44"/>
      <c r="BE40" s="44"/>
      <c r="BF40" s="198">
        <v>18</v>
      </c>
      <c r="BG40" s="199"/>
      <c r="BH40" s="199"/>
      <c r="BI40" s="199"/>
      <c r="BJ40" s="198">
        <v>4</v>
      </c>
      <c r="BK40" s="199"/>
      <c r="BL40" s="199"/>
      <c r="BM40" s="201"/>
      <c r="BN40" s="198">
        <v>1</v>
      </c>
      <c r="BO40" s="199"/>
      <c r="BP40" s="199"/>
      <c r="BQ40" s="201"/>
      <c r="BR40" s="15"/>
      <c r="BS40" s="16"/>
    </row>
    <row r="41" spans="3:71" ht="15.65" customHeight="1" x14ac:dyDescent="0.2">
      <c r="C41" s="14"/>
      <c r="D41" s="58"/>
      <c r="E41" s="58"/>
      <c r="F41" s="58"/>
      <c r="G41" s="58"/>
      <c r="H41" s="58"/>
      <c r="I41" s="58"/>
      <c r="J41" s="58"/>
      <c r="K41" s="58"/>
      <c r="L41" s="58"/>
      <c r="M41" s="58"/>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7"/>
      <c r="AL41" s="57"/>
      <c r="AM41" s="134"/>
      <c r="AN41" s="135"/>
      <c r="AO41" s="135"/>
      <c r="AP41" s="135"/>
      <c r="AQ41" s="135"/>
      <c r="AR41" s="135"/>
      <c r="AS41" s="135"/>
      <c r="AT41" s="136"/>
      <c r="AU41" s="134"/>
      <c r="AV41" s="135"/>
      <c r="AW41" s="135"/>
      <c r="AX41" s="135"/>
      <c r="AY41" s="135"/>
      <c r="AZ41" s="135"/>
      <c r="BA41" s="135"/>
      <c r="BB41" s="136"/>
      <c r="BC41" s="48"/>
      <c r="BD41" s="48"/>
      <c r="BE41" s="48"/>
      <c r="BF41" s="198"/>
      <c r="BG41" s="199"/>
      <c r="BH41" s="199"/>
      <c r="BI41" s="199"/>
      <c r="BJ41" s="198"/>
      <c r="BK41" s="199"/>
      <c r="BL41" s="199"/>
      <c r="BM41" s="201"/>
      <c r="BN41" s="198"/>
      <c r="BO41" s="199"/>
      <c r="BP41" s="199"/>
      <c r="BQ41" s="201"/>
      <c r="BR41" s="15"/>
      <c r="BS41" s="16"/>
    </row>
    <row r="42" spans="3:71" ht="15.65" customHeight="1" x14ac:dyDescent="0.2">
      <c r="C42" s="14"/>
      <c r="D42" s="58"/>
      <c r="E42" s="58"/>
      <c r="F42" s="58"/>
      <c r="G42" s="58"/>
      <c r="H42" s="58"/>
      <c r="I42" s="58"/>
      <c r="J42" s="58"/>
      <c r="K42" s="58"/>
      <c r="L42" s="58"/>
      <c r="M42" s="58"/>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7"/>
      <c r="AL42" s="57"/>
      <c r="AM42" s="137"/>
      <c r="AN42" s="138"/>
      <c r="AO42" s="138"/>
      <c r="AP42" s="138"/>
      <c r="AQ42" s="138"/>
      <c r="AR42" s="138"/>
      <c r="AS42" s="138"/>
      <c r="AT42" s="139"/>
      <c r="AU42" s="137"/>
      <c r="AV42" s="138"/>
      <c r="AW42" s="138"/>
      <c r="AX42" s="138"/>
      <c r="AY42" s="138"/>
      <c r="AZ42" s="138"/>
      <c r="BA42" s="138"/>
      <c r="BB42" s="139"/>
      <c r="BC42" s="48"/>
      <c r="BD42" s="44"/>
      <c r="BE42" s="44"/>
      <c r="BF42" s="198"/>
      <c r="BG42" s="199"/>
      <c r="BH42" s="199"/>
      <c r="BI42" s="199"/>
      <c r="BJ42" s="198"/>
      <c r="BK42" s="199"/>
      <c r="BL42" s="199"/>
      <c r="BM42" s="201"/>
      <c r="BN42" s="198"/>
      <c r="BO42" s="199"/>
      <c r="BP42" s="199"/>
      <c r="BQ42" s="201"/>
      <c r="BR42" s="15"/>
      <c r="BS42" s="16"/>
    </row>
    <row r="43" spans="3:71" ht="15.65" customHeight="1" x14ac:dyDescent="0.2">
      <c r="C43" s="14"/>
      <c r="D43" s="185" t="s">
        <v>9</v>
      </c>
      <c r="E43" s="156"/>
      <c r="F43" s="156"/>
      <c r="G43" s="156"/>
      <c r="H43" s="156"/>
      <c r="I43" s="156"/>
      <c r="J43" s="156"/>
      <c r="K43" s="156"/>
      <c r="L43" s="156"/>
      <c r="M43" s="186"/>
      <c r="N43" s="157" t="s">
        <v>16</v>
      </c>
      <c r="O43" s="158"/>
      <c r="P43" s="158"/>
      <c r="Q43" s="159"/>
      <c r="R43" s="47"/>
      <c r="S43" s="47"/>
      <c r="T43" s="47"/>
      <c r="U43" s="190"/>
      <c r="V43" s="191"/>
      <c r="W43" s="191"/>
      <c r="X43" s="191"/>
      <c r="Y43" s="191"/>
      <c r="Z43" s="191"/>
      <c r="AA43" s="191"/>
      <c r="AB43" s="191"/>
      <c r="AC43" s="191"/>
      <c r="AD43" s="191"/>
      <c r="AE43" s="191"/>
      <c r="AF43" s="191"/>
      <c r="AG43" s="191"/>
      <c r="AH43" s="191"/>
      <c r="AI43" s="191"/>
      <c r="AJ43" s="192"/>
      <c r="AK43" s="57"/>
      <c r="AL43" s="57"/>
      <c r="AM43" s="44"/>
      <c r="AN43" s="44"/>
      <c r="AO43" s="44"/>
      <c r="AP43" s="44"/>
      <c r="AQ43" s="44"/>
      <c r="AR43" s="44"/>
      <c r="AS43" s="44"/>
      <c r="AT43" s="44"/>
      <c r="AU43" s="44"/>
      <c r="AV43" s="44"/>
      <c r="AW43" s="44"/>
      <c r="AX43" s="44"/>
      <c r="AY43" s="44"/>
      <c r="AZ43" s="44"/>
      <c r="BA43" s="44"/>
      <c r="BB43" s="44"/>
      <c r="BC43" s="48"/>
      <c r="BD43" s="61"/>
      <c r="BE43" s="61"/>
      <c r="BF43" s="198"/>
      <c r="BG43" s="199"/>
      <c r="BH43" s="199"/>
      <c r="BI43" s="199"/>
      <c r="BJ43" s="198"/>
      <c r="BK43" s="199"/>
      <c r="BL43" s="199"/>
      <c r="BM43" s="201"/>
      <c r="BN43" s="198"/>
      <c r="BO43" s="199"/>
      <c r="BP43" s="199"/>
      <c r="BQ43" s="201"/>
      <c r="BR43" s="15"/>
      <c r="BS43" s="16"/>
    </row>
    <row r="44" spans="3:71" ht="15.65" customHeight="1" x14ac:dyDescent="0.2">
      <c r="C44" s="14"/>
      <c r="D44" s="156"/>
      <c r="E44" s="156"/>
      <c r="F44" s="156"/>
      <c r="G44" s="156"/>
      <c r="H44" s="156"/>
      <c r="I44" s="156"/>
      <c r="J44" s="156"/>
      <c r="K44" s="156"/>
      <c r="L44" s="156"/>
      <c r="M44" s="186"/>
      <c r="N44" s="160"/>
      <c r="O44" s="161"/>
      <c r="P44" s="161"/>
      <c r="Q44" s="162"/>
      <c r="R44" s="47"/>
      <c r="S44" s="47"/>
      <c r="T44" s="47"/>
      <c r="U44" s="190"/>
      <c r="V44" s="191"/>
      <c r="W44" s="191"/>
      <c r="X44" s="191"/>
      <c r="Y44" s="191"/>
      <c r="Z44" s="191"/>
      <c r="AA44" s="191"/>
      <c r="AB44" s="191"/>
      <c r="AC44" s="191"/>
      <c r="AD44" s="191"/>
      <c r="AE44" s="191"/>
      <c r="AF44" s="191"/>
      <c r="AG44" s="191"/>
      <c r="AH44" s="191"/>
      <c r="AI44" s="191"/>
      <c r="AJ44" s="192"/>
      <c r="AK44" s="57"/>
      <c r="AL44" s="57"/>
      <c r="AM44" s="44"/>
      <c r="AN44" s="44"/>
      <c r="AO44" s="44"/>
      <c r="AP44" s="44"/>
      <c r="AQ44" s="44"/>
      <c r="AR44" s="44"/>
      <c r="AS44" s="44"/>
      <c r="AT44" s="44"/>
      <c r="AU44" s="44"/>
      <c r="AV44" s="44"/>
      <c r="AW44" s="44"/>
      <c r="AX44" s="44"/>
      <c r="AY44" s="44"/>
      <c r="AZ44" s="44"/>
      <c r="BA44" s="44"/>
      <c r="BB44" s="44"/>
      <c r="BC44" s="48"/>
      <c r="BD44" s="61"/>
      <c r="BE44" s="61"/>
      <c r="BF44" s="198" t="s">
        <v>10</v>
      </c>
      <c r="BG44" s="199"/>
      <c r="BH44" s="199"/>
      <c r="BI44" s="199"/>
      <c r="BJ44" s="198" t="s">
        <v>11</v>
      </c>
      <c r="BK44" s="199"/>
      <c r="BL44" s="199"/>
      <c r="BM44" s="199"/>
      <c r="BN44" s="198" t="s">
        <v>12</v>
      </c>
      <c r="BO44" s="199"/>
      <c r="BP44" s="199"/>
      <c r="BQ44" s="201"/>
      <c r="BR44" s="15"/>
      <c r="BS44" s="16"/>
    </row>
    <row r="45" spans="3:71" ht="15.65" customHeight="1" x14ac:dyDescent="0.2">
      <c r="C45" s="14"/>
      <c r="D45" s="156"/>
      <c r="E45" s="156"/>
      <c r="F45" s="156"/>
      <c r="G45" s="156"/>
      <c r="H45" s="156"/>
      <c r="I45" s="156"/>
      <c r="J45" s="156"/>
      <c r="K45" s="156"/>
      <c r="L45" s="156"/>
      <c r="M45" s="186"/>
      <c r="N45" s="160"/>
      <c r="O45" s="161"/>
      <c r="P45" s="161"/>
      <c r="Q45" s="162"/>
      <c r="R45" s="47"/>
      <c r="S45" s="47"/>
      <c r="T45" s="47"/>
      <c r="U45" s="190"/>
      <c r="V45" s="191"/>
      <c r="W45" s="191"/>
      <c r="X45" s="191"/>
      <c r="Y45" s="191"/>
      <c r="Z45" s="191"/>
      <c r="AA45" s="191"/>
      <c r="AB45" s="191"/>
      <c r="AC45" s="191"/>
      <c r="AD45" s="191"/>
      <c r="AE45" s="191"/>
      <c r="AF45" s="191"/>
      <c r="AG45" s="191"/>
      <c r="AH45" s="191"/>
      <c r="AI45" s="191"/>
      <c r="AJ45" s="192"/>
      <c r="AK45" s="57"/>
      <c r="AL45" s="57"/>
      <c r="AM45" s="44"/>
      <c r="AN45" s="44"/>
      <c r="AO45" s="44"/>
      <c r="AP45" s="44"/>
      <c r="AQ45" s="44"/>
      <c r="AR45" s="44"/>
      <c r="AS45" s="44"/>
      <c r="AT45" s="44"/>
      <c r="AU45" s="44"/>
      <c r="AV45" s="44"/>
      <c r="AW45" s="44"/>
      <c r="AX45" s="44"/>
      <c r="AY45" s="44"/>
      <c r="AZ45" s="44"/>
      <c r="BA45" s="44"/>
      <c r="BB45" s="44"/>
      <c r="BC45" s="48"/>
      <c r="BD45" s="61"/>
      <c r="BE45" s="61"/>
      <c r="BF45" s="198"/>
      <c r="BG45" s="199"/>
      <c r="BH45" s="199"/>
      <c r="BI45" s="199"/>
      <c r="BJ45" s="198"/>
      <c r="BK45" s="199"/>
      <c r="BL45" s="199"/>
      <c r="BM45" s="199"/>
      <c r="BN45" s="198"/>
      <c r="BO45" s="199"/>
      <c r="BP45" s="199"/>
      <c r="BQ45" s="201"/>
      <c r="BR45" s="15"/>
      <c r="BS45" s="16"/>
    </row>
    <row r="46" spans="3:71" ht="15.65" customHeight="1" x14ac:dyDescent="0.2">
      <c r="C46" s="14"/>
      <c r="D46" s="156"/>
      <c r="E46" s="156"/>
      <c r="F46" s="156"/>
      <c r="G46" s="156"/>
      <c r="H46" s="156"/>
      <c r="I46" s="156"/>
      <c r="J46" s="156"/>
      <c r="K46" s="156"/>
      <c r="L46" s="156"/>
      <c r="M46" s="186"/>
      <c r="N46" s="163"/>
      <c r="O46" s="164"/>
      <c r="P46" s="164"/>
      <c r="Q46" s="165"/>
      <c r="R46" s="47"/>
      <c r="S46" s="47"/>
      <c r="T46" s="47"/>
      <c r="U46" s="193"/>
      <c r="V46" s="194"/>
      <c r="W46" s="194"/>
      <c r="X46" s="194"/>
      <c r="Y46" s="194"/>
      <c r="Z46" s="194"/>
      <c r="AA46" s="194"/>
      <c r="AB46" s="194"/>
      <c r="AC46" s="194"/>
      <c r="AD46" s="194"/>
      <c r="AE46" s="194"/>
      <c r="AF46" s="194"/>
      <c r="AG46" s="194"/>
      <c r="AH46" s="194"/>
      <c r="AI46" s="194"/>
      <c r="AJ46" s="195"/>
      <c r="AK46" s="57"/>
      <c r="AL46" s="57"/>
      <c r="AM46" s="44"/>
      <c r="AN46" s="44"/>
      <c r="AO46" s="44"/>
      <c r="AP46" s="44"/>
      <c r="AQ46" s="44"/>
      <c r="AR46" s="44"/>
      <c r="AS46" s="44"/>
      <c r="AT46" s="44"/>
      <c r="AU46" s="44"/>
      <c r="AV46" s="44"/>
      <c r="AW46" s="44"/>
      <c r="AX46" s="44"/>
      <c r="AY46" s="44"/>
      <c r="AZ46" s="44"/>
      <c r="BA46" s="44"/>
      <c r="BB46" s="44"/>
      <c r="BC46" s="48"/>
      <c r="BD46" s="61"/>
      <c r="BE46" s="61"/>
      <c r="BF46" s="205"/>
      <c r="BG46" s="206"/>
      <c r="BH46" s="206"/>
      <c r="BI46" s="206"/>
      <c r="BJ46" s="205"/>
      <c r="BK46" s="206"/>
      <c r="BL46" s="206"/>
      <c r="BM46" s="206"/>
      <c r="BN46" s="205"/>
      <c r="BO46" s="206"/>
      <c r="BP46" s="206"/>
      <c r="BQ46" s="207"/>
      <c r="BR46" s="15"/>
      <c r="BS46" s="16"/>
    </row>
    <row r="47" spans="3:71" ht="15.65" customHeight="1" x14ac:dyDescent="0.3">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4"/>
      <c r="AN47" s="44"/>
      <c r="AO47" s="44"/>
      <c r="AP47" s="44"/>
      <c r="AQ47" s="44"/>
      <c r="AR47" s="44"/>
      <c r="AS47" s="44"/>
      <c r="AT47" s="44"/>
      <c r="AU47" s="44"/>
      <c r="AV47" s="44"/>
      <c r="AW47" s="44"/>
      <c r="AX47" s="44"/>
      <c r="AY47" s="44"/>
      <c r="AZ47" s="44"/>
      <c r="BA47" s="44"/>
      <c r="BB47" s="44"/>
      <c r="BC47" s="40"/>
      <c r="BD47" s="40"/>
      <c r="BE47" s="40"/>
      <c r="BF47" s="40"/>
      <c r="BG47" s="40"/>
      <c r="BH47" s="40"/>
      <c r="BI47" s="40"/>
      <c r="BJ47" s="40"/>
      <c r="BK47" s="40"/>
      <c r="BL47" s="40"/>
      <c r="BM47" s="40"/>
      <c r="BN47" s="40"/>
      <c r="BO47" s="40"/>
      <c r="BP47" s="40"/>
      <c r="BQ47" s="40"/>
      <c r="BR47" s="15"/>
      <c r="BS47" s="16"/>
    </row>
    <row r="48" spans="3:71" ht="18.649999999999999" customHeight="1" x14ac:dyDescent="0.3">
      <c r="C48" s="14"/>
      <c r="D48" s="58"/>
      <c r="E48" s="58"/>
      <c r="F48" s="58"/>
      <c r="G48" s="58"/>
      <c r="H48" s="58"/>
      <c r="I48" s="58"/>
      <c r="J48" s="58"/>
      <c r="K48" s="58"/>
      <c r="L48" s="58"/>
      <c r="M48" s="58"/>
      <c r="N48" s="47"/>
      <c r="O48" s="47"/>
      <c r="P48" s="47"/>
      <c r="Q48" s="47"/>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5"/>
      <c r="AZ48" s="44"/>
      <c r="BA48" s="44"/>
      <c r="BB48" s="44"/>
      <c r="BC48" s="44"/>
      <c r="BD48" s="44"/>
      <c r="BE48" s="44"/>
      <c r="BF48" s="44"/>
      <c r="BG48" s="44"/>
      <c r="BH48" s="44"/>
      <c r="BI48" s="44"/>
      <c r="BJ48" s="44"/>
      <c r="BK48" s="44"/>
      <c r="BL48" s="44"/>
      <c r="BM48" s="44"/>
      <c r="BN48" s="44"/>
      <c r="BO48" s="44"/>
      <c r="BP48" s="44"/>
      <c r="BQ48" s="40"/>
      <c r="BR48" s="15"/>
      <c r="BS48" s="16"/>
    </row>
    <row r="49" spans="3:71" ht="15.65" customHeight="1" x14ac:dyDescent="0.2">
      <c r="C49" s="14"/>
      <c r="D49" s="156" t="s">
        <v>14</v>
      </c>
      <c r="E49" s="156"/>
      <c r="F49" s="156"/>
      <c r="G49" s="156"/>
      <c r="H49" s="156"/>
      <c r="I49" s="156"/>
      <c r="J49" s="156"/>
      <c r="K49" s="156"/>
      <c r="L49" s="156"/>
      <c r="M49" s="186"/>
      <c r="N49" s="157" t="s">
        <v>16</v>
      </c>
      <c r="O49" s="158"/>
      <c r="P49" s="158"/>
      <c r="Q49" s="159"/>
      <c r="R49" s="47"/>
      <c r="S49" s="47"/>
      <c r="T49" s="47"/>
      <c r="U49" s="187" t="s">
        <v>16</v>
      </c>
      <c r="V49" s="188"/>
      <c r="W49" s="188"/>
      <c r="X49" s="188"/>
      <c r="Y49" s="188"/>
      <c r="Z49" s="188"/>
      <c r="AA49" s="188"/>
      <c r="AB49" s="188"/>
      <c r="AC49" s="188"/>
      <c r="AD49" s="188"/>
      <c r="AE49" s="188"/>
      <c r="AF49" s="188"/>
      <c r="AG49" s="188"/>
      <c r="AH49" s="188"/>
      <c r="AI49" s="188"/>
      <c r="AJ49" s="189"/>
      <c r="AK49" s="66"/>
      <c r="AL49" s="66"/>
      <c r="AM49" s="187" t="s">
        <v>16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15"/>
      <c r="BS49" s="16"/>
    </row>
    <row r="50" spans="3:71" ht="15.65" customHeight="1" x14ac:dyDescent="0.2">
      <c r="C50" s="14"/>
      <c r="D50" s="156"/>
      <c r="E50" s="156"/>
      <c r="F50" s="156"/>
      <c r="G50" s="156"/>
      <c r="H50" s="156"/>
      <c r="I50" s="156"/>
      <c r="J50" s="156"/>
      <c r="K50" s="156"/>
      <c r="L50" s="156"/>
      <c r="M50" s="186"/>
      <c r="N50" s="160"/>
      <c r="O50" s="161"/>
      <c r="P50" s="161"/>
      <c r="Q50" s="162"/>
      <c r="R50" s="47"/>
      <c r="S50" s="47"/>
      <c r="T50" s="47"/>
      <c r="U50" s="190"/>
      <c r="V50" s="191"/>
      <c r="W50" s="191"/>
      <c r="X50" s="191"/>
      <c r="Y50" s="191"/>
      <c r="Z50" s="191"/>
      <c r="AA50" s="191"/>
      <c r="AB50" s="191"/>
      <c r="AC50" s="191"/>
      <c r="AD50" s="191"/>
      <c r="AE50" s="191"/>
      <c r="AF50" s="191"/>
      <c r="AG50" s="191"/>
      <c r="AH50" s="191"/>
      <c r="AI50" s="191"/>
      <c r="AJ50" s="192"/>
      <c r="AK50" s="66"/>
      <c r="AL50" s="66"/>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15"/>
      <c r="BS50" s="16"/>
    </row>
    <row r="51" spans="3:71" ht="15.65" customHeight="1" x14ac:dyDescent="0.2">
      <c r="C51" s="14"/>
      <c r="D51" s="156"/>
      <c r="E51" s="156"/>
      <c r="F51" s="156"/>
      <c r="G51" s="156"/>
      <c r="H51" s="156"/>
      <c r="I51" s="156"/>
      <c r="J51" s="156"/>
      <c r="K51" s="156"/>
      <c r="L51" s="156"/>
      <c r="M51" s="186"/>
      <c r="N51" s="160"/>
      <c r="O51" s="161"/>
      <c r="P51" s="161"/>
      <c r="Q51" s="162"/>
      <c r="R51" s="47"/>
      <c r="S51" s="47"/>
      <c r="T51" s="47"/>
      <c r="U51" s="190"/>
      <c r="V51" s="191"/>
      <c r="W51" s="191"/>
      <c r="X51" s="191"/>
      <c r="Y51" s="191"/>
      <c r="Z51" s="191"/>
      <c r="AA51" s="191"/>
      <c r="AB51" s="191"/>
      <c r="AC51" s="191"/>
      <c r="AD51" s="191"/>
      <c r="AE51" s="191"/>
      <c r="AF51" s="191"/>
      <c r="AG51" s="191"/>
      <c r="AH51" s="191"/>
      <c r="AI51" s="191"/>
      <c r="AJ51" s="192"/>
      <c r="AK51" s="66"/>
      <c r="AL51" s="66"/>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c r="BS51" s="16"/>
    </row>
    <row r="52" spans="3:71" ht="15.65" customHeight="1" x14ac:dyDescent="0.2">
      <c r="C52" s="14"/>
      <c r="D52" s="156"/>
      <c r="E52" s="156"/>
      <c r="F52" s="156"/>
      <c r="G52" s="156"/>
      <c r="H52" s="156"/>
      <c r="I52" s="156"/>
      <c r="J52" s="156"/>
      <c r="K52" s="156"/>
      <c r="L52" s="156"/>
      <c r="M52" s="186"/>
      <c r="N52" s="163"/>
      <c r="O52" s="164"/>
      <c r="P52" s="164"/>
      <c r="Q52" s="165"/>
      <c r="R52" s="47"/>
      <c r="S52" s="47"/>
      <c r="T52" s="47"/>
      <c r="U52" s="193"/>
      <c r="V52" s="194"/>
      <c r="W52" s="194"/>
      <c r="X52" s="194"/>
      <c r="Y52" s="194"/>
      <c r="Z52" s="194"/>
      <c r="AA52" s="194"/>
      <c r="AB52" s="194"/>
      <c r="AC52" s="194"/>
      <c r="AD52" s="194"/>
      <c r="AE52" s="194"/>
      <c r="AF52" s="194"/>
      <c r="AG52" s="194"/>
      <c r="AH52" s="194"/>
      <c r="AI52" s="194"/>
      <c r="AJ52" s="195"/>
      <c r="AK52" s="66"/>
      <c r="AL52" s="66"/>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D248-F38D-4CDD-B9BC-6424BF60A6E4}">
  <sheetPr>
    <pageSetUpPr fitToPage="1"/>
  </sheetPr>
  <dimension ref="C1:BS58"/>
  <sheetViews>
    <sheetView showZeros="0" view="pageBreakPreview" zoomScale="60" zoomScaleNormal="55" workbookViewId="0">
      <selection activeCell="A31" sqref="A31:XFD31"/>
    </sheetView>
  </sheetViews>
  <sheetFormatPr defaultColWidth="2.90625" defaultRowHeight="12.65" customHeight="1" x14ac:dyDescent="0.2"/>
  <cols>
    <col min="1" max="25" width="2.6328125" customWidth="1"/>
    <col min="26" max="26" width="2.08984375" customWidth="1"/>
    <col min="27" max="27" width="2.6328125" hidden="1" customWidth="1"/>
    <col min="28" max="28" width="4.6328125" customWidth="1"/>
    <col min="29" max="34" width="2.6328125" customWidth="1"/>
    <col min="35" max="35" width="8.984375E-2" customWidth="1"/>
    <col min="36" max="37" width="4.6328125" customWidth="1"/>
    <col min="38" max="71" width="2.6328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73</v>
      </c>
      <c r="V11" s="89"/>
      <c r="W11" s="89"/>
      <c r="X11" s="89"/>
      <c r="Y11" s="89"/>
      <c r="Z11" s="89"/>
      <c r="AA11" s="89"/>
      <c r="AB11" s="89"/>
      <c r="AC11" s="89"/>
      <c r="AD11" s="89"/>
      <c r="AE11" s="89"/>
      <c r="AF11" s="77"/>
      <c r="AG11" s="77"/>
      <c r="AH11" s="77"/>
      <c r="AI11" s="77"/>
      <c r="AJ11" s="77"/>
      <c r="AK11" s="77"/>
      <c r="AL11" s="77"/>
      <c r="AM11" s="77"/>
      <c r="AN11" s="78"/>
      <c r="AO11" s="94" t="s">
        <v>33</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71</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16</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row>
    <row r="33" spans="3:70" ht="15.65" customHeight="1" x14ac:dyDescent="0.3">
      <c r="C33" s="14"/>
      <c r="D33" s="144" t="s">
        <v>6</v>
      </c>
      <c r="E33" s="145"/>
      <c r="F33" s="145"/>
      <c r="G33" s="145"/>
      <c r="H33" s="145"/>
      <c r="I33" s="145"/>
      <c r="J33" s="145"/>
      <c r="K33" s="145"/>
      <c r="L33" s="145"/>
      <c r="M33" s="145"/>
      <c r="N33" s="145"/>
      <c r="O33" s="145"/>
      <c r="P33" s="145"/>
      <c r="Q33" s="146"/>
      <c r="R33" s="150" t="s">
        <v>38</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3:70"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70"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70"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
      <c r="AD36" s="5"/>
      <c r="AE36" s="5"/>
      <c r="AF36" s="5"/>
      <c r="AG36" s="5"/>
      <c r="AH36" s="5"/>
      <c r="AI36" s="5"/>
      <c r="AJ36" s="5"/>
      <c r="AK36" s="52"/>
      <c r="AL36" s="52"/>
      <c r="AM36" s="51" t="s">
        <v>34</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70" ht="19.399999999999999" customHeight="1" x14ac:dyDescent="0.2">
      <c r="C37" s="14"/>
      <c r="D37" s="40"/>
      <c r="E37" s="40"/>
      <c r="F37" s="40"/>
      <c r="G37" s="40"/>
      <c r="H37" s="40"/>
      <c r="I37" s="40"/>
      <c r="J37" s="40"/>
      <c r="K37" s="40"/>
      <c r="L37" s="40"/>
      <c r="M37" s="40"/>
      <c r="N37" s="40"/>
      <c r="O37" s="40"/>
      <c r="P37" s="40"/>
      <c r="Q37" s="40"/>
      <c r="R37" s="47"/>
      <c r="S37" s="47"/>
      <c r="T37" s="47"/>
      <c r="U37" s="166" t="s">
        <v>39</v>
      </c>
      <c r="V37" s="167"/>
      <c r="W37" s="167"/>
      <c r="X37" s="167"/>
      <c r="Y37" s="167"/>
      <c r="Z37" s="167"/>
      <c r="AA37" s="167"/>
      <c r="AB37" s="167"/>
      <c r="AC37" s="167"/>
      <c r="AD37" s="167"/>
      <c r="AE37" s="167"/>
      <c r="AF37" s="167"/>
      <c r="AG37" s="167"/>
      <c r="AH37" s="167"/>
      <c r="AI37" s="167"/>
      <c r="AJ37" s="203"/>
      <c r="AK37" s="57"/>
      <c r="AL37" s="57"/>
      <c r="AM37" s="176" t="s">
        <v>74</v>
      </c>
      <c r="AN37" s="177"/>
      <c r="AO37" s="177"/>
      <c r="AP37" s="177"/>
      <c r="AQ37" s="177"/>
      <c r="AR37" s="177"/>
      <c r="AS37" s="177"/>
      <c r="AT37" s="177"/>
      <c r="AU37" s="177"/>
      <c r="AV37" s="177"/>
      <c r="AW37" s="177"/>
      <c r="AX37" s="177"/>
      <c r="AY37" s="177"/>
      <c r="AZ37" s="177"/>
      <c r="BA37" s="177"/>
      <c r="BB37" s="178"/>
      <c r="BC37" s="48"/>
      <c r="BD37" s="44"/>
      <c r="BE37" s="44"/>
      <c r="BF37" s="196" t="s">
        <v>75</v>
      </c>
      <c r="BG37" s="197"/>
      <c r="BH37" s="197"/>
      <c r="BI37" s="197"/>
      <c r="BJ37" s="196"/>
      <c r="BK37" s="197"/>
      <c r="BL37" s="197"/>
      <c r="BM37" s="197"/>
      <c r="BN37" s="196"/>
      <c r="BO37" s="197"/>
      <c r="BP37" s="197"/>
      <c r="BQ37" s="200"/>
      <c r="BR37" s="15"/>
    </row>
    <row r="38" spans="3:70" ht="19.399999999999999" customHeight="1" x14ac:dyDescent="0.2">
      <c r="C38" s="14"/>
      <c r="D38" s="40"/>
      <c r="E38" s="40"/>
      <c r="F38" s="40"/>
      <c r="G38" s="40"/>
      <c r="H38" s="40"/>
      <c r="I38" s="40"/>
      <c r="J38" s="40"/>
      <c r="K38" s="40"/>
      <c r="L38" s="40"/>
      <c r="M38" s="40"/>
      <c r="N38" s="40"/>
      <c r="O38" s="40"/>
      <c r="P38" s="40"/>
      <c r="Q38" s="40"/>
      <c r="R38" s="47"/>
      <c r="S38" s="47"/>
      <c r="T38" s="47"/>
      <c r="U38" s="208"/>
      <c r="V38" s="209"/>
      <c r="W38" s="209"/>
      <c r="X38" s="209"/>
      <c r="Y38" s="209"/>
      <c r="Z38" s="209"/>
      <c r="AA38" s="209"/>
      <c r="AB38" s="209"/>
      <c r="AC38" s="209"/>
      <c r="AD38" s="209"/>
      <c r="AE38" s="209"/>
      <c r="AF38" s="209"/>
      <c r="AG38" s="209"/>
      <c r="AH38" s="209"/>
      <c r="AI38" s="209"/>
      <c r="AJ38" s="210"/>
      <c r="AK38" s="57"/>
      <c r="AL38" s="57"/>
      <c r="AM38" s="179"/>
      <c r="AN38" s="180"/>
      <c r="AO38" s="180"/>
      <c r="AP38" s="180"/>
      <c r="AQ38" s="180"/>
      <c r="AR38" s="180"/>
      <c r="AS38" s="180"/>
      <c r="AT38" s="180"/>
      <c r="AU38" s="180"/>
      <c r="AV38" s="180"/>
      <c r="AW38" s="180"/>
      <c r="AX38" s="180"/>
      <c r="AY38" s="180"/>
      <c r="AZ38" s="180"/>
      <c r="BA38" s="180"/>
      <c r="BB38" s="181"/>
      <c r="BC38" s="48"/>
      <c r="BD38" s="44"/>
      <c r="BE38" s="44"/>
      <c r="BF38" s="198"/>
      <c r="BG38" s="199"/>
      <c r="BH38" s="199"/>
      <c r="BI38" s="199"/>
      <c r="BJ38" s="198"/>
      <c r="BK38" s="199"/>
      <c r="BL38" s="199"/>
      <c r="BM38" s="199"/>
      <c r="BN38" s="198"/>
      <c r="BO38" s="199"/>
      <c r="BP38" s="199"/>
      <c r="BQ38" s="201"/>
      <c r="BR38" s="15"/>
    </row>
    <row r="39" spans="3:70" ht="15.65" customHeight="1" x14ac:dyDescent="0.2">
      <c r="C39" s="14"/>
      <c r="D39" s="150" t="s">
        <v>8</v>
      </c>
      <c r="E39" s="151"/>
      <c r="F39" s="151"/>
      <c r="G39" s="151"/>
      <c r="H39" s="151"/>
      <c r="I39" s="151"/>
      <c r="J39" s="151"/>
      <c r="K39" s="151"/>
      <c r="L39" s="151"/>
      <c r="M39" s="152"/>
      <c r="N39" s="157" t="s">
        <v>71</v>
      </c>
      <c r="O39" s="158"/>
      <c r="P39" s="158"/>
      <c r="Q39" s="159"/>
      <c r="R39" s="47"/>
      <c r="S39" s="47"/>
      <c r="T39" s="47"/>
      <c r="U39" s="140" t="s">
        <v>71</v>
      </c>
      <c r="V39" s="141"/>
      <c r="W39" s="141"/>
      <c r="X39" s="141"/>
      <c r="Y39" s="141"/>
      <c r="Z39" s="141"/>
      <c r="AA39" s="141"/>
      <c r="AB39" s="141"/>
      <c r="AC39" s="141"/>
      <c r="AD39" s="141"/>
      <c r="AE39" s="141"/>
      <c r="AF39" s="141"/>
      <c r="AG39" s="141"/>
      <c r="AH39" s="141"/>
      <c r="AI39" s="141"/>
      <c r="AJ39" s="202"/>
      <c r="AK39" s="57"/>
      <c r="AL39" s="57"/>
      <c r="AM39" s="179"/>
      <c r="AN39" s="180"/>
      <c r="AO39" s="180"/>
      <c r="AP39" s="180"/>
      <c r="AQ39" s="180"/>
      <c r="AR39" s="180"/>
      <c r="AS39" s="180"/>
      <c r="AT39" s="180"/>
      <c r="AU39" s="180"/>
      <c r="AV39" s="180"/>
      <c r="AW39" s="180"/>
      <c r="AX39" s="180"/>
      <c r="AY39" s="180"/>
      <c r="AZ39" s="180"/>
      <c r="BA39" s="180"/>
      <c r="BB39" s="181"/>
      <c r="BC39" s="48"/>
      <c r="BD39" s="44"/>
      <c r="BE39" s="44"/>
      <c r="BF39" s="198"/>
      <c r="BG39" s="199"/>
      <c r="BH39" s="199"/>
      <c r="BI39" s="199"/>
      <c r="BJ39" s="198"/>
      <c r="BK39" s="199"/>
      <c r="BL39" s="199"/>
      <c r="BM39" s="199"/>
      <c r="BN39" s="198"/>
      <c r="BO39" s="199"/>
      <c r="BP39" s="199"/>
      <c r="BQ39" s="201"/>
      <c r="BR39" s="15"/>
    </row>
    <row r="40" spans="3:70" ht="15.65" customHeight="1" x14ac:dyDescent="0.2">
      <c r="C40" s="14"/>
      <c r="D40" s="212"/>
      <c r="E40" s="213"/>
      <c r="F40" s="213"/>
      <c r="G40" s="213"/>
      <c r="H40" s="213"/>
      <c r="I40" s="213"/>
      <c r="J40" s="213"/>
      <c r="K40" s="213"/>
      <c r="L40" s="213"/>
      <c r="M40" s="214"/>
      <c r="N40" s="160"/>
      <c r="O40" s="161"/>
      <c r="P40" s="161"/>
      <c r="Q40" s="162"/>
      <c r="R40" s="47"/>
      <c r="S40" s="47"/>
      <c r="T40" s="47"/>
      <c r="U40" s="134"/>
      <c r="V40" s="135"/>
      <c r="W40" s="135"/>
      <c r="X40" s="135"/>
      <c r="Y40" s="135"/>
      <c r="Z40" s="135"/>
      <c r="AA40" s="135"/>
      <c r="AB40" s="135"/>
      <c r="AC40" s="135"/>
      <c r="AD40" s="135"/>
      <c r="AE40" s="135"/>
      <c r="AF40" s="135"/>
      <c r="AG40" s="135"/>
      <c r="AH40" s="135"/>
      <c r="AI40" s="135"/>
      <c r="AJ40" s="136"/>
      <c r="AK40" s="57"/>
      <c r="AL40" s="57"/>
      <c r="AM40" s="179"/>
      <c r="AN40" s="180"/>
      <c r="AO40" s="180"/>
      <c r="AP40" s="180"/>
      <c r="AQ40" s="180"/>
      <c r="AR40" s="180"/>
      <c r="AS40" s="180"/>
      <c r="AT40" s="180"/>
      <c r="AU40" s="180"/>
      <c r="AV40" s="180"/>
      <c r="AW40" s="180"/>
      <c r="AX40" s="180"/>
      <c r="AY40" s="180"/>
      <c r="AZ40" s="180"/>
      <c r="BA40" s="180"/>
      <c r="BB40" s="181"/>
      <c r="BC40" s="48"/>
      <c r="BD40" s="44"/>
      <c r="BE40" s="44"/>
      <c r="BF40" s="198">
        <v>28</v>
      </c>
      <c r="BG40" s="199"/>
      <c r="BH40" s="199"/>
      <c r="BI40" s="199"/>
      <c r="BJ40" s="198">
        <v>4</v>
      </c>
      <c r="BK40" s="199"/>
      <c r="BL40" s="199"/>
      <c r="BM40" s="199"/>
      <c r="BN40" s="198">
        <v>1</v>
      </c>
      <c r="BO40" s="199"/>
      <c r="BP40" s="199"/>
      <c r="BQ40" s="201"/>
      <c r="BR40" s="15"/>
    </row>
    <row r="41" spans="3:70" ht="15.65" customHeight="1" x14ac:dyDescent="0.2">
      <c r="C41" s="14"/>
      <c r="D41" s="212"/>
      <c r="E41" s="213"/>
      <c r="F41" s="213"/>
      <c r="G41" s="213"/>
      <c r="H41" s="213"/>
      <c r="I41" s="213"/>
      <c r="J41" s="213"/>
      <c r="K41" s="213"/>
      <c r="L41" s="213"/>
      <c r="M41" s="214"/>
      <c r="N41" s="160"/>
      <c r="O41" s="161"/>
      <c r="P41" s="161"/>
      <c r="Q41" s="162"/>
      <c r="R41" s="60"/>
      <c r="S41" s="60"/>
      <c r="T41" s="60"/>
      <c r="U41" s="137"/>
      <c r="V41" s="138"/>
      <c r="W41" s="138"/>
      <c r="X41" s="138"/>
      <c r="Y41" s="138"/>
      <c r="Z41" s="138"/>
      <c r="AA41" s="138"/>
      <c r="AB41" s="138"/>
      <c r="AC41" s="138"/>
      <c r="AD41" s="138"/>
      <c r="AE41" s="138"/>
      <c r="AF41" s="138"/>
      <c r="AG41" s="138"/>
      <c r="AH41" s="138"/>
      <c r="AI41" s="138"/>
      <c r="AJ41" s="139"/>
      <c r="AK41" s="57"/>
      <c r="AL41" s="57"/>
      <c r="AM41" s="179"/>
      <c r="AN41" s="180"/>
      <c r="AO41" s="180"/>
      <c r="AP41" s="180"/>
      <c r="AQ41" s="180"/>
      <c r="AR41" s="180"/>
      <c r="AS41" s="180"/>
      <c r="AT41" s="180"/>
      <c r="AU41" s="180"/>
      <c r="AV41" s="180"/>
      <c r="AW41" s="180"/>
      <c r="AX41" s="180"/>
      <c r="AY41" s="180"/>
      <c r="AZ41" s="180"/>
      <c r="BA41" s="180"/>
      <c r="BB41" s="181"/>
      <c r="BC41" s="48"/>
      <c r="BD41" s="48"/>
      <c r="BE41" s="48"/>
      <c r="BF41" s="198"/>
      <c r="BG41" s="199"/>
      <c r="BH41" s="199"/>
      <c r="BI41" s="199"/>
      <c r="BJ41" s="198"/>
      <c r="BK41" s="199"/>
      <c r="BL41" s="199"/>
      <c r="BM41" s="199"/>
      <c r="BN41" s="198"/>
      <c r="BO41" s="199"/>
      <c r="BP41" s="199"/>
      <c r="BQ41" s="201"/>
      <c r="BR41" s="15"/>
    </row>
    <row r="42" spans="3:70" ht="19.399999999999999" customHeight="1" x14ac:dyDescent="0.2">
      <c r="C42" s="14"/>
      <c r="D42" s="153"/>
      <c r="E42" s="154"/>
      <c r="F42" s="154"/>
      <c r="G42" s="154"/>
      <c r="H42" s="154"/>
      <c r="I42" s="154"/>
      <c r="J42" s="154"/>
      <c r="K42" s="154"/>
      <c r="L42" s="154"/>
      <c r="M42" s="155"/>
      <c r="N42" s="163"/>
      <c r="O42" s="164"/>
      <c r="P42" s="164"/>
      <c r="Q42" s="165"/>
      <c r="R42" s="60"/>
      <c r="S42" s="60"/>
      <c r="T42" s="60"/>
      <c r="U42" s="166" t="s">
        <v>40</v>
      </c>
      <c r="V42" s="167"/>
      <c r="W42" s="167"/>
      <c r="X42" s="167"/>
      <c r="Y42" s="167"/>
      <c r="Z42" s="167"/>
      <c r="AA42" s="167"/>
      <c r="AB42" s="167"/>
      <c r="AC42" s="167"/>
      <c r="AD42" s="167"/>
      <c r="AE42" s="167"/>
      <c r="AF42" s="167"/>
      <c r="AG42" s="167"/>
      <c r="AH42" s="167"/>
      <c r="AI42" s="167"/>
      <c r="AJ42" s="203"/>
      <c r="AK42" s="57"/>
      <c r="AL42" s="57"/>
      <c r="AM42" s="179"/>
      <c r="AN42" s="180"/>
      <c r="AO42" s="180"/>
      <c r="AP42" s="180"/>
      <c r="AQ42" s="180"/>
      <c r="AR42" s="180"/>
      <c r="AS42" s="180"/>
      <c r="AT42" s="180"/>
      <c r="AU42" s="180"/>
      <c r="AV42" s="180"/>
      <c r="AW42" s="180"/>
      <c r="AX42" s="180"/>
      <c r="AY42" s="180"/>
      <c r="AZ42" s="180"/>
      <c r="BA42" s="180"/>
      <c r="BB42" s="181"/>
      <c r="BC42" s="48"/>
      <c r="BD42" s="44"/>
      <c r="BE42" s="44"/>
      <c r="BF42" s="198"/>
      <c r="BG42" s="199"/>
      <c r="BH42" s="199"/>
      <c r="BI42" s="199"/>
      <c r="BJ42" s="198"/>
      <c r="BK42" s="199"/>
      <c r="BL42" s="199"/>
      <c r="BM42" s="199"/>
      <c r="BN42" s="198"/>
      <c r="BO42" s="199"/>
      <c r="BP42" s="199"/>
      <c r="BQ42" s="201"/>
      <c r="BR42" s="15"/>
    </row>
    <row r="43" spans="3:70" ht="19.399999999999999" customHeight="1" x14ac:dyDescent="0.2">
      <c r="C43" s="14"/>
      <c r="D43" s="47"/>
      <c r="E43" s="47"/>
      <c r="F43" s="47"/>
      <c r="G43" s="47"/>
      <c r="H43" s="47"/>
      <c r="I43" s="47"/>
      <c r="J43" s="47"/>
      <c r="K43" s="47"/>
      <c r="L43" s="47"/>
      <c r="M43" s="47"/>
      <c r="N43" s="47"/>
      <c r="O43" s="47"/>
      <c r="P43" s="47"/>
      <c r="Q43" s="47"/>
      <c r="R43" s="47"/>
      <c r="S43" s="47"/>
      <c r="T43" s="47"/>
      <c r="U43" s="208"/>
      <c r="V43" s="209"/>
      <c r="W43" s="209"/>
      <c r="X43" s="209"/>
      <c r="Y43" s="209"/>
      <c r="Z43" s="209"/>
      <c r="AA43" s="209"/>
      <c r="AB43" s="209"/>
      <c r="AC43" s="209"/>
      <c r="AD43" s="209"/>
      <c r="AE43" s="209"/>
      <c r="AF43" s="209"/>
      <c r="AG43" s="209"/>
      <c r="AH43" s="209"/>
      <c r="AI43" s="209"/>
      <c r="AJ43" s="210"/>
      <c r="AK43" s="57"/>
      <c r="AL43" s="57"/>
      <c r="AM43" s="179"/>
      <c r="AN43" s="180"/>
      <c r="AO43" s="180"/>
      <c r="AP43" s="180"/>
      <c r="AQ43" s="180"/>
      <c r="AR43" s="180"/>
      <c r="AS43" s="180"/>
      <c r="AT43" s="180"/>
      <c r="AU43" s="180"/>
      <c r="AV43" s="180"/>
      <c r="AW43" s="180"/>
      <c r="AX43" s="180"/>
      <c r="AY43" s="180"/>
      <c r="AZ43" s="180"/>
      <c r="BA43" s="180"/>
      <c r="BB43" s="181"/>
      <c r="BC43" s="48"/>
      <c r="BD43" s="61"/>
      <c r="BE43" s="61"/>
      <c r="BF43" s="198"/>
      <c r="BG43" s="199"/>
      <c r="BH43" s="199"/>
      <c r="BI43" s="199"/>
      <c r="BJ43" s="198"/>
      <c r="BK43" s="199"/>
      <c r="BL43" s="199"/>
      <c r="BM43" s="199"/>
      <c r="BN43" s="198"/>
      <c r="BO43" s="199"/>
      <c r="BP43" s="199"/>
      <c r="BQ43" s="201"/>
      <c r="BR43" s="15"/>
    </row>
    <row r="44" spans="3:70" ht="15.65" customHeight="1" x14ac:dyDescent="0.2">
      <c r="C44" s="14"/>
      <c r="D44" s="40"/>
      <c r="E44" s="40"/>
      <c r="F44" s="40"/>
      <c r="G44" s="40"/>
      <c r="H44" s="40"/>
      <c r="I44" s="40"/>
      <c r="J44" s="40"/>
      <c r="K44" s="40"/>
      <c r="L44" s="40"/>
      <c r="M44" s="40"/>
      <c r="N44" s="40"/>
      <c r="O44" s="40"/>
      <c r="P44" s="40"/>
      <c r="Q44" s="40"/>
      <c r="R44" s="47"/>
      <c r="S44" s="47"/>
      <c r="T44" s="47"/>
      <c r="U44" s="140" t="s">
        <v>72</v>
      </c>
      <c r="V44" s="141"/>
      <c r="W44" s="141"/>
      <c r="X44" s="141"/>
      <c r="Y44" s="141"/>
      <c r="Z44" s="141"/>
      <c r="AA44" s="141"/>
      <c r="AB44" s="141"/>
      <c r="AC44" s="141"/>
      <c r="AD44" s="141"/>
      <c r="AE44" s="141"/>
      <c r="AF44" s="141"/>
      <c r="AG44" s="141"/>
      <c r="AH44" s="141"/>
      <c r="AI44" s="141"/>
      <c r="AJ44" s="202"/>
      <c r="AK44" s="57"/>
      <c r="AL44" s="57"/>
      <c r="AM44" s="179"/>
      <c r="AN44" s="180"/>
      <c r="AO44" s="180"/>
      <c r="AP44" s="180"/>
      <c r="AQ44" s="180"/>
      <c r="AR44" s="180"/>
      <c r="AS44" s="180"/>
      <c r="AT44" s="180"/>
      <c r="AU44" s="180"/>
      <c r="AV44" s="180"/>
      <c r="AW44" s="180"/>
      <c r="AX44" s="180"/>
      <c r="AY44" s="180"/>
      <c r="AZ44" s="180"/>
      <c r="BA44" s="180"/>
      <c r="BB44" s="181"/>
      <c r="BC44" s="48"/>
      <c r="BD44" s="61"/>
      <c r="BE44" s="61"/>
      <c r="BF44" s="198" t="s">
        <v>10</v>
      </c>
      <c r="BG44" s="199"/>
      <c r="BH44" s="199"/>
      <c r="BI44" s="199"/>
      <c r="BJ44" s="198" t="s">
        <v>11</v>
      </c>
      <c r="BK44" s="199"/>
      <c r="BL44" s="199"/>
      <c r="BM44" s="199"/>
      <c r="BN44" s="198" t="s">
        <v>12</v>
      </c>
      <c r="BO44" s="199"/>
      <c r="BP44" s="199"/>
      <c r="BQ44" s="201"/>
      <c r="BR44" s="15"/>
    </row>
    <row r="45" spans="3:70" ht="15.65" customHeight="1" x14ac:dyDescent="0.2">
      <c r="C45" s="14"/>
      <c r="D45" s="40"/>
      <c r="E45" s="40"/>
      <c r="F45" s="40"/>
      <c r="G45" s="40"/>
      <c r="H45" s="40"/>
      <c r="I45" s="40"/>
      <c r="J45" s="40"/>
      <c r="K45" s="40"/>
      <c r="L45" s="40"/>
      <c r="M45" s="40"/>
      <c r="N45" s="40"/>
      <c r="O45" s="40"/>
      <c r="P45" s="40"/>
      <c r="Q45" s="40"/>
      <c r="R45" s="47"/>
      <c r="S45" s="47"/>
      <c r="T45" s="47"/>
      <c r="U45" s="134"/>
      <c r="V45" s="135"/>
      <c r="W45" s="135"/>
      <c r="X45" s="135"/>
      <c r="Y45" s="135"/>
      <c r="Z45" s="135"/>
      <c r="AA45" s="135"/>
      <c r="AB45" s="135"/>
      <c r="AC45" s="135"/>
      <c r="AD45" s="135"/>
      <c r="AE45" s="135"/>
      <c r="AF45" s="135"/>
      <c r="AG45" s="135"/>
      <c r="AH45" s="135"/>
      <c r="AI45" s="135"/>
      <c r="AJ45" s="136"/>
      <c r="AK45" s="57"/>
      <c r="AL45" s="57"/>
      <c r="AM45" s="182"/>
      <c r="AN45" s="183"/>
      <c r="AO45" s="183"/>
      <c r="AP45" s="183"/>
      <c r="AQ45" s="183"/>
      <c r="AR45" s="183"/>
      <c r="AS45" s="183"/>
      <c r="AT45" s="183"/>
      <c r="AU45" s="183"/>
      <c r="AV45" s="183"/>
      <c r="AW45" s="183"/>
      <c r="AX45" s="183"/>
      <c r="AY45" s="183"/>
      <c r="AZ45" s="183"/>
      <c r="BA45" s="183"/>
      <c r="BB45" s="184"/>
      <c r="BC45" s="48"/>
      <c r="BD45" s="61"/>
      <c r="BE45" s="61"/>
      <c r="BF45" s="198"/>
      <c r="BG45" s="199"/>
      <c r="BH45" s="199"/>
      <c r="BI45" s="199"/>
      <c r="BJ45" s="198"/>
      <c r="BK45" s="199"/>
      <c r="BL45" s="199"/>
      <c r="BM45" s="199"/>
      <c r="BN45" s="198"/>
      <c r="BO45" s="199"/>
      <c r="BP45" s="199"/>
      <c r="BQ45" s="201"/>
      <c r="BR45" s="15"/>
    </row>
    <row r="46" spans="3:70" ht="15.65" customHeight="1" x14ac:dyDescent="0.2">
      <c r="C46" s="14"/>
      <c r="D46" s="215" t="s">
        <v>9</v>
      </c>
      <c r="E46" s="216"/>
      <c r="F46" s="216"/>
      <c r="G46" s="216"/>
      <c r="H46" s="216"/>
      <c r="I46" s="216"/>
      <c r="J46" s="216"/>
      <c r="K46" s="216"/>
      <c r="L46" s="216"/>
      <c r="M46" s="217"/>
      <c r="N46" s="157" t="s">
        <v>16</v>
      </c>
      <c r="O46" s="158"/>
      <c r="P46" s="158"/>
      <c r="Q46" s="159"/>
      <c r="R46" s="47"/>
      <c r="S46" s="47"/>
      <c r="T46" s="47"/>
      <c r="U46" s="137"/>
      <c r="V46" s="138"/>
      <c r="W46" s="138"/>
      <c r="X46" s="138"/>
      <c r="Y46" s="138"/>
      <c r="Z46" s="138"/>
      <c r="AA46" s="138"/>
      <c r="AB46" s="138"/>
      <c r="AC46" s="138"/>
      <c r="AD46" s="138"/>
      <c r="AE46" s="138"/>
      <c r="AF46" s="138"/>
      <c r="AG46" s="138"/>
      <c r="AH46" s="138"/>
      <c r="AI46" s="138"/>
      <c r="AJ46" s="139"/>
      <c r="AK46" s="57"/>
      <c r="AL46" s="57"/>
      <c r="AM46" s="40"/>
      <c r="AN46" s="40"/>
      <c r="AO46" s="40"/>
      <c r="AP46" s="40"/>
      <c r="AQ46" s="40"/>
      <c r="AR46" s="40"/>
      <c r="AS46" s="40"/>
      <c r="AT46" s="40"/>
      <c r="AU46" s="40"/>
      <c r="AV46" s="40"/>
      <c r="AW46" s="40"/>
      <c r="AX46" s="40"/>
      <c r="AY46" s="40"/>
      <c r="AZ46" s="40"/>
      <c r="BA46" s="40"/>
      <c r="BB46" s="40"/>
      <c r="BC46" s="48"/>
      <c r="BD46" s="61"/>
      <c r="BE46" s="61"/>
      <c r="BF46" s="205"/>
      <c r="BG46" s="206"/>
      <c r="BH46" s="206"/>
      <c r="BI46" s="206"/>
      <c r="BJ46" s="205"/>
      <c r="BK46" s="206"/>
      <c r="BL46" s="206"/>
      <c r="BM46" s="206"/>
      <c r="BN46" s="205"/>
      <c r="BO46" s="206"/>
      <c r="BP46" s="206"/>
      <c r="BQ46" s="207"/>
      <c r="BR46" s="15"/>
    </row>
    <row r="47" spans="3:70" ht="15.65" customHeight="1" x14ac:dyDescent="0.2">
      <c r="C47" s="14"/>
      <c r="D47" s="218"/>
      <c r="E47" s="219"/>
      <c r="F47" s="219"/>
      <c r="G47" s="219"/>
      <c r="H47" s="219"/>
      <c r="I47" s="219"/>
      <c r="J47" s="219"/>
      <c r="K47" s="219"/>
      <c r="L47" s="219"/>
      <c r="M47" s="220"/>
      <c r="N47" s="160"/>
      <c r="O47" s="161"/>
      <c r="P47" s="161"/>
      <c r="Q47" s="162"/>
      <c r="R47" s="47"/>
      <c r="S47" s="47"/>
      <c r="T47" s="47"/>
      <c r="U47" s="166" t="s">
        <v>41</v>
      </c>
      <c r="V47" s="167"/>
      <c r="W47" s="167"/>
      <c r="X47" s="167"/>
      <c r="Y47" s="167"/>
      <c r="Z47" s="167"/>
      <c r="AA47" s="167"/>
      <c r="AB47" s="167"/>
      <c r="AC47" s="167"/>
      <c r="AD47" s="167"/>
      <c r="AE47" s="167"/>
      <c r="AF47" s="167"/>
      <c r="AG47" s="167"/>
      <c r="AH47" s="167"/>
      <c r="AI47" s="167"/>
      <c r="AJ47" s="203"/>
      <c r="AK47" s="40"/>
      <c r="AL47" s="40"/>
      <c r="AM47" s="224" t="s">
        <v>42</v>
      </c>
      <c r="AN47" s="225"/>
      <c r="AO47" s="225"/>
      <c r="AP47" s="225"/>
      <c r="AQ47" s="225"/>
      <c r="AR47" s="226"/>
      <c r="AS47" s="224" t="s">
        <v>43</v>
      </c>
      <c r="AT47" s="225"/>
      <c r="AU47" s="225"/>
      <c r="AV47" s="225"/>
      <c r="AW47" s="225"/>
      <c r="AX47" s="226"/>
      <c r="AY47" s="230" t="s">
        <v>44</v>
      </c>
      <c r="AZ47" s="231"/>
      <c r="BA47" s="231"/>
      <c r="BB47" s="231"/>
      <c r="BC47" s="231"/>
      <c r="BD47" s="232"/>
      <c r="BE47" s="40"/>
      <c r="BF47" s="40"/>
      <c r="BG47" s="40"/>
      <c r="BH47" s="40"/>
      <c r="BI47" s="40"/>
      <c r="BJ47" s="40"/>
      <c r="BK47" s="40"/>
      <c r="BL47" s="40"/>
      <c r="BM47" s="40"/>
      <c r="BN47" s="40"/>
      <c r="BO47" s="40"/>
      <c r="BP47" s="40"/>
      <c r="BQ47" s="40"/>
      <c r="BR47" s="15"/>
    </row>
    <row r="48" spans="3:70" ht="15.65" customHeight="1" x14ac:dyDescent="0.2">
      <c r="C48" s="14"/>
      <c r="D48" s="218"/>
      <c r="E48" s="219"/>
      <c r="F48" s="219"/>
      <c r="G48" s="219"/>
      <c r="H48" s="219"/>
      <c r="I48" s="219"/>
      <c r="J48" s="219"/>
      <c r="K48" s="219"/>
      <c r="L48" s="219"/>
      <c r="M48" s="220"/>
      <c r="N48" s="160"/>
      <c r="O48" s="161"/>
      <c r="P48" s="161"/>
      <c r="Q48" s="162"/>
      <c r="R48" s="47"/>
      <c r="S48" s="47"/>
      <c r="T48" s="47"/>
      <c r="U48" s="208"/>
      <c r="V48" s="209"/>
      <c r="W48" s="209"/>
      <c r="X48" s="209"/>
      <c r="Y48" s="209"/>
      <c r="Z48" s="209"/>
      <c r="AA48" s="209"/>
      <c r="AB48" s="209"/>
      <c r="AC48" s="209"/>
      <c r="AD48" s="209"/>
      <c r="AE48" s="209"/>
      <c r="AF48" s="209"/>
      <c r="AG48" s="209"/>
      <c r="AH48" s="209"/>
      <c r="AI48" s="209"/>
      <c r="AJ48" s="210"/>
      <c r="AK48" s="40"/>
      <c r="AL48" s="40"/>
      <c r="AM48" s="227"/>
      <c r="AN48" s="228"/>
      <c r="AO48" s="228"/>
      <c r="AP48" s="228"/>
      <c r="AQ48" s="228"/>
      <c r="AR48" s="229"/>
      <c r="AS48" s="227"/>
      <c r="AT48" s="228"/>
      <c r="AU48" s="228"/>
      <c r="AV48" s="228"/>
      <c r="AW48" s="228"/>
      <c r="AX48" s="229"/>
      <c r="AY48" s="233"/>
      <c r="AZ48" s="234"/>
      <c r="BA48" s="234"/>
      <c r="BB48" s="234"/>
      <c r="BC48" s="234"/>
      <c r="BD48" s="235"/>
      <c r="BE48" s="40"/>
      <c r="BF48" s="40"/>
      <c r="BG48" s="40"/>
      <c r="BH48" s="40"/>
      <c r="BI48" s="40"/>
      <c r="BJ48" s="40"/>
      <c r="BK48" s="40"/>
      <c r="BL48" s="40"/>
      <c r="BM48" s="40"/>
      <c r="BN48" s="40"/>
      <c r="BO48" s="40"/>
      <c r="BP48" s="40"/>
      <c r="BQ48" s="40"/>
      <c r="BR48" s="15"/>
    </row>
    <row r="49" spans="3:70" ht="15.65" customHeight="1" x14ac:dyDescent="0.2">
      <c r="C49" s="14"/>
      <c r="D49" s="221"/>
      <c r="E49" s="222"/>
      <c r="F49" s="222"/>
      <c r="G49" s="222"/>
      <c r="H49" s="222"/>
      <c r="I49" s="222"/>
      <c r="J49" s="222"/>
      <c r="K49" s="222"/>
      <c r="L49" s="222"/>
      <c r="M49" s="223"/>
      <c r="N49" s="163"/>
      <c r="O49" s="164"/>
      <c r="P49" s="164"/>
      <c r="Q49" s="165"/>
      <c r="R49" s="47"/>
      <c r="S49" s="47"/>
      <c r="T49" s="47"/>
      <c r="U49" s="140" t="s">
        <v>72</v>
      </c>
      <c r="V49" s="141"/>
      <c r="W49" s="141"/>
      <c r="X49" s="141"/>
      <c r="Y49" s="141"/>
      <c r="Z49" s="141"/>
      <c r="AA49" s="141"/>
      <c r="AB49" s="141"/>
      <c r="AC49" s="141"/>
      <c r="AD49" s="141"/>
      <c r="AE49" s="141"/>
      <c r="AF49" s="141"/>
      <c r="AG49" s="141"/>
      <c r="AH49" s="141"/>
      <c r="AI49" s="141"/>
      <c r="AJ49" s="202"/>
      <c r="AK49" s="40"/>
      <c r="AL49" s="40"/>
      <c r="AM49" s="211" t="s">
        <v>72</v>
      </c>
      <c r="AN49" s="211"/>
      <c r="AO49" s="211"/>
      <c r="AP49" s="211"/>
      <c r="AQ49" s="211"/>
      <c r="AR49" s="211"/>
      <c r="AS49" s="211" t="s">
        <v>72</v>
      </c>
      <c r="AT49" s="211"/>
      <c r="AU49" s="211"/>
      <c r="AV49" s="211"/>
      <c r="AW49" s="211"/>
      <c r="AX49" s="211"/>
      <c r="AY49" s="211" t="s">
        <v>72</v>
      </c>
      <c r="AZ49" s="211"/>
      <c r="BA49" s="211"/>
      <c r="BB49" s="211"/>
      <c r="BC49" s="211"/>
      <c r="BD49" s="211"/>
      <c r="BE49" s="40"/>
      <c r="BF49" s="40"/>
      <c r="BG49" s="40"/>
      <c r="BH49" s="40"/>
      <c r="BI49" s="40"/>
      <c r="BJ49" s="40"/>
      <c r="BK49" s="40"/>
      <c r="BL49" s="40"/>
      <c r="BM49" s="40"/>
      <c r="BN49" s="40"/>
      <c r="BO49" s="40"/>
      <c r="BP49" s="40"/>
      <c r="BQ49" s="40"/>
      <c r="BR49" s="15"/>
    </row>
    <row r="50" spans="3:70" ht="15.65" customHeight="1" x14ac:dyDescent="0.2">
      <c r="C50" s="14"/>
      <c r="D50" s="40"/>
      <c r="E50" s="40"/>
      <c r="F50" s="40"/>
      <c r="G50" s="40"/>
      <c r="H50" s="40"/>
      <c r="I50" s="40"/>
      <c r="J50" s="40"/>
      <c r="K50" s="40"/>
      <c r="L50" s="40"/>
      <c r="M50" s="40"/>
      <c r="N50" s="40"/>
      <c r="O50" s="40"/>
      <c r="P50" s="40"/>
      <c r="Q50" s="40"/>
      <c r="R50" s="47"/>
      <c r="S50" s="47"/>
      <c r="T50" s="47"/>
      <c r="U50" s="134"/>
      <c r="V50" s="135"/>
      <c r="W50" s="135"/>
      <c r="X50" s="135"/>
      <c r="Y50" s="135"/>
      <c r="Z50" s="135"/>
      <c r="AA50" s="135"/>
      <c r="AB50" s="135"/>
      <c r="AC50" s="135"/>
      <c r="AD50" s="135"/>
      <c r="AE50" s="135"/>
      <c r="AF50" s="135"/>
      <c r="AG50" s="135"/>
      <c r="AH50" s="135"/>
      <c r="AI50" s="135"/>
      <c r="AJ50" s="136"/>
      <c r="AK50" s="40"/>
      <c r="AL50" s="40"/>
      <c r="AM50" s="211"/>
      <c r="AN50" s="211"/>
      <c r="AO50" s="211"/>
      <c r="AP50" s="211"/>
      <c r="AQ50" s="211"/>
      <c r="AR50" s="211"/>
      <c r="AS50" s="211"/>
      <c r="AT50" s="211"/>
      <c r="AU50" s="211"/>
      <c r="AV50" s="211"/>
      <c r="AW50" s="211"/>
      <c r="AX50" s="211"/>
      <c r="AY50" s="211"/>
      <c r="AZ50" s="211"/>
      <c r="BA50" s="211"/>
      <c r="BB50" s="211"/>
      <c r="BC50" s="211"/>
      <c r="BD50" s="211"/>
      <c r="BE50" s="40"/>
      <c r="BF50" s="40"/>
      <c r="BG50" s="40"/>
      <c r="BH50" s="40"/>
      <c r="BI50" s="40"/>
      <c r="BJ50" s="40"/>
      <c r="BK50" s="40"/>
      <c r="BL50" s="40"/>
      <c r="BM50" s="40"/>
      <c r="BN50" s="40"/>
      <c r="BO50" s="40"/>
      <c r="BP50" s="40"/>
      <c r="BQ50" s="40"/>
      <c r="BR50" s="15"/>
    </row>
    <row r="51" spans="3:70" ht="15.65" customHeight="1" x14ac:dyDescent="0.2">
      <c r="C51" s="14"/>
      <c r="D51" s="58"/>
      <c r="E51" s="58"/>
      <c r="F51" s="58"/>
      <c r="G51" s="58"/>
      <c r="H51" s="58"/>
      <c r="I51" s="58"/>
      <c r="J51" s="58"/>
      <c r="K51" s="58"/>
      <c r="L51" s="58"/>
      <c r="M51" s="58"/>
      <c r="N51" s="41"/>
      <c r="O51" s="41"/>
      <c r="P51" s="41"/>
      <c r="Q51" s="41"/>
      <c r="R51" s="47"/>
      <c r="S51" s="47"/>
      <c r="T51" s="64"/>
      <c r="U51" s="137"/>
      <c r="V51" s="138"/>
      <c r="W51" s="138"/>
      <c r="X51" s="138"/>
      <c r="Y51" s="138"/>
      <c r="Z51" s="138"/>
      <c r="AA51" s="138"/>
      <c r="AB51" s="138"/>
      <c r="AC51" s="138"/>
      <c r="AD51" s="138"/>
      <c r="AE51" s="138"/>
      <c r="AF51" s="138"/>
      <c r="AG51" s="138"/>
      <c r="AH51" s="138"/>
      <c r="AI51" s="138"/>
      <c r="AJ51" s="139"/>
      <c r="AK51" s="40"/>
      <c r="AL51" s="15"/>
      <c r="AM51" s="211"/>
      <c r="AN51" s="211"/>
      <c r="AO51" s="211"/>
      <c r="AP51" s="211"/>
      <c r="AQ51" s="211"/>
      <c r="AR51" s="211"/>
      <c r="AS51" s="211"/>
      <c r="AT51" s="211"/>
      <c r="AU51" s="211"/>
      <c r="AV51" s="211"/>
      <c r="AW51" s="211"/>
      <c r="AX51" s="211"/>
      <c r="AY51" s="211"/>
      <c r="AZ51" s="211"/>
      <c r="BA51" s="211"/>
      <c r="BB51" s="211"/>
      <c r="BC51" s="211"/>
      <c r="BD51" s="211"/>
      <c r="BE51" s="40"/>
      <c r="BF51" s="40"/>
      <c r="BG51" s="40"/>
      <c r="BH51" s="40"/>
      <c r="BI51" s="40"/>
      <c r="BJ51" s="40"/>
      <c r="BK51" s="40"/>
      <c r="BL51" s="40"/>
      <c r="BM51" s="40"/>
      <c r="BN51" s="40"/>
      <c r="BO51" s="40"/>
      <c r="BP51" s="40"/>
      <c r="BQ51" s="40"/>
      <c r="BR51" s="15"/>
    </row>
    <row r="52" spans="3:70" ht="15.65" customHeight="1" x14ac:dyDescent="0.2">
      <c r="C52" s="14"/>
      <c r="D52" s="40"/>
      <c r="E52" s="40"/>
      <c r="F52" s="40"/>
      <c r="G52" s="40"/>
      <c r="H52" s="40"/>
      <c r="I52" s="40"/>
      <c r="J52" s="40"/>
      <c r="K52" s="40"/>
      <c r="L52" s="40"/>
      <c r="M52" s="40"/>
      <c r="N52" s="40"/>
      <c r="O52" s="40"/>
      <c r="P52" s="40"/>
      <c r="Q52" s="40"/>
      <c r="R52" s="40"/>
      <c r="S52" s="40"/>
      <c r="T52" s="40"/>
      <c r="U52" s="10"/>
      <c r="V52" s="10"/>
      <c r="W52" s="10"/>
      <c r="X52" s="10"/>
      <c r="Y52" s="10"/>
      <c r="Z52" s="10"/>
      <c r="AA52" s="10"/>
      <c r="AB52" s="10"/>
      <c r="AC52" s="10"/>
      <c r="AD52" s="10"/>
      <c r="AE52" s="10"/>
      <c r="AF52" s="10"/>
      <c r="AG52" s="10"/>
      <c r="AH52" s="10"/>
      <c r="AI52" s="10"/>
      <c r="AJ52" s="10"/>
      <c r="AK52" s="40"/>
      <c r="AL52" s="40"/>
      <c r="AM52" s="40"/>
      <c r="AN52" s="40"/>
      <c r="AO52" s="40"/>
      <c r="AP52" s="40"/>
      <c r="AQ52" s="40"/>
      <c r="AR52" s="40"/>
      <c r="AS52" s="40"/>
      <c r="AT52" s="40"/>
      <c r="AU52" s="40"/>
      <c r="AV52" s="40"/>
      <c r="AW52" s="40"/>
      <c r="AX52" s="40"/>
      <c r="AY52" s="40"/>
      <c r="AZ52" s="40"/>
      <c r="BA52" s="40"/>
      <c r="BB52" s="40"/>
      <c r="BC52" s="43"/>
      <c r="BD52" s="48"/>
      <c r="BE52" s="48"/>
      <c r="BF52" s="48"/>
      <c r="BG52" s="48"/>
      <c r="BH52" s="48"/>
      <c r="BI52" s="48"/>
      <c r="BJ52" s="48"/>
      <c r="BK52" s="48"/>
      <c r="BL52" s="48"/>
      <c r="BM52" s="48"/>
      <c r="BN52" s="48"/>
      <c r="BO52" s="48"/>
      <c r="BP52" s="48"/>
      <c r="BQ52" s="48"/>
      <c r="BR52" s="15"/>
    </row>
    <row r="53" spans="3:70" ht="18.649999999999999" customHeight="1" x14ac:dyDescent="0.3">
      <c r="C53" s="14"/>
      <c r="D53" s="65"/>
      <c r="E53" s="58"/>
      <c r="F53" s="58"/>
      <c r="G53" s="58"/>
      <c r="H53" s="58"/>
      <c r="I53" s="58"/>
      <c r="J53" s="58"/>
      <c r="K53" s="58"/>
      <c r="L53" s="58"/>
      <c r="M53" s="58"/>
      <c r="N53" s="41"/>
      <c r="O53" s="41"/>
      <c r="P53" s="41"/>
      <c r="Q53" s="41"/>
      <c r="R53" s="47"/>
      <c r="S53" s="47"/>
      <c r="T53" s="47"/>
      <c r="U53" s="51" t="s">
        <v>22</v>
      </c>
      <c r="V53" s="47"/>
      <c r="W53" s="47"/>
      <c r="X53" s="47"/>
      <c r="Y53" s="47"/>
      <c r="Z53" s="47"/>
      <c r="AA53" s="45"/>
      <c r="AB53" s="52"/>
      <c r="AC53" s="45"/>
      <c r="AD53" s="45"/>
      <c r="AE53" s="45"/>
      <c r="AF53" s="45"/>
      <c r="AG53" s="45"/>
      <c r="AH53" s="45"/>
      <c r="AI53" s="45"/>
      <c r="AJ53" s="45"/>
      <c r="AK53" s="45"/>
      <c r="AL53" s="45"/>
      <c r="AM53" s="51" t="s">
        <v>13</v>
      </c>
      <c r="AN53" s="45"/>
      <c r="AO53" s="45"/>
      <c r="AP53" s="45"/>
      <c r="AQ53" s="45"/>
      <c r="AR53" s="45"/>
      <c r="AS53" s="45"/>
      <c r="AT53" s="45"/>
      <c r="AU53" s="45"/>
      <c r="AV53" s="45"/>
      <c r="AW53" s="45"/>
      <c r="AX53" s="45"/>
      <c r="AY53" s="44"/>
      <c r="AZ53" s="44"/>
      <c r="BA53" s="44"/>
      <c r="BB53" s="44"/>
      <c r="BC53" s="44"/>
      <c r="BD53" s="44"/>
      <c r="BE53" s="44"/>
      <c r="BF53" s="44"/>
      <c r="BG53" s="44"/>
      <c r="BH53" s="44"/>
      <c r="BI53" s="44"/>
      <c r="BJ53" s="44"/>
      <c r="BK53" s="44"/>
      <c r="BL53" s="44"/>
      <c r="BM53" s="44"/>
      <c r="BN53" s="44"/>
      <c r="BO53" s="44"/>
      <c r="BP53" s="44"/>
      <c r="BQ53" s="40"/>
      <c r="BR53" s="15"/>
    </row>
    <row r="54" spans="3:70" ht="15.65" customHeight="1" x14ac:dyDescent="0.2">
      <c r="C54" s="14"/>
      <c r="D54" s="156" t="s">
        <v>14</v>
      </c>
      <c r="E54" s="156"/>
      <c r="F54" s="156"/>
      <c r="G54" s="156"/>
      <c r="H54" s="156"/>
      <c r="I54" s="156"/>
      <c r="J54" s="156"/>
      <c r="K54" s="156"/>
      <c r="L54" s="156"/>
      <c r="M54" s="186"/>
      <c r="N54" s="157" t="s">
        <v>16</v>
      </c>
      <c r="O54" s="158"/>
      <c r="P54" s="158"/>
      <c r="Q54" s="159"/>
      <c r="R54" s="47"/>
      <c r="S54" s="47"/>
      <c r="T54" s="47"/>
      <c r="U54" s="187" t="s">
        <v>16</v>
      </c>
      <c r="V54" s="188"/>
      <c r="W54" s="188"/>
      <c r="X54" s="188"/>
      <c r="Y54" s="188"/>
      <c r="Z54" s="188"/>
      <c r="AA54" s="188"/>
      <c r="AB54" s="188"/>
      <c r="AC54" s="188"/>
      <c r="AD54" s="188"/>
      <c r="AE54" s="188"/>
      <c r="AF54" s="188"/>
      <c r="AG54" s="188"/>
      <c r="AH54" s="188"/>
      <c r="AI54" s="188"/>
      <c r="AJ54" s="189"/>
      <c r="AK54" s="63"/>
      <c r="AL54" s="63"/>
      <c r="AM54" s="187" t="s">
        <v>16</v>
      </c>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9"/>
      <c r="BR54" s="15"/>
    </row>
    <row r="55" spans="3:70" ht="15.65" customHeight="1" x14ac:dyDescent="0.2">
      <c r="C55" s="14"/>
      <c r="D55" s="156"/>
      <c r="E55" s="156"/>
      <c r="F55" s="156"/>
      <c r="G55" s="156"/>
      <c r="H55" s="156"/>
      <c r="I55" s="156"/>
      <c r="J55" s="156"/>
      <c r="K55" s="156"/>
      <c r="L55" s="156"/>
      <c r="M55" s="186"/>
      <c r="N55" s="160"/>
      <c r="O55" s="161"/>
      <c r="P55" s="161"/>
      <c r="Q55" s="162"/>
      <c r="R55" s="47"/>
      <c r="S55" s="47"/>
      <c r="T55" s="47"/>
      <c r="U55" s="190"/>
      <c r="V55" s="191"/>
      <c r="W55" s="191"/>
      <c r="X55" s="191"/>
      <c r="Y55" s="191"/>
      <c r="Z55" s="191"/>
      <c r="AA55" s="191"/>
      <c r="AB55" s="191"/>
      <c r="AC55" s="191"/>
      <c r="AD55" s="191"/>
      <c r="AE55" s="191"/>
      <c r="AF55" s="191"/>
      <c r="AG55" s="191"/>
      <c r="AH55" s="191"/>
      <c r="AI55" s="191"/>
      <c r="AJ55" s="192"/>
      <c r="AK55" s="63"/>
      <c r="AL55" s="63"/>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2"/>
      <c r="BR55" s="15"/>
    </row>
    <row r="56" spans="3:70" ht="15.65" customHeight="1" x14ac:dyDescent="0.2">
      <c r="C56" s="14"/>
      <c r="D56" s="156"/>
      <c r="E56" s="156"/>
      <c r="F56" s="156"/>
      <c r="G56" s="156"/>
      <c r="H56" s="156"/>
      <c r="I56" s="156"/>
      <c r="J56" s="156"/>
      <c r="K56" s="156"/>
      <c r="L56" s="156"/>
      <c r="M56" s="186"/>
      <c r="N56" s="160"/>
      <c r="O56" s="161"/>
      <c r="P56" s="161"/>
      <c r="Q56" s="162"/>
      <c r="R56" s="47"/>
      <c r="S56" s="47"/>
      <c r="T56" s="47"/>
      <c r="U56" s="190"/>
      <c r="V56" s="191"/>
      <c r="W56" s="191"/>
      <c r="X56" s="191"/>
      <c r="Y56" s="191"/>
      <c r="Z56" s="191"/>
      <c r="AA56" s="191"/>
      <c r="AB56" s="191"/>
      <c r="AC56" s="191"/>
      <c r="AD56" s="191"/>
      <c r="AE56" s="191"/>
      <c r="AF56" s="191"/>
      <c r="AG56" s="191"/>
      <c r="AH56" s="191"/>
      <c r="AI56" s="191"/>
      <c r="AJ56" s="192"/>
      <c r="AK56" s="63"/>
      <c r="AL56" s="63"/>
      <c r="AM56" s="190"/>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2"/>
      <c r="BR56" s="15"/>
    </row>
    <row r="57" spans="3:70" ht="15.65" customHeight="1" x14ac:dyDescent="0.2">
      <c r="C57" s="14"/>
      <c r="D57" s="156"/>
      <c r="E57" s="156"/>
      <c r="F57" s="156"/>
      <c r="G57" s="156"/>
      <c r="H57" s="156"/>
      <c r="I57" s="156"/>
      <c r="J57" s="156"/>
      <c r="K57" s="156"/>
      <c r="L57" s="156"/>
      <c r="M57" s="186"/>
      <c r="N57" s="163"/>
      <c r="O57" s="164"/>
      <c r="P57" s="164"/>
      <c r="Q57" s="165"/>
      <c r="R57" s="47"/>
      <c r="S57" s="47"/>
      <c r="T57" s="47"/>
      <c r="U57" s="193"/>
      <c r="V57" s="194"/>
      <c r="W57" s="194"/>
      <c r="X57" s="194"/>
      <c r="Y57" s="194"/>
      <c r="Z57" s="194"/>
      <c r="AA57" s="194"/>
      <c r="AB57" s="194"/>
      <c r="AC57" s="194"/>
      <c r="AD57" s="194"/>
      <c r="AE57" s="194"/>
      <c r="AF57" s="194"/>
      <c r="AG57" s="194"/>
      <c r="AH57" s="194"/>
      <c r="AI57" s="194"/>
      <c r="AJ57" s="195"/>
      <c r="AK57" s="63"/>
      <c r="AL57" s="63"/>
      <c r="AM57" s="193"/>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N57" s="194"/>
      <c r="BO57" s="194"/>
      <c r="BP57" s="194"/>
      <c r="BQ57" s="195"/>
      <c r="BR57" s="15"/>
    </row>
    <row r="58" spans="3:70" ht="15.65" customHeight="1" x14ac:dyDescent="0.2">
      <c r="C58" s="17"/>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9"/>
    </row>
  </sheetData>
  <mergeCells count="59">
    <mergeCell ref="D54:M57"/>
    <mergeCell ref="N54:Q57"/>
    <mergeCell ref="U54:AJ57"/>
    <mergeCell ref="AM54:BQ57"/>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BJ37:BM39"/>
    <mergeCell ref="BN37:BQ39"/>
    <mergeCell ref="D39:M42"/>
    <mergeCell ref="N39:Q42"/>
    <mergeCell ref="U39:AJ41"/>
    <mergeCell ref="BF40:BI43"/>
    <mergeCell ref="BJ40:BM43"/>
    <mergeCell ref="BN40:BQ43"/>
    <mergeCell ref="U42:AJ43"/>
    <mergeCell ref="BF37:BI39"/>
    <mergeCell ref="AR31:BB32"/>
    <mergeCell ref="D33:Q34"/>
    <mergeCell ref="R33:BB34"/>
    <mergeCell ref="U37:AJ38"/>
    <mergeCell ref="AM37:BB45"/>
    <mergeCell ref="U44:AJ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162-1CB5-457E-8797-ED1121A75C82}">
  <sheetPr>
    <tabColor theme="0"/>
    <pageSetUpPr fitToPage="1"/>
  </sheetPr>
  <dimension ref="A1:CN114"/>
  <sheetViews>
    <sheetView showZeros="0" view="pageBreakPreview" zoomScale="60" zoomScaleNormal="55" workbookViewId="0">
      <selection activeCell="V60" sqref="V60"/>
    </sheetView>
  </sheetViews>
  <sheetFormatPr defaultColWidth="2.90625" defaultRowHeight="12.65" customHeight="1" x14ac:dyDescent="0.2"/>
  <cols>
    <col min="1" max="25" width="2.453125" style="73" customWidth="1"/>
    <col min="26" max="26" width="2.08984375" style="73" customWidth="1"/>
    <col min="27" max="27" width="2.453125" style="73" hidden="1" customWidth="1"/>
    <col min="28" max="28" width="4.6328125" style="73" customWidth="1"/>
    <col min="29" max="34" width="2.453125" style="73" customWidth="1"/>
    <col min="35" max="35" width="8.984375E-2" style="73" customWidth="1"/>
    <col min="36" max="36" width="4.453125" style="73" customWidth="1"/>
    <col min="37" max="37" width="4.6328125" style="73" customWidth="1"/>
    <col min="38" max="71" width="2.453125" style="73" customWidth="1"/>
    <col min="72" max="16384" width="2.90625" style="73"/>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tr">
        <f>IF(COUNTIF([2]回答表!K15,"*")&gt;0,[2]回答表!K15,"")</f>
        <v>広島市</v>
      </c>
      <c r="D11" s="75"/>
      <c r="E11" s="75"/>
      <c r="F11" s="75"/>
      <c r="G11" s="75"/>
      <c r="H11" s="75"/>
      <c r="I11" s="75"/>
      <c r="J11" s="75"/>
      <c r="K11" s="75"/>
      <c r="L11" s="75"/>
      <c r="M11" s="75"/>
      <c r="N11" s="75"/>
      <c r="O11" s="75"/>
      <c r="P11" s="75"/>
      <c r="Q11" s="75"/>
      <c r="R11" s="75"/>
      <c r="S11" s="75"/>
      <c r="T11" s="75"/>
      <c r="U11" s="88" t="str">
        <f>IF(COUNTIF([2]回答表!F17,"*")&gt;0,[2]回答表!F17,"")</f>
        <v>下水道事業</v>
      </c>
      <c r="V11" s="89"/>
      <c r="W11" s="89"/>
      <c r="X11" s="89"/>
      <c r="Y11" s="89"/>
      <c r="Z11" s="89"/>
      <c r="AA11" s="89"/>
      <c r="AB11" s="89"/>
      <c r="AC11" s="89"/>
      <c r="AD11" s="89"/>
      <c r="AE11" s="89"/>
      <c r="AF11" s="77"/>
      <c r="AG11" s="77"/>
      <c r="AH11" s="77"/>
      <c r="AI11" s="77"/>
      <c r="AJ11" s="77"/>
      <c r="AK11" s="77"/>
      <c r="AL11" s="77"/>
      <c r="AM11" s="77"/>
      <c r="AN11" s="78"/>
      <c r="AO11" s="94" t="str">
        <f>IF(COUNTIF([2]回答表!W17,"*")&gt;0,[2]回答表!W17,"")</f>
        <v>公共下水道</v>
      </c>
      <c r="AP11" s="77"/>
      <c r="AQ11" s="77"/>
      <c r="AR11" s="77"/>
      <c r="AS11" s="77"/>
      <c r="AT11" s="77"/>
      <c r="AU11" s="77"/>
      <c r="AV11" s="77"/>
      <c r="AW11" s="77"/>
      <c r="AX11" s="77"/>
      <c r="AY11" s="77"/>
      <c r="AZ11" s="77"/>
      <c r="BA11" s="77"/>
      <c r="BB11" s="77"/>
      <c r="BC11" s="77"/>
      <c r="BD11" s="77"/>
      <c r="BE11" s="77"/>
      <c r="BF11" s="78"/>
      <c r="BG11" s="87" t="str">
        <f>IF(COUNTIF([2]回答表!F19,"*")&gt;0,[2]回答表!F19,"")</f>
        <v>ー</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tr">
        <f>IF([2]回答表!R43="●","●","")</f>
        <v/>
      </c>
      <c r="E24" s="135"/>
      <c r="F24" s="135"/>
      <c r="G24" s="135"/>
      <c r="H24" s="135"/>
      <c r="I24" s="135"/>
      <c r="J24" s="136"/>
      <c r="K24" s="134" t="str">
        <f>IF([2]回答表!R44="●","●","")</f>
        <v/>
      </c>
      <c r="L24" s="135"/>
      <c r="M24" s="135"/>
      <c r="N24" s="135"/>
      <c r="O24" s="135"/>
      <c r="P24" s="135"/>
      <c r="Q24" s="136"/>
      <c r="R24" s="134" t="str">
        <f>IF([2]回答表!R45="●","●","")</f>
        <v>●</v>
      </c>
      <c r="S24" s="135"/>
      <c r="T24" s="135"/>
      <c r="U24" s="135"/>
      <c r="V24" s="135"/>
      <c r="W24" s="135"/>
      <c r="X24" s="136"/>
      <c r="Y24" s="134" t="str">
        <f>IF([2]回答表!R46="●","●","")</f>
        <v/>
      </c>
      <c r="Z24" s="135"/>
      <c r="AA24" s="135"/>
      <c r="AB24" s="135"/>
      <c r="AC24" s="135"/>
      <c r="AD24" s="135"/>
      <c r="AE24" s="136"/>
      <c r="AF24" s="134" t="str">
        <f>IF([2]回答表!R47="●","●","")</f>
        <v>●</v>
      </c>
      <c r="AG24" s="135"/>
      <c r="AH24" s="135"/>
      <c r="AI24" s="135"/>
      <c r="AJ24" s="135"/>
      <c r="AK24" s="135"/>
      <c r="AL24" s="136"/>
      <c r="AM24" s="134" t="str">
        <f>IF([2]回答表!R48="●","●","")</f>
        <v>●</v>
      </c>
      <c r="AN24" s="135"/>
      <c r="AO24" s="135"/>
      <c r="AP24" s="135"/>
      <c r="AQ24" s="135"/>
      <c r="AR24" s="135"/>
      <c r="AS24" s="136"/>
      <c r="AT24" s="134" t="str">
        <f>IF([2]回答表!R49="●","●","")</f>
        <v/>
      </c>
      <c r="AU24" s="135"/>
      <c r="AV24" s="135"/>
      <c r="AW24" s="135"/>
      <c r="AX24" s="135"/>
      <c r="AY24" s="135"/>
      <c r="AZ24" s="136"/>
      <c r="BA24" s="40"/>
      <c r="BB24" s="140" t="str">
        <f>IF([2]回答表!R50="●","●","")</f>
        <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row>
    <row r="33" spans="3:92" ht="15.65" customHeight="1" x14ac:dyDescent="0.3">
      <c r="C33" s="14"/>
      <c r="D33" s="144" t="s">
        <v>6</v>
      </c>
      <c r="E33" s="145"/>
      <c r="F33" s="145"/>
      <c r="G33" s="145"/>
      <c r="H33" s="145"/>
      <c r="I33" s="145"/>
      <c r="J33" s="145"/>
      <c r="K33" s="145"/>
      <c r="L33" s="145"/>
      <c r="M33" s="145"/>
      <c r="N33" s="145"/>
      <c r="O33" s="145"/>
      <c r="P33" s="145"/>
      <c r="Q33" s="146"/>
      <c r="R33" s="150" t="s">
        <v>45</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3:92"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72"/>
      <c r="AS35" s="72"/>
      <c r="AT35" s="72"/>
      <c r="AU35" s="72"/>
      <c r="AV35" s="72"/>
      <c r="AW35" s="72"/>
      <c r="AX35" s="72"/>
      <c r="AY35" s="72"/>
      <c r="AZ35" s="72"/>
      <c r="BA35" s="72"/>
      <c r="BB35" s="72"/>
      <c r="BC35" s="43"/>
      <c r="BD35" s="44"/>
      <c r="BE35" s="44"/>
      <c r="BF35" s="44"/>
      <c r="BG35" s="44"/>
      <c r="BH35" s="44"/>
      <c r="BI35" s="44"/>
      <c r="BJ35" s="44"/>
      <c r="BK35" s="44"/>
      <c r="BL35" s="44"/>
      <c r="BM35" s="44"/>
      <c r="BN35" s="45"/>
      <c r="BO35" s="45"/>
      <c r="BP35" s="45"/>
      <c r="BQ35" s="46"/>
      <c r="BR35" s="15"/>
    </row>
    <row r="36" spans="3:92"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34</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92" ht="19.399999999999999" customHeight="1" x14ac:dyDescent="0.2">
      <c r="C37" s="14"/>
      <c r="D37" s="156" t="s">
        <v>8</v>
      </c>
      <c r="E37" s="156"/>
      <c r="F37" s="156"/>
      <c r="G37" s="156"/>
      <c r="H37" s="156"/>
      <c r="I37" s="156"/>
      <c r="J37" s="156"/>
      <c r="K37" s="156"/>
      <c r="L37" s="156"/>
      <c r="M37" s="156"/>
      <c r="N37" s="157" t="str">
        <f>IF([2]回答表!F17="下水道事業",IF([2]回答表!X45="●","●",""),"")</f>
        <v/>
      </c>
      <c r="O37" s="158"/>
      <c r="P37" s="158"/>
      <c r="Q37" s="159"/>
      <c r="R37" s="47"/>
      <c r="S37" s="47"/>
      <c r="T37" s="47"/>
      <c r="U37" s="170" t="s">
        <v>46</v>
      </c>
      <c r="V37" s="171"/>
      <c r="W37" s="171"/>
      <c r="X37" s="171"/>
      <c r="Y37" s="171"/>
      <c r="Z37" s="171"/>
      <c r="AA37" s="171"/>
      <c r="AB37" s="171"/>
      <c r="AC37" s="14"/>
      <c r="AD37" s="40"/>
      <c r="AE37" s="40"/>
      <c r="AF37" s="40"/>
      <c r="AG37" s="40"/>
      <c r="AH37" s="40"/>
      <c r="AI37" s="40"/>
      <c r="AJ37" s="40"/>
      <c r="AK37" s="57"/>
      <c r="AL37" s="40"/>
      <c r="AM37" s="176" t="str">
        <f>IF([2]回答表!F17="下水道事業",IF([2]回答表!X45="●",[2]回答表!B158,IF([2]回答表!AA45="●",[2]回答表!B223,"")),"")</f>
        <v/>
      </c>
      <c r="AN37" s="177"/>
      <c r="AO37" s="177"/>
      <c r="AP37" s="177"/>
      <c r="AQ37" s="177"/>
      <c r="AR37" s="177"/>
      <c r="AS37" s="177"/>
      <c r="AT37" s="177"/>
      <c r="AU37" s="177"/>
      <c r="AV37" s="177"/>
      <c r="AW37" s="177"/>
      <c r="AX37" s="177"/>
      <c r="AY37" s="177"/>
      <c r="AZ37" s="177"/>
      <c r="BA37" s="177"/>
      <c r="BB37" s="177"/>
      <c r="BC37" s="178"/>
      <c r="BD37" s="44"/>
      <c r="BE37" s="44"/>
      <c r="BF37" s="196" t="str">
        <f>IF([2]回答表!F17="下水道事業",IF([2]回答表!X45="●",[2]回答表!B212,IF([2]回答表!AA45="●",[2]回答表!B278,"")),"")</f>
        <v/>
      </c>
      <c r="BG37" s="197"/>
      <c r="BH37" s="197"/>
      <c r="BI37" s="197"/>
      <c r="BJ37" s="196"/>
      <c r="BK37" s="197"/>
      <c r="BL37" s="197"/>
      <c r="BM37" s="197"/>
      <c r="BN37" s="196"/>
      <c r="BO37" s="197"/>
      <c r="BP37" s="197"/>
      <c r="BQ37" s="200"/>
      <c r="BR37" s="15"/>
    </row>
    <row r="38" spans="3:92" ht="19.399999999999999" customHeight="1" x14ac:dyDescent="0.2">
      <c r="C38" s="14"/>
      <c r="D38" s="156"/>
      <c r="E38" s="156"/>
      <c r="F38" s="156"/>
      <c r="G38" s="156"/>
      <c r="H38" s="156"/>
      <c r="I38" s="156"/>
      <c r="J38" s="156"/>
      <c r="K38" s="156"/>
      <c r="L38" s="156"/>
      <c r="M38" s="156"/>
      <c r="N38" s="160"/>
      <c r="O38" s="161"/>
      <c r="P38" s="161"/>
      <c r="Q38" s="162"/>
      <c r="R38" s="47"/>
      <c r="S38" s="47"/>
      <c r="T38" s="47"/>
      <c r="U38" s="173"/>
      <c r="V38" s="174"/>
      <c r="W38" s="174"/>
      <c r="X38" s="174"/>
      <c r="Y38" s="174"/>
      <c r="Z38" s="174"/>
      <c r="AA38" s="174"/>
      <c r="AB38" s="174"/>
      <c r="AC38" s="14"/>
      <c r="AD38" s="40"/>
      <c r="AE38" s="40"/>
      <c r="AF38" s="40"/>
      <c r="AG38" s="40"/>
      <c r="AH38" s="40"/>
      <c r="AI38" s="40"/>
      <c r="AJ38" s="40"/>
      <c r="AK38" s="57"/>
      <c r="AL38" s="40"/>
      <c r="AM38" s="179"/>
      <c r="AN38" s="180"/>
      <c r="AO38" s="180"/>
      <c r="AP38" s="180"/>
      <c r="AQ38" s="180"/>
      <c r="AR38" s="180"/>
      <c r="AS38" s="180"/>
      <c r="AT38" s="180"/>
      <c r="AU38" s="180"/>
      <c r="AV38" s="180"/>
      <c r="AW38" s="180"/>
      <c r="AX38" s="180"/>
      <c r="AY38" s="180"/>
      <c r="AZ38" s="180"/>
      <c r="BA38" s="180"/>
      <c r="BB38" s="180"/>
      <c r="BC38" s="181"/>
      <c r="BD38" s="44"/>
      <c r="BE38" s="44"/>
      <c r="BF38" s="198"/>
      <c r="BG38" s="199"/>
      <c r="BH38" s="199"/>
      <c r="BI38" s="199"/>
      <c r="BJ38" s="198"/>
      <c r="BK38" s="199"/>
      <c r="BL38" s="199"/>
      <c r="BM38" s="199"/>
      <c r="BN38" s="198"/>
      <c r="BO38" s="199"/>
      <c r="BP38" s="199"/>
      <c r="BQ38" s="201"/>
      <c r="BR38" s="15"/>
    </row>
    <row r="39" spans="3:92" ht="15.65" customHeight="1" x14ac:dyDescent="0.2">
      <c r="C39" s="14"/>
      <c r="D39" s="156"/>
      <c r="E39" s="156"/>
      <c r="F39" s="156"/>
      <c r="G39" s="156"/>
      <c r="H39" s="156"/>
      <c r="I39" s="156"/>
      <c r="J39" s="156"/>
      <c r="K39" s="156"/>
      <c r="L39" s="156"/>
      <c r="M39" s="156"/>
      <c r="N39" s="160"/>
      <c r="O39" s="161"/>
      <c r="P39" s="161"/>
      <c r="Q39" s="162"/>
      <c r="R39" s="47"/>
      <c r="S39" s="47"/>
      <c r="T39" s="47"/>
      <c r="U39" s="140" t="str">
        <f>IF([2]回答表!F17="下水道事業",IF([2]回答表!X45="●",[2]回答表!Y193,IF([2]回答表!AA45="●",[2]回答表!Y259,"")),"")</f>
        <v/>
      </c>
      <c r="V39" s="141"/>
      <c r="W39" s="141"/>
      <c r="X39" s="141"/>
      <c r="Y39" s="141"/>
      <c r="Z39" s="141"/>
      <c r="AA39" s="141"/>
      <c r="AB39" s="202"/>
      <c r="AC39" s="40"/>
      <c r="AD39" s="40"/>
      <c r="AE39" s="40"/>
      <c r="AF39" s="40"/>
      <c r="AG39" s="40"/>
      <c r="AH39" s="40"/>
      <c r="AI39" s="40"/>
      <c r="AJ39" s="40"/>
      <c r="AK39" s="57"/>
      <c r="AL39" s="40"/>
      <c r="AM39" s="179"/>
      <c r="AN39" s="180"/>
      <c r="AO39" s="180"/>
      <c r="AP39" s="180"/>
      <c r="AQ39" s="180"/>
      <c r="AR39" s="180"/>
      <c r="AS39" s="180"/>
      <c r="AT39" s="180"/>
      <c r="AU39" s="180"/>
      <c r="AV39" s="180"/>
      <c r="AW39" s="180"/>
      <c r="AX39" s="180"/>
      <c r="AY39" s="180"/>
      <c r="AZ39" s="180"/>
      <c r="BA39" s="180"/>
      <c r="BB39" s="180"/>
      <c r="BC39" s="181"/>
      <c r="BD39" s="44"/>
      <c r="BE39" s="44"/>
      <c r="BF39" s="198"/>
      <c r="BG39" s="199"/>
      <c r="BH39" s="199"/>
      <c r="BI39" s="199"/>
      <c r="BJ39" s="198"/>
      <c r="BK39" s="199"/>
      <c r="BL39" s="199"/>
      <c r="BM39" s="199"/>
      <c r="BN39" s="198"/>
      <c r="BO39" s="199"/>
      <c r="BP39" s="199"/>
      <c r="BQ39" s="201"/>
      <c r="BR39" s="15"/>
    </row>
    <row r="40" spans="3:92" ht="15.65" customHeight="1" x14ac:dyDescent="0.3">
      <c r="C40" s="14"/>
      <c r="D40" s="156"/>
      <c r="E40" s="156"/>
      <c r="F40" s="156"/>
      <c r="G40" s="156"/>
      <c r="H40" s="156"/>
      <c r="I40" s="156"/>
      <c r="J40" s="156"/>
      <c r="K40" s="156"/>
      <c r="L40" s="156"/>
      <c r="M40" s="156"/>
      <c r="N40" s="163"/>
      <c r="O40" s="164"/>
      <c r="P40" s="164"/>
      <c r="Q40" s="165"/>
      <c r="R40" s="47"/>
      <c r="S40" s="47"/>
      <c r="T40" s="47"/>
      <c r="U40" s="134"/>
      <c r="V40" s="135"/>
      <c r="W40" s="135"/>
      <c r="X40" s="135"/>
      <c r="Y40" s="135"/>
      <c r="Z40" s="135"/>
      <c r="AA40" s="135"/>
      <c r="AB40" s="136"/>
      <c r="AC40" s="44"/>
      <c r="AD40" s="44"/>
      <c r="AE40" s="44"/>
      <c r="AF40" s="44"/>
      <c r="AG40" s="44"/>
      <c r="AH40" s="44"/>
      <c r="AI40" s="44"/>
      <c r="AJ40" s="45"/>
      <c r="AK40" s="57"/>
      <c r="AL40" s="40"/>
      <c r="AM40" s="179"/>
      <c r="AN40" s="180"/>
      <c r="AO40" s="180"/>
      <c r="AP40" s="180"/>
      <c r="AQ40" s="180"/>
      <c r="AR40" s="180"/>
      <c r="AS40" s="180"/>
      <c r="AT40" s="180"/>
      <c r="AU40" s="180"/>
      <c r="AV40" s="180"/>
      <c r="AW40" s="180"/>
      <c r="AX40" s="180"/>
      <c r="AY40" s="180"/>
      <c r="AZ40" s="180"/>
      <c r="BA40" s="180"/>
      <c r="BB40" s="180"/>
      <c r="BC40" s="181"/>
      <c r="BD40" s="44"/>
      <c r="BE40" s="44"/>
      <c r="BF40" s="198" t="str">
        <f>IF([2]回答表!F17="下水道事業",IF([2]回答表!X45="●",[2]回答表!E212,IF([2]回答表!AA45="●",[2]回答表!E278,"")),"")</f>
        <v/>
      </c>
      <c r="BG40" s="199"/>
      <c r="BH40" s="199"/>
      <c r="BI40" s="199"/>
      <c r="BJ40" s="198" t="str">
        <f>IF([2]回答表!F17="下水道事業",IF([2]回答表!X45="●",[2]回答表!E213,IF([2]回答表!AA45="●",[2]回答表!E279,"")),"")</f>
        <v/>
      </c>
      <c r="BK40" s="199"/>
      <c r="BL40" s="199"/>
      <c r="BM40" s="199"/>
      <c r="BN40" s="198" t="str">
        <f>IF([2]回答表!F17="下水道事業",IF([2]回答表!X45="●",[2]回答表!E214,IF([2]回答表!AA45="●",[2]回答表!E280,"")),"")</f>
        <v/>
      </c>
      <c r="BO40" s="199"/>
      <c r="BP40" s="199"/>
      <c r="BQ40" s="201"/>
      <c r="BR40" s="15"/>
      <c r="BX40" s="176" t="str">
        <f>IF([2]回答表!AQ20="下水道事業",IF([2]回答表!BI48="○",[2]回答表!AM161,IF([2]回答表!BL48="○",[2]回答表!AM226,"")),"")</f>
        <v/>
      </c>
      <c r="BY40" s="177"/>
      <c r="BZ40" s="177"/>
      <c r="CA40" s="177"/>
      <c r="CB40" s="177"/>
      <c r="CC40" s="177"/>
      <c r="CD40" s="177"/>
      <c r="CE40" s="177"/>
      <c r="CF40" s="177"/>
      <c r="CG40" s="177"/>
      <c r="CH40" s="177"/>
      <c r="CI40" s="177"/>
      <c r="CJ40" s="177"/>
      <c r="CK40" s="177"/>
      <c r="CL40" s="177"/>
      <c r="CM40" s="177"/>
      <c r="CN40" s="178"/>
    </row>
    <row r="41" spans="3:92" ht="15.65" customHeight="1" x14ac:dyDescent="0.3">
      <c r="C41" s="14"/>
      <c r="D41" s="58"/>
      <c r="E41" s="58"/>
      <c r="F41" s="58"/>
      <c r="G41" s="58"/>
      <c r="H41" s="58"/>
      <c r="I41" s="58"/>
      <c r="J41" s="58"/>
      <c r="K41" s="58"/>
      <c r="L41" s="58"/>
      <c r="M41" s="58"/>
      <c r="N41" s="59"/>
      <c r="O41" s="59"/>
      <c r="P41" s="59"/>
      <c r="Q41" s="59"/>
      <c r="R41" s="60"/>
      <c r="S41" s="60"/>
      <c r="T41" s="60"/>
      <c r="U41" s="137"/>
      <c r="V41" s="138"/>
      <c r="W41" s="138"/>
      <c r="X41" s="138"/>
      <c r="Y41" s="138"/>
      <c r="Z41" s="138"/>
      <c r="AA41" s="138"/>
      <c r="AB41" s="139"/>
      <c r="AC41" s="44"/>
      <c r="AD41" s="44"/>
      <c r="AE41" s="44"/>
      <c r="AF41" s="44"/>
      <c r="AG41" s="44"/>
      <c r="AH41" s="44"/>
      <c r="AI41" s="44"/>
      <c r="AJ41" s="45"/>
      <c r="AK41" s="57"/>
      <c r="AL41" s="44"/>
      <c r="AM41" s="179"/>
      <c r="AN41" s="180"/>
      <c r="AO41" s="180"/>
      <c r="AP41" s="180"/>
      <c r="AQ41" s="180"/>
      <c r="AR41" s="180"/>
      <c r="AS41" s="180"/>
      <c r="AT41" s="180"/>
      <c r="AU41" s="180"/>
      <c r="AV41" s="180"/>
      <c r="AW41" s="180"/>
      <c r="AX41" s="180"/>
      <c r="AY41" s="180"/>
      <c r="AZ41" s="180"/>
      <c r="BA41" s="180"/>
      <c r="BB41" s="180"/>
      <c r="BC41" s="181"/>
      <c r="BD41" s="48"/>
      <c r="BE41" s="48"/>
      <c r="BF41" s="198"/>
      <c r="BG41" s="199"/>
      <c r="BH41" s="199"/>
      <c r="BI41" s="199"/>
      <c r="BJ41" s="198"/>
      <c r="BK41" s="199"/>
      <c r="BL41" s="199"/>
      <c r="BM41" s="199"/>
      <c r="BN41" s="198"/>
      <c r="BO41" s="199"/>
      <c r="BP41" s="199"/>
      <c r="BQ41" s="201"/>
      <c r="BR41" s="15"/>
      <c r="BX41" s="179"/>
      <c r="BY41" s="180"/>
      <c r="BZ41" s="180"/>
      <c r="CA41" s="180"/>
      <c r="CB41" s="180"/>
      <c r="CC41" s="180"/>
      <c r="CD41" s="180"/>
      <c r="CE41" s="180"/>
      <c r="CF41" s="180"/>
      <c r="CG41" s="180"/>
      <c r="CH41" s="180"/>
      <c r="CI41" s="180"/>
      <c r="CJ41" s="180"/>
      <c r="CK41" s="180"/>
      <c r="CL41" s="180"/>
      <c r="CM41" s="180"/>
      <c r="CN41" s="181"/>
    </row>
    <row r="42" spans="3:92" ht="18" customHeight="1" x14ac:dyDescent="0.2">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9"/>
      <c r="AN42" s="180"/>
      <c r="AO42" s="180"/>
      <c r="AP42" s="180"/>
      <c r="AQ42" s="180"/>
      <c r="AR42" s="180"/>
      <c r="AS42" s="180"/>
      <c r="AT42" s="180"/>
      <c r="AU42" s="180"/>
      <c r="AV42" s="180"/>
      <c r="AW42" s="180"/>
      <c r="AX42" s="180"/>
      <c r="AY42" s="180"/>
      <c r="AZ42" s="180"/>
      <c r="BA42" s="180"/>
      <c r="BB42" s="180"/>
      <c r="BC42" s="181"/>
      <c r="BD42" s="40"/>
      <c r="BE42" s="40"/>
      <c r="BF42" s="198"/>
      <c r="BG42" s="199"/>
      <c r="BH42" s="199"/>
      <c r="BI42" s="199"/>
      <c r="BJ42" s="198"/>
      <c r="BK42" s="199"/>
      <c r="BL42" s="199"/>
      <c r="BM42" s="199"/>
      <c r="BN42" s="198"/>
      <c r="BO42" s="199"/>
      <c r="BP42" s="199"/>
      <c r="BQ42" s="201"/>
      <c r="BR42" s="15"/>
      <c r="BS42" s="16"/>
      <c r="BT42" s="40"/>
      <c r="BU42" s="40"/>
      <c r="BV42" s="40"/>
      <c r="BW42" s="40"/>
      <c r="BX42" s="179"/>
      <c r="BY42" s="180"/>
      <c r="BZ42" s="180"/>
      <c r="CA42" s="180"/>
      <c r="CB42" s="180"/>
      <c r="CC42" s="180"/>
      <c r="CD42" s="180"/>
      <c r="CE42" s="180"/>
      <c r="CF42" s="180"/>
      <c r="CG42" s="180"/>
      <c r="CH42" s="180"/>
      <c r="CI42" s="180"/>
      <c r="CJ42" s="180"/>
      <c r="CK42" s="180"/>
      <c r="CL42" s="180"/>
      <c r="CM42" s="180"/>
      <c r="CN42" s="181"/>
    </row>
    <row r="43" spans="3:92" ht="19.399999999999999" customHeight="1" x14ac:dyDescent="0.2">
      <c r="C43" s="14"/>
      <c r="D43" s="58"/>
      <c r="E43" s="58"/>
      <c r="F43" s="58"/>
      <c r="G43" s="58"/>
      <c r="H43" s="58"/>
      <c r="I43" s="58"/>
      <c r="J43" s="58"/>
      <c r="K43" s="58"/>
      <c r="L43" s="58"/>
      <c r="M43" s="58"/>
      <c r="N43" s="59"/>
      <c r="O43" s="59"/>
      <c r="P43" s="59"/>
      <c r="Q43" s="59"/>
      <c r="R43" s="60"/>
      <c r="S43" s="60"/>
      <c r="T43" s="60"/>
      <c r="U43" s="170" t="s">
        <v>47</v>
      </c>
      <c r="V43" s="171"/>
      <c r="W43" s="171"/>
      <c r="X43" s="171"/>
      <c r="Y43" s="171"/>
      <c r="Z43" s="171"/>
      <c r="AA43" s="171"/>
      <c r="AB43" s="171"/>
      <c r="AC43" s="170" t="s">
        <v>48</v>
      </c>
      <c r="AD43" s="171"/>
      <c r="AE43" s="171"/>
      <c r="AF43" s="171"/>
      <c r="AG43" s="171"/>
      <c r="AH43" s="171"/>
      <c r="AI43" s="171"/>
      <c r="AJ43" s="172"/>
      <c r="AK43" s="57"/>
      <c r="AL43" s="44"/>
      <c r="AM43" s="179"/>
      <c r="AN43" s="180"/>
      <c r="AO43" s="180"/>
      <c r="AP43" s="180"/>
      <c r="AQ43" s="180"/>
      <c r="AR43" s="180"/>
      <c r="AS43" s="180"/>
      <c r="AT43" s="180"/>
      <c r="AU43" s="180"/>
      <c r="AV43" s="180"/>
      <c r="AW43" s="180"/>
      <c r="AX43" s="180"/>
      <c r="AY43" s="180"/>
      <c r="AZ43" s="180"/>
      <c r="BA43" s="180"/>
      <c r="BB43" s="180"/>
      <c r="BC43" s="181"/>
      <c r="BD43" s="44"/>
      <c r="BE43" s="44"/>
      <c r="BF43" s="198"/>
      <c r="BG43" s="199"/>
      <c r="BH43" s="199"/>
      <c r="BI43" s="199"/>
      <c r="BJ43" s="198"/>
      <c r="BK43" s="199"/>
      <c r="BL43" s="199"/>
      <c r="BM43" s="199"/>
      <c r="BN43" s="198"/>
      <c r="BO43" s="199"/>
      <c r="BP43" s="199"/>
      <c r="BQ43" s="201"/>
      <c r="BR43" s="15"/>
      <c r="BX43" s="179"/>
      <c r="BY43" s="180"/>
      <c r="BZ43" s="180"/>
      <c r="CA43" s="180"/>
      <c r="CB43" s="180"/>
      <c r="CC43" s="180"/>
      <c r="CD43" s="180"/>
      <c r="CE43" s="180"/>
      <c r="CF43" s="180"/>
      <c r="CG43" s="180"/>
      <c r="CH43" s="180"/>
      <c r="CI43" s="180"/>
      <c r="CJ43" s="180"/>
      <c r="CK43" s="180"/>
      <c r="CL43" s="180"/>
      <c r="CM43" s="180"/>
      <c r="CN43" s="181"/>
    </row>
    <row r="44" spans="3:92" ht="19.399999999999999" customHeight="1" x14ac:dyDescent="0.2">
      <c r="C44" s="14"/>
      <c r="D44" s="40"/>
      <c r="E44" s="40"/>
      <c r="F44" s="40"/>
      <c r="G44" s="40"/>
      <c r="H44" s="40"/>
      <c r="I44" s="40"/>
      <c r="J44" s="40"/>
      <c r="K44" s="40"/>
      <c r="L44" s="40"/>
      <c r="M44" s="40"/>
      <c r="N44" s="40"/>
      <c r="O44" s="40"/>
      <c r="P44" s="44"/>
      <c r="Q44" s="44"/>
      <c r="R44" s="44"/>
      <c r="S44" s="47"/>
      <c r="T44" s="47"/>
      <c r="U44" s="173"/>
      <c r="V44" s="174"/>
      <c r="W44" s="174"/>
      <c r="X44" s="174"/>
      <c r="Y44" s="174"/>
      <c r="Z44" s="174"/>
      <c r="AA44" s="174"/>
      <c r="AB44" s="174"/>
      <c r="AC44" s="239"/>
      <c r="AD44" s="240"/>
      <c r="AE44" s="240"/>
      <c r="AF44" s="240"/>
      <c r="AG44" s="240"/>
      <c r="AH44" s="240"/>
      <c r="AI44" s="240"/>
      <c r="AJ44" s="241"/>
      <c r="AK44" s="57"/>
      <c r="AL44" s="44"/>
      <c r="AM44" s="179"/>
      <c r="AN44" s="180"/>
      <c r="AO44" s="180"/>
      <c r="AP44" s="180"/>
      <c r="AQ44" s="180"/>
      <c r="AR44" s="180"/>
      <c r="AS44" s="180"/>
      <c r="AT44" s="180"/>
      <c r="AU44" s="180"/>
      <c r="AV44" s="180"/>
      <c r="AW44" s="180"/>
      <c r="AX44" s="180"/>
      <c r="AY44" s="180"/>
      <c r="AZ44" s="180"/>
      <c r="BA44" s="180"/>
      <c r="BB44" s="180"/>
      <c r="BC44" s="181"/>
      <c r="BD44" s="61"/>
      <c r="BE44" s="61"/>
      <c r="BF44" s="198"/>
      <c r="BG44" s="199"/>
      <c r="BH44" s="199"/>
      <c r="BI44" s="199"/>
      <c r="BJ44" s="198"/>
      <c r="BK44" s="199"/>
      <c r="BL44" s="199"/>
      <c r="BM44" s="199"/>
      <c r="BN44" s="198"/>
      <c r="BO44" s="199"/>
      <c r="BP44" s="199"/>
      <c r="BQ44" s="201"/>
      <c r="BR44" s="15"/>
      <c r="BX44" s="179"/>
      <c r="BY44" s="180"/>
      <c r="BZ44" s="180"/>
      <c r="CA44" s="180"/>
      <c r="CB44" s="180"/>
      <c r="CC44" s="180"/>
      <c r="CD44" s="180"/>
      <c r="CE44" s="180"/>
      <c r="CF44" s="180"/>
      <c r="CG44" s="180"/>
      <c r="CH44" s="180"/>
      <c r="CI44" s="180"/>
      <c r="CJ44" s="180"/>
      <c r="CK44" s="180"/>
      <c r="CL44" s="180"/>
      <c r="CM44" s="180"/>
      <c r="CN44" s="181"/>
    </row>
    <row r="45" spans="3:92" ht="15.65" customHeight="1" x14ac:dyDescent="0.2">
      <c r="C45" s="14"/>
      <c r="D45" s="40"/>
      <c r="E45" s="40"/>
      <c r="F45" s="40"/>
      <c r="G45" s="40"/>
      <c r="H45" s="40"/>
      <c r="I45" s="40"/>
      <c r="J45" s="40"/>
      <c r="K45" s="40"/>
      <c r="L45" s="40"/>
      <c r="M45" s="40"/>
      <c r="N45" s="40"/>
      <c r="O45" s="40"/>
      <c r="P45" s="44"/>
      <c r="Q45" s="44"/>
      <c r="R45" s="44"/>
      <c r="S45" s="47"/>
      <c r="T45" s="47"/>
      <c r="U45" s="140" t="str">
        <f>IF([2]回答表!F17="下水道事業",IF([2]回答表!X45="●",[2]回答表!Y195,IF([2]回答表!AA45="●",[2]回答表!Y261,"")),"")</f>
        <v/>
      </c>
      <c r="V45" s="141"/>
      <c r="W45" s="141"/>
      <c r="X45" s="141"/>
      <c r="Y45" s="141"/>
      <c r="Z45" s="141"/>
      <c r="AA45" s="141"/>
      <c r="AB45" s="202"/>
      <c r="AC45" s="140" t="str">
        <f>IF([2]回答表!F17="下水道事業",IF([2]回答表!X45="●",[2]回答表!Y196,IF([2]回答表!AA45="●",[2]回答表!Y262,"")),"")</f>
        <v/>
      </c>
      <c r="AD45" s="141"/>
      <c r="AE45" s="141"/>
      <c r="AF45" s="141"/>
      <c r="AG45" s="141"/>
      <c r="AH45" s="141"/>
      <c r="AI45" s="141"/>
      <c r="AJ45" s="202"/>
      <c r="AK45" s="57"/>
      <c r="AL45" s="44"/>
      <c r="AM45" s="179"/>
      <c r="AN45" s="180"/>
      <c r="AO45" s="180"/>
      <c r="AP45" s="180"/>
      <c r="AQ45" s="180"/>
      <c r="AR45" s="180"/>
      <c r="AS45" s="180"/>
      <c r="AT45" s="180"/>
      <c r="AU45" s="180"/>
      <c r="AV45" s="180"/>
      <c r="AW45" s="180"/>
      <c r="AX45" s="180"/>
      <c r="AY45" s="180"/>
      <c r="AZ45" s="180"/>
      <c r="BA45" s="180"/>
      <c r="BB45" s="180"/>
      <c r="BC45" s="181"/>
      <c r="BD45" s="61"/>
      <c r="BE45" s="61"/>
      <c r="BF45" s="198" t="s">
        <v>10</v>
      </c>
      <c r="BG45" s="199"/>
      <c r="BH45" s="199"/>
      <c r="BI45" s="199"/>
      <c r="BJ45" s="198" t="s">
        <v>11</v>
      </c>
      <c r="BK45" s="199"/>
      <c r="BL45" s="199"/>
      <c r="BM45" s="199"/>
      <c r="BN45" s="198" t="s">
        <v>12</v>
      </c>
      <c r="BO45" s="199"/>
      <c r="BP45" s="199"/>
      <c r="BQ45" s="201"/>
      <c r="BR45" s="15"/>
      <c r="BX45" s="179"/>
      <c r="BY45" s="180"/>
      <c r="BZ45" s="180"/>
      <c r="CA45" s="180"/>
      <c r="CB45" s="180"/>
      <c r="CC45" s="180"/>
      <c r="CD45" s="180"/>
      <c r="CE45" s="180"/>
      <c r="CF45" s="180"/>
      <c r="CG45" s="180"/>
      <c r="CH45" s="180"/>
      <c r="CI45" s="180"/>
      <c r="CJ45" s="180"/>
      <c r="CK45" s="180"/>
      <c r="CL45" s="180"/>
      <c r="CM45" s="180"/>
      <c r="CN45" s="181"/>
    </row>
    <row r="46" spans="3:92" ht="15.65" customHeight="1" x14ac:dyDescent="0.2">
      <c r="C46" s="14"/>
      <c r="D46" s="40"/>
      <c r="E46" s="40"/>
      <c r="F46" s="40"/>
      <c r="G46" s="40"/>
      <c r="H46" s="40"/>
      <c r="I46" s="40"/>
      <c r="J46" s="40"/>
      <c r="K46" s="40"/>
      <c r="L46" s="40"/>
      <c r="M46" s="40"/>
      <c r="N46" s="40"/>
      <c r="O46" s="40"/>
      <c r="P46" s="44"/>
      <c r="Q46" s="44"/>
      <c r="R46" s="44"/>
      <c r="S46" s="47"/>
      <c r="T46" s="47"/>
      <c r="U46" s="134"/>
      <c r="V46" s="135"/>
      <c r="W46" s="135"/>
      <c r="X46" s="135"/>
      <c r="Y46" s="135"/>
      <c r="Z46" s="135"/>
      <c r="AA46" s="135"/>
      <c r="AB46" s="136"/>
      <c r="AC46" s="134"/>
      <c r="AD46" s="135"/>
      <c r="AE46" s="135"/>
      <c r="AF46" s="135"/>
      <c r="AG46" s="135"/>
      <c r="AH46" s="135"/>
      <c r="AI46" s="135"/>
      <c r="AJ46" s="136"/>
      <c r="AK46" s="57"/>
      <c r="AL46" s="44"/>
      <c r="AM46" s="182"/>
      <c r="AN46" s="183"/>
      <c r="AO46" s="183"/>
      <c r="AP46" s="183"/>
      <c r="AQ46" s="183"/>
      <c r="AR46" s="183"/>
      <c r="AS46" s="183"/>
      <c r="AT46" s="183"/>
      <c r="AU46" s="183"/>
      <c r="AV46" s="183"/>
      <c r="AW46" s="183"/>
      <c r="AX46" s="183"/>
      <c r="AY46" s="183"/>
      <c r="AZ46" s="183"/>
      <c r="BA46" s="183"/>
      <c r="BB46" s="183"/>
      <c r="BC46" s="184"/>
      <c r="BD46" s="61"/>
      <c r="BE46" s="61"/>
      <c r="BF46" s="198"/>
      <c r="BG46" s="199"/>
      <c r="BH46" s="199"/>
      <c r="BI46" s="199"/>
      <c r="BJ46" s="198"/>
      <c r="BK46" s="199"/>
      <c r="BL46" s="199"/>
      <c r="BM46" s="199"/>
      <c r="BN46" s="198"/>
      <c r="BO46" s="199"/>
      <c r="BP46" s="199"/>
      <c r="BQ46" s="201"/>
      <c r="BR46" s="15"/>
      <c r="BX46" s="179"/>
      <c r="BY46" s="180"/>
      <c r="BZ46" s="180"/>
      <c r="CA46" s="180"/>
      <c r="CB46" s="180"/>
      <c r="CC46" s="180"/>
      <c r="CD46" s="180"/>
      <c r="CE46" s="180"/>
      <c r="CF46" s="180"/>
      <c r="CG46" s="180"/>
      <c r="CH46" s="180"/>
      <c r="CI46" s="180"/>
      <c r="CJ46" s="180"/>
      <c r="CK46" s="180"/>
      <c r="CL46" s="180"/>
      <c r="CM46" s="180"/>
      <c r="CN46" s="181"/>
    </row>
    <row r="47" spans="3:92" ht="15.65" customHeight="1" x14ac:dyDescent="0.2">
      <c r="C47" s="14"/>
      <c r="D47" s="40"/>
      <c r="E47" s="40"/>
      <c r="F47" s="40"/>
      <c r="G47" s="40"/>
      <c r="H47" s="40"/>
      <c r="I47" s="40"/>
      <c r="J47" s="40"/>
      <c r="K47" s="40"/>
      <c r="L47" s="40"/>
      <c r="M47" s="40"/>
      <c r="N47" s="40"/>
      <c r="O47" s="40"/>
      <c r="P47" s="44"/>
      <c r="Q47" s="44"/>
      <c r="R47" s="44"/>
      <c r="S47" s="47"/>
      <c r="T47" s="47"/>
      <c r="U47" s="137"/>
      <c r="V47" s="138"/>
      <c r="W47" s="138"/>
      <c r="X47" s="138"/>
      <c r="Y47" s="138"/>
      <c r="Z47" s="138"/>
      <c r="AA47" s="138"/>
      <c r="AB47" s="139"/>
      <c r="AC47" s="137"/>
      <c r="AD47" s="138"/>
      <c r="AE47" s="138"/>
      <c r="AF47" s="138"/>
      <c r="AG47" s="138"/>
      <c r="AH47" s="138"/>
      <c r="AI47" s="138"/>
      <c r="AJ47" s="139"/>
      <c r="AK47" s="57"/>
      <c r="AL47" s="44"/>
      <c r="AM47" s="40"/>
      <c r="AN47" s="40"/>
      <c r="AO47" s="40"/>
      <c r="AP47" s="40"/>
      <c r="AQ47" s="40"/>
      <c r="AR47" s="40"/>
      <c r="AS47" s="40"/>
      <c r="AT47" s="40"/>
      <c r="AU47" s="40"/>
      <c r="AV47" s="40"/>
      <c r="AW47" s="40"/>
      <c r="AX47" s="40"/>
      <c r="AY47" s="40"/>
      <c r="AZ47" s="40"/>
      <c r="BA47" s="40"/>
      <c r="BB47" s="40"/>
      <c r="BC47" s="48"/>
      <c r="BD47" s="61"/>
      <c r="BE47" s="61"/>
      <c r="BF47" s="205"/>
      <c r="BG47" s="206"/>
      <c r="BH47" s="206"/>
      <c r="BI47" s="206"/>
      <c r="BJ47" s="205"/>
      <c r="BK47" s="206"/>
      <c r="BL47" s="206"/>
      <c r="BM47" s="206"/>
      <c r="BN47" s="205"/>
      <c r="BO47" s="206"/>
      <c r="BP47" s="206"/>
      <c r="BQ47" s="207"/>
      <c r="BR47" s="15"/>
      <c r="BX47" s="179"/>
      <c r="BY47" s="180"/>
      <c r="BZ47" s="180"/>
      <c r="CA47" s="180"/>
      <c r="CB47" s="180"/>
      <c r="CC47" s="180"/>
      <c r="CD47" s="180"/>
      <c r="CE47" s="180"/>
      <c r="CF47" s="180"/>
      <c r="CG47" s="180"/>
      <c r="CH47" s="180"/>
      <c r="CI47" s="180"/>
      <c r="CJ47" s="180"/>
      <c r="CK47" s="180"/>
      <c r="CL47" s="180"/>
      <c r="CM47" s="180"/>
      <c r="CN47" s="181"/>
    </row>
    <row r="48" spans="3:92" ht="18" customHeight="1" x14ac:dyDescent="0.3">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79"/>
      <c r="BY48" s="180"/>
      <c r="BZ48" s="180"/>
      <c r="CA48" s="180"/>
      <c r="CB48" s="180"/>
      <c r="CC48" s="180"/>
      <c r="CD48" s="180"/>
      <c r="CE48" s="180"/>
      <c r="CF48" s="180"/>
      <c r="CG48" s="180"/>
      <c r="CH48" s="180"/>
      <c r="CI48" s="180"/>
      <c r="CJ48" s="180"/>
      <c r="CK48" s="180"/>
      <c r="CL48" s="180"/>
      <c r="CM48" s="180"/>
      <c r="CN48" s="181"/>
    </row>
    <row r="49" spans="3:92" ht="19" customHeight="1" x14ac:dyDescent="0.2">
      <c r="C49" s="14"/>
      <c r="D49" s="58"/>
      <c r="E49" s="58"/>
      <c r="F49" s="58"/>
      <c r="G49" s="58"/>
      <c r="H49" s="58"/>
      <c r="I49" s="58"/>
      <c r="J49" s="58"/>
      <c r="K49" s="58"/>
      <c r="L49" s="58"/>
      <c r="M49" s="58"/>
      <c r="N49" s="59"/>
      <c r="O49" s="59"/>
      <c r="P49" s="59"/>
      <c r="Q49" s="59"/>
      <c r="R49" s="47"/>
      <c r="S49" s="47"/>
      <c r="T49" s="47"/>
      <c r="U49" s="224" t="s">
        <v>49</v>
      </c>
      <c r="V49" s="225"/>
      <c r="W49" s="225"/>
      <c r="X49" s="225"/>
      <c r="Y49" s="225"/>
      <c r="Z49" s="225"/>
      <c r="AA49" s="225"/>
      <c r="AB49" s="225"/>
      <c r="AC49" s="224" t="s">
        <v>50</v>
      </c>
      <c r="AD49" s="225"/>
      <c r="AE49" s="225"/>
      <c r="AF49" s="225"/>
      <c r="AG49" s="225"/>
      <c r="AH49" s="225"/>
      <c r="AI49" s="225"/>
      <c r="AJ49" s="226"/>
      <c r="AK49" s="224" t="s">
        <v>51</v>
      </c>
      <c r="AL49" s="225"/>
      <c r="AM49" s="225"/>
      <c r="AN49" s="225"/>
      <c r="AO49" s="225"/>
      <c r="AP49" s="225"/>
      <c r="AQ49" s="225"/>
      <c r="AR49" s="225"/>
      <c r="AS49" s="224" t="s">
        <v>52</v>
      </c>
      <c r="AT49" s="225"/>
      <c r="AU49" s="225"/>
      <c r="AV49" s="225"/>
      <c r="AW49" s="225"/>
      <c r="AX49" s="225"/>
      <c r="AY49" s="225"/>
      <c r="AZ49" s="226"/>
      <c r="BA49" s="224" t="s">
        <v>53</v>
      </c>
      <c r="BB49" s="225"/>
      <c r="BC49" s="225"/>
      <c r="BD49" s="225"/>
      <c r="BE49" s="225"/>
      <c r="BF49" s="225"/>
      <c r="BG49" s="225"/>
      <c r="BH49" s="226"/>
      <c r="BI49" s="40"/>
      <c r="BJ49" s="40"/>
      <c r="BK49" s="40"/>
      <c r="BL49" s="40"/>
      <c r="BM49" s="40"/>
      <c r="BN49" s="40"/>
      <c r="BO49" s="40"/>
      <c r="BP49" s="40"/>
      <c r="BQ49" s="40"/>
      <c r="BR49" s="15"/>
      <c r="BS49" s="16"/>
      <c r="BT49" s="40"/>
      <c r="BU49" s="40"/>
      <c r="BV49" s="40"/>
      <c r="BW49" s="40"/>
      <c r="BX49" s="182"/>
      <c r="BY49" s="183"/>
      <c r="BZ49" s="183"/>
      <c r="CA49" s="183"/>
      <c r="CB49" s="183"/>
      <c r="CC49" s="183"/>
      <c r="CD49" s="183"/>
      <c r="CE49" s="183"/>
      <c r="CF49" s="183"/>
      <c r="CG49" s="183"/>
      <c r="CH49" s="183"/>
      <c r="CI49" s="183"/>
      <c r="CJ49" s="183"/>
      <c r="CK49" s="183"/>
      <c r="CL49" s="183"/>
      <c r="CM49" s="183"/>
      <c r="CN49" s="184"/>
    </row>
    <row r="50" spans="3:92" ht="15.65" customHeight="1" x14ac:dyDescent="0.2">
      <c r="C50" s="14"/>
      <c r="D50" s="40"/>
      <c r="E50" s="40"/>
      <c r="F50" s="40"/>
      <c r="G50" s="40"/>
      <c r="H50" s="40"/>
      <c r="I50" s="40"/>
      <c r="J50" s="40"/>
      <c r="K50" s="40"/>
      <c r="L50" s="40"/>
      <c r="M50" s="40"/>
      <c r="N50" s="40"/>
      <c r="O50" s="40"/>
      <c r="P50" s="44"/>
      <c r="Q50" s="44"/>
      <c r="R50" s="47"/>
      <c r="S50" s="47"/>
      <c r="T50" s="47"/>
      <c r="U50" s="236"/>
      <c r="V50" s="237"/>
      <c r="W50" s="237"/>
      <c r="X50" s="237"/>
      <c r="Y50" s="237"/>
      <c r="Z50" s="237"/>
      <c r="AA50" s="237"/>
      <c r="AB50" s="237"/>
      <c r="AC50" s="236"/>
      <c r="AD50" s="237"/>
      <c r="AE50" s="237"/>
      <c r="AF50" s="237"/>
      <c r="AG50" s="237"/>
      <c r="AH50" s="237"/>
      <c r="AI50" s="237"/>
      <c r="AJ50" s="238"/>
      <c r="AK50" s="236"/>
      <c r="AL50" s="237"/>
      <c r="AM50" s="237"/>
      <c r="AN50" s="237"/>
      <c r="AO50" s="237"/>
      <c r="AP50" s="237"/>
      <c r="AQ50" s="237"/>
      <c r="AR50" s="237"/>
      <c r="AS50" s="236"/>
      <c r="AT50" s="237"/>
      <c r="AU50" s="237"/>
      <c r="AV50" s="237"/>
      <c r="AW50" s="237"/>
      <c r="AX50" s="237"/>
      <c r="AY50" s="237"/>
      <c r="AZ50" s="238"/>
      <c r="BA50" s="236"/>
      <c r="BB50" s="237"/>
      <c r="BC50" s="237"/>
      <c r="BD50" s="237"/>
      <c r="BE50" s="237"/>
      <c r="BF50" s="237"/>
      <c r="BG50" s="237"/>
      <c r="BH50" s="23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15"/>
    </row>
    <row r="51" spans="3:92" ht="15.65" customHeight="1" x14ac:dyDescent="0.2">
      <c r="C51" s="14"/>
      <c r="D51" s="40"/>
      <c r="E51" s="40"/>
      <c r="F51" s="40"/>
      <c r="G51" s="40"/>
      <c r="H51" s="40"/>
      <c r="I51" s="40"/>
      <c r="J51" s="40"/>
      <c r="K51" s="40"/>
      <c r="L51" s="40"/>
      <c r="M51" s="40"/>
      <c r="N51" s="40"/>
      <c r="O51" s="40"/>
      <c r="P51" s="44"/>
      <c r="Q51" s="44"/>
      <c r="R51" s="47"/>
      <c r="S51" s="47"/>
      <c r="T51" s="47"/>
      <c r="U51" s="140" t="str">
        <f>IF([2]回答表!F17="下水道事業",IF([2]回答表!X45="●",[2]回答表!Y198,IF([2]回答表!AA45="●",[2]回答表!Y264,"")),"")</f>
        <v/>
      </c>
      <c r="V51" s="141"/>
      <c r="W51" s="141"/>
      <c r="X51" s="141"/>
      <c r="Y51" s="141"/>
      <c r="Z51" s="141"/>
      <c r="AA51" s="141"/>
      <c r="AB51" s="202"/>
      <c r="AC51" s="140" t="str">
        <f>IF([2]回答表!F17="下水道事業",IF([2]回答表!X45="●",[2]回答表!Y199,IF([2]回答表!AA45="●",[2]回答表!Y265,"")),"")</f>
        <v/>
      </c>
      <c r="AD51" s="141"/>
      <c r="AE51" s="141"/>
      <c r="AF51" s="141"/>
      <c r="AG51" s="141"/>
      <c r="AH51" s="141"/>
      <c r="AI51" s="141"/>
      <c r="AJ51" s="202"/>
      <c r="AK51" s="140" t="str">
        <f>IF([2]回答表!F17="下水道事業",IF([2]回答表!X45="●",[2]回答表!Y200,IF([2]回答表!AA45="●",[2]回答表!Y266,"")),"")</f>
        <v/>
      </c>
      <c r="AL51" s="141"/>
      <c r="AM51" s="141"/>
      <c r="AN51" s="141"/>
      <c r="AO51" s="141"/>
      <c r="AP51" s="141"/>
      <c r="AQ51" s="141"/>
      <c r="AR51" s="202"/>
      <c r="AS51" s="140" t="str">
        <f>IF([2]回答表!F17="下水道事業",IF([2]回答表!X45="●",[2]回答表!Y201,IF([2]回答表!AA45="●",[2]回答表!Y267,"")),"")</f>
        <v/>
      </c>
      <c r="AT51" s="141"/>
      <c r="AU51" s="141"/>
      <c r="AV51" s="141"/>
      <c r="AW51" s="141"/>
      <c r="AX51" s="141"/>
      <c r="AY51" s="141"/>
      <c r="AZ51" s="202"/>
      <c r="BA51" s="140" t="str">
        <f>IF([2]回答表!F17="下水道事業",IF([2]回答表!X45="●",[2]回答表!Y202,IF([2]回答表!AA45="●",[2]回答表!Y268,"")),"")</f>
        <v/>
      </c>
      <c r="BB51" s="141"/>
      <c r="BC51" s="141"/>
      <c r="BD51" s="141"/>
      <c r="BE51" s="141"/>
      <c r="BF51" s="141"/>
      <c r="BG51" s="14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15"/>
    </row>
    <row r="52" spans="3:92" ht="15.65" customHeight="1" x14ac:dyDescent="0.2">
      <c r="C52" s="14"/>
      <c r="D52" s="40"/>
      <c r="E52" s="40"/>
      <c r="F52" s="40"/>
      <c r="G52" s="40"/>
      <c r="H52" s="40"/>
      <c r="I52" s="40"/>
      <c r="J52" s="40"/>
      <c r="K52" s="40"/>
      <c r="L52" s="40"/>
      <c r="M52" s="40"/>
      <c r="N52" s="40"/>
      <c r="O52" s="40"/>
      <c r="P52" s="44"/>
      <c r="Q52" s="44"/>
      <c r="R52" s="47"/>
      <c r="S52" s="47"/>
      <c r="T52" s="47"/>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15"/>
    </row>
    <row r="53" spans="3:92" ht="15.65" customHeight="1" x14ac:dyDescent="0.2">
      <c r="C53" s="14"/>
      <c r="D53" s="40"/>
      <c r="E53" s="40"/>
      <c r="F53" s="40"/>
      <c r="G53" s="40"/>
      <c r="H53" s="40"/>
      <c r="I53" s="40"/>
      <c r="J53" s="40"/>
      <c r="K53" s="40"/>
      <c r="L53" s="40"/>
      <c r="M53" s="40"/>
      <c r="N53" s="40"/>
      <c r="O53" s="40"/>
      <c r="P53" s="44"/>
      <c r="Q53" s="44"/>
      <c r="R53" s="47"/>
      <c r="S53" s="47"/>
      <c r="T53" s="47"/>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15"/>
    </row>
    <row r="54" spans="3:92" ht="29.5" customHeight="1" x14ac:dyDescent="0.3">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3:92" ht="15.65" customHeight="1" x14ac:dyDescent="0.3">
      <c r="C55" s="14"/>
      <c r="D55" s="44"/>
      <c r="E55" s="44"/>
      <c r="F55" s="44"/>
      <c r="G55" s="44"/>
      <c r="H55" s="44"/>
      <c r="I55" s="44"/>
      <c r="J55" s="44"/>
      <c r="K55" s="44"/>
      <c r="L55" s="45"/>
      <c r="M55" s="45"/>
      <c r="N55" s="45"/>
      <c r="O55" s="46"/>
      <c r="P55" s="41"/>
      <c r="Q55" s="41"/>
      <c r="R55" s="47"/>
      <c r="S55" s="47"/>
      <c r="T55" s="47"/>
      <c r="U55" s="242" t="s">
        <v>54</v>
      </c>
      <c r="V55" s="243"/>
      <c r="W55" s="243"/>
      <c r="X55" s="243"/>
      <c r="Y55" s="243"/>
      <c r="Z55" s="243"/>
      <c r="AA55" s="243"/>
      <c r="AB55" s="243"/>
      <c r="AC55" s="242" t="s">
        <v>55</v>
      </c>
      <c r="AD55" s="243"/>
      <c r="AE55" s="243"/>
      <c r="AF55" s="243"/>
      <c r="AG55" s="243"/>
      <c r="AH55" s="243"/>
      <c r="AI55" s="243"/>
      <c r="AJ55" s="243"/>
      <c r="AK55" s="242" t="s">
        <v>56</v>
      </c>
      <c r="AL55" s="243"/>
      <c r="AM55" s="243"/>
      <c r="AN55" s="243"/>
      <c r="AO55" s="243"/>
      <c r="AP55" s="243"/>
      <c r="AQ55" s="243"/>
      <c r="AR55" s="24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3:92" ht="15.65" customHeight="1" x14ac:dyDescent="0.3">
      <c r="C56" s="14"/>
      <c r="D56" s="185" t="s">
        <v>9</v>
      </c>
      <c r="E56" s="156"/>
      <c r="F56" s="156"/>
      <c r="G56" s="156"/>
      <c r="H56" s="156"/>
      <c r="I56" s="156"/>
      <c r="J56" s="156"/>
      <c r="K56" s="156"/>
      <c r="L56" s="156"/>
      <c r="M56" s="186"/>
      <c r="N56" s="157" t="str">
        <f>IF([2]回答表!F17="下水道事業",IF([2]回答表!AA45="●","●",""),"")</f>
        <v/>
      </c>
      <c r="O56" s="158"/>
      <c r="P56" s="158"/>
      <c r="Q56" s="159"/>
      <c r="R56" s="47"/>
      <c r="S56" s="47"/>
      <c r="T56" s="47"/>
      <c r="U56" s="244"/>
      <c r="V56" s="245"/>
      <c r="W56" s="245"/>
      <c r="X56" s="245"/>
      <c r="Y56" s="245"/>
      <c r="Z56" s="245"/>
      <c r="AA56" s="245"/>
      <c r="AB56" s="245"/>
      <c r="AC56" s="244"/>
      <c r="AD56" s="245"/>
      <c r="AE56" s="245"/>
      <c r="AF56" s="245"/>
      <c r="AG56" s="245"/>
      <c r="AH56" s="245"/>
      <c r="AI56" s="245"/>
      <c r="AJ56" s="245"/>
      <c r="AK56" s="247"/>
      <c r="AL56" s="248"/>
      <c r="AM56" s="248"/>
      <c r="AN56" s="248"/>
      <c r="AO56" s="248"/>
      <c r="AP56" s="248"/>
      <c r="AQ56" s="248"/>
      <c r="AR56" s="24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3:92" ht="15.65" customHeight="1" x14ac:dyDescent="0.3">
      <c r="C57" s="14"/>
      <c r="D57" s="156"/>
      <c r="E57" s="156"/>
      <c r="F57" s="156"/>
      <c r="G57" s="156"/>
      <c r="H57" s="156"/>
      <c r="I57" s="156"/>
      <c r="J57" s="156"/>
      <c r="K57" s="156"/>
      <c r="L57" s="156"/>
      <c r="M57" s="186"/>
      <c r="N57" s="160"/>
      <c r="O57" s="161"/>
      <c r="P57" s="161"/>
      <c r="Q57" s="162"/>
      <c r="R57" s="47"/>
      <c r="S57" s="47"/>
      <c r="T57" s="47"/>
      <c r="U57" s="140" t="str">
        <f>IF([2]回答表!F17="下水道事業",IF([2]回答表!X45="●",[2]回答表!Y207,IF([2]回答表!AA45="●",[2]回答表!Y273,"")),"")</f>
        <v/>
      </c>
      <c r="V57" s="141"/>
      <c r="W57" s="141"/>
      <c r="X57" s="141"/>
      <c r="Y57" s="141"/>
      <c r="Z57" s="141"/>
      <c r="AA57" s="141"/>
      <c r="AB57" s="202"/>
      <c r="AC57" s="140" t="str">
        <f>IF([2]回答表!F17="下水道事業",IF([2]回答表!X45="●",[2]回答表!Y208,IF([2]回答表!AA45="●",[2]回答表!Y274,"")),"")</f>
        <v/>
      </c>
      <c r="AD57" s="141"/>
      <c r="AE57" s="141"/>
      <c r="AF57" s="141"/>
      <c r="AG57" s="141"/>
      <c r="AH57" s="141"/>
      <c r="AI57" s="141"/>
      <c r="AJ57" s="202"/>
      <c r="AK57" s="140" t="str">
        <f>IF([2]回答表!F17="下水道事業",IF([2]回答表!X45="●",[2]回答表!Y209,IF([2]回答表!AA45="●",[2]回答表!Y275,"")),"")</f>
        <v/>
      </c>
      <c r="AL57" s="141"/>
      <c r="AM57" s="141"/>
      <c r="AN57" s="141"/>
      <c r="AO57" s="141"/>
      <c r="AP57" s="141"/>
      <c r="AQ57" s="141"/>
      <c r="AR57" s="20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3:92" ht="15.65" customHeight="1" x14ac:dyDescent="0.3">
      <c r="C58" s="14"/>
      <c r="D58" s="156"/>
      <c r="E58" s="156"/>
      <c r="F58" s="156"/>
      <c r="G58" s="156"/>
      <c r="H58" s="156"/>
      <c r="I58" s="156"/>
      <c r="J58" s="156"/>
      <c r="K58" s="156"/>
      <c r="L58" s="156"/>
      <c r="M58" s="186"/>
      <c r="N58" s="160"/>
      <c r="O58" s="161"/>
      <c r="P58" s="161"/>
      <c r="Q58" s="162"/>
      <c r="R58" s="47"/>
      <c r="S58" s="47"/>
      <c r="T58" s="47"/>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3:92" ht="15.65" customHeight="1" x14ac:dyDescent="0.3">
      <c r="C59" s="14"/>
      <c r="D59" s="156"/>
      <c r="E59" s="156"/>
      <c r="F59" s="156"/>
      <c r="G59" s="156"/>
      <c r="H59" s="156"/>
      <c r="I59" s="156"/>
      <c r="J59" s="156"/>
      <c r="K59" s="156"/>
      <c r="L59" s="156"/>
      <c r="M59" s="186"/>
      <c r="N59" s="163"/>
      <c r="O59" s="164"/>
      <c r="P59" s="164"/>
      <c r="Q59" s="165"/>
      <c r="R59" s="47"/>
      <c r="S59" s="47"/>
      <c r="T59" s="47"/>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3:92" ht="15.65" customHeight="1" x14ac:dyDescent="0.3">
      <c r="C60" s="14"/>
      <c r="D60" s="47"/>
      <c r="E60" s="47"/>
      <c r="F60" s="47"/>
      <c r="G60" s="47"/>
      <c r="H60" s="47"/>
      <c r="I60" s="47"/>
      <c r="J60" s="47"/>
      <c r="K60" s="47"/>
      <c r="L60" s="47"/>
      <c r="M60" s="47"/>
      <c r="N60" s="47"/>
      <c r="O60" s="47"/>
      <c r="P60" s="47"/>
      <c r="Q60" s="47"/>
      <c r="R60" s="47"/>
      <c r="S60" s="47"/>
      <c r="T60" s="47"/>
      <c r="U60" s="40"/>
      <c r="V60" s="40"/>
      <c r="W60" s="40"/>
      <c r="X60" s="40"/>
      <c r="Y60" s="40"/>
      <c r="Z60" s="43"/>
      <c r="AA60" s="44"/>
      <c r="AB60" s="44"/>
      <c r="AC60" s="44"/>
      <c r="AD60" s="44"/>
      <c r="AE60" s="44"/>
      <c r="AF60" s="44"/>
      <c r="AG60" s="44"/>
      <c r="AH60" s="44"/>
      <c r="AI60" s="44"/>
      <c r="AJ60" s="49"/>
      <c r="AK60" s="40"/>
      <c r="AL60" s="48"/>
      <c r="AM60" s="48"/>
      <c r="AN60" s="46"/>
      <c r="AO60" s="48"/>
      <c r="AP60" s="49"/>
      <c r="AQ60" s="49"/>
      <c r="AR60" s="40"/>
      <c r="AS60" s="40"/>
      <c r="AT60" s="40"/>
      <c r="AU60" s="40"/>
      <c r="AV60" s="40"/>
      <c r="AW60" s="40"/>
      <c r="AX60" s="40"/>
      <c r="AY60" s="40"/>
      <c r="AZ60" s="40"/>
      <c r="BA60" s="40"/>
      <c r="BB60" s="40"/>
      <c r="BC60" s="43"/>
      <c r="BD60" s="44"/>
      <c r="BE60" s="44"/>
      <c r="BF60" s="44"/>
      <c r="BG60" s="44"/>
      <c r="BH60" s="44"/>
      <c r="BI60" s="44"/>
      <c r="BJ60" s="44"/>
      <c r="BK60" s="44"/>
      <c r="BL60" s="44"/>
      <c r="BM60" s="44"/>
      <c r="BN60" s="45"/>
      <c r="BO60" s="45"/>
      <c r="BP60" s="45"/>
      <c r="BQ60" s="46"/>
      <c r="BR60" s="15"/>
    </row>
    <row r="61" spans="3:92" ht="33.65" customHeight="1" x14ac:dyDescent="0.3">
      <c r="C61" s="14"/>
      <c r="D61" s="58"/>
      <c r="E61" s="58"/>
      <c r="F61" s="58"/>
      <c r="G61" s="58"/>
      <c r="H61" s="58"/>
      <c r="I61" s="58"/>
      <c r="J61" s="58"/>
      <c r="K61" s="58"/>
      <c r="L61" s="58"/>
      <c r="M61" s="58"/>
      <c r="N61" s="41"/>
      <c r="O61" s="41"/>
      <c r="P61" s="41"/>
      <c r="Q61" s="41"/>
      <c r="R61" s="47"/>
      <c r="S61" s="47"/>
      <c r="T61" s="47"/>
      <c r="U61" s="51" t="s">
        <v>22</v>
      </c>
      <c r="V61" s="47"/>
      <c r="W61" s="47"/>
      <c r="X61" s="47"/>
      <c r="Y61" s="47"/>
      <c r="Z61" s="47"/>
      <c r="AA61" s="45"/>
      <c r="AB61" s="52"/>
      <c r="AC61" s="45"/>
      <c r="AD61" s="45"/>
      <c r="AE61" s="45"/>
      <c r="AF61" s="45"/>
      <c r="AG61" s="45"/>
      <c r="AH61" s="45"/>
      <c r="AI61" s="45"/>
      <c r="AJ61" s="45"/>
      <c r="AK61" s="45"/>
      <c r="AL61" s="45"/>
      <c r="AM61" s="51" t="s">
        <v>13</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5"/>
    </row>
    <row r="62" spans="3:92" ht="30" customHeight="1" x14ac:dyDescent="0.2">
      <c r="C62" s="14"/>
      <c r="D62" s="156" t="s">
        <v>14</v>
      </c>
      <c r="E62" s="156"/>
      <c r="F62" s="156"/>
      <c r="G62" s="156"/>
      <c r="H62" s="156"/>
      <c r="I62" s="156"/>
      <c r="J62" s="156"/>
      <c r="K62" s="156"/>
      <c r="L62" s="156"/>
      <c r="M62" s="186"/>
      <c r="N62" s="157" t="str">
        <f>IF([2]回答表!F17="下水道事業",IF([2]回答表!AD45="●","●",""),"")</f>
        <v>●</v>
      </c>
      <c r="O62" s="158"/>
      <c r="P62" s="158"/>
      <c r="Q62" s="159"/>
      <c r="R62" s="47"/>
      <c r="S62" s="47"/>
      <c r="T62" s="47"/>
      <c r="U62" s="187" t="str">
        <f>IF([2]回答表!F17="下水道事業",IF([2]回答表!AD45="●",[2]回答表!B289,""),"")</f>
        <v>災害時における下水汚泥処理の広域連携
なお、排水設備工事事業者の指定等に係る審査事務の共同処理を実施済（平成３０年７月から）</v>
      </c>
      <c r="V62" s="188"/>
      <c r="W62" s="188"/>
      <c r="X62" s="188"/>
      <c r="Y62" s="188"/>
      <c r="Z62" s="188"/>
      <c r="AA62" s="188"/>
      <c r="AB62" s="188"/>
      <c r="AC62" s="188"/>
      <c r="AD62" s="188"/>
      <c r="AE62" s="188"/>
      <c r="AF62" s="188"/>
      <c r="AG62" s="188"/>
      <c r="AH62" s="188"/>
      <c r="AI62" s="188"/>
      <c r="AJ62" s="189"/>
      <c r="AK62" s="63"/>
      <c r="AL62" s="63"/>
      <c r="AM62" s="187" t="str">
        <f>IF([2]回答表!F17="下水道事業",IF([2]回答表!AD45="●",[2]回答表!B295,""),"")</f>
        <v>１９市町で検討部会を立ち上げ、災害時の連携体制の構築を目指し、検討を行っている。</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15"/>
    </row>
    <row r="63" spans="3:92" ht="30" customHeight="1" x14ac:dyDescent="0.2">
      <c r="C63" s="14"/>
      <c r="D63" s="156"/>
      <c r="E63" s="156"/>
      <c r="F63" s="156"/>
      <c r="G63" s="156"/>
      <c r="H63" s="156"/>
      <c r="I63" s="156"/>
      <c r="J63" s="156"/>
      <c r="K63" s="156"/>
      <c r="L63" s="156"/>
      <c r="M63" s="186"/>
      <c r="N63" s="160"/>
      <c r="O63" s="161"/>
      <c r="P63" s="161"/>
      <c r="Q63" s="162"/>
      <c r="R63" s="47"/>
      <c r="S63" s="47"/>
      <c r="T63" s="47"/>
      <c r="U63" s="190"/>
      <c r="V63" s="191"/>
      <c r="W63" s="191"/>
      <c r="X63" s="191"/>
      <c r="Y63" s="191"/>
      <c r="Z63" s="191"/>
      <c r="AA63" s="191"/>
      <c r="AB63" s="191"/>
      <c r="AC63" s="191"/>
      <c r="AD63" s="191"/>
      <c r="AE63" s="191"/>
      <c r="AF63" s="191"/>
      <c r="AG63" s="191"/>
      <c r="AH63" s="191"/>
      <c r="AI63" s="191"/>
      <c r="AJ63" s="192"/>
      <c r="AK63" s="63"/>
      <c r="AL63" s="63"/>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15"/>
    </row>
    <row r="64" spans="3:92" ht="30" customHeight="1" x14ac:dyDescent="0.2">
      <c r="C64" s="14"/>
      <c r="D64" s="156"/>
      <c r="E64" s="156"/>
      <c r="F64" s="156"/>
      <c r="G64" s="156"/>
      <c r="H64" s="156"/>
      <c r="I64" s="156"/>
      <c r="J64" s="156"/>
      <c r="K64" s="156"/>
      <c r="L64" s="156"/>
      <c r="M64" s="186"/>
      <c r="N64" s="160"/>
      <c r="O64" s="161"/>
      <c r="P64" s="161"/>
      <c r="Q64" s="162"/>
      <c r="R64" s="47"/>
      <c r="S64" s="47"/>
      <c r="T64" s="47"/>
      <c r="U64" s="190"/>
      <c r="V64" s="191"/>
      <c r="W64" s="191"/>
      <c r="X64" s="191"/>
      <c r="Y64" s="191"/>
      <c r="Z64" s="191"/>
      <c r="AA64" s="191"/>
      <c r="AB64" s="191"/>
      <c r="AC64" s="191"/>
      <c r="AD64" s="191"/>
      <c r="AE64" s="191"/>
      <c r="AF64" s="191"/>
      <c r="AG64" s="191"/>
      <c r="AH64" s="191"/>
      <c r="AI64" s="191"/>
      <c r="AJ64" s="192"/>
      <c r="AK64" s="63"/>
      <c r="AL64" s="63"/>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15"/>
    </row>
    <row r="65" spans="1:71" ht="30" customHeight="1" x14ac:dyDescent="0.2">
      <c r="C65" s="14"/>
      <c r="D65" s="156"/>
      <c r="E65" s="156"/>
      <c r="F65" s="156"/>
      <c r="G65" s="156"/>
      <c r="H65" s="156"/>
      <c r="I65" s="156"/>
      <c r="J65" s="156"/>
      <c r="K65" s="156"/>
      <c r="L65" s="156"/>
      <c r="M65" s="186"/>
      <c r="N65" s="163"/>
      <c r="O65" s="164"/>
      <c r="P65" s="164"/>
      <c r="Q65" s="165"/>
      <c r="R65" s="47"/>
      <c r="S65" s="47"/>
      <c r="T65" s="47"/>
      <c r="U65" s="193"/>
      <c r="V65" s="194"/>
      <c r="W65" s="194"/>
      <c r="X65" s="194"/>
      <c r="Y65" s="194"/>
      <c r="Z65" s="194"/>
      <c r="AA65" s="194"/>
      <c r="AB65" s="194"/>
      <c r="AC65" s="194"/>
      <c r="AD65" s="194"/>
      <c r="AE65" s="194"/>
      <c r="AF65" s="194"/>
      <c r="AG65" s="194"/>
      <c r="AH65" s="194"/>
      <c r="AI65" s="194"/>
      <c r="AJ65" s="195"/>
      <c r="AK65" s="63"/>
      <c r="AL65" s="63"/>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15"/>
    </row>
    <row r="66" spans="1:71" ht="15.65" customHeight="1" x14ac:dyDescent="0.2">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1:71" ht="15.65" customHeight="1"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row>
    <row r="68" spans="1:71" ht="15.65" customHeight="1" x14ac:dyDescent="0.2">
      <c r="C68" s="9"/>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42"/>
      <c r="AS68" s="142"/>
      <c r="AT68" s="142"/>
      <c r="AU68" s="142"/>
      <c r="AV68" s="142"/>
      <c r="AW68" s="142"/>
      <c r="AX68" s="142"/>
      <c r="AY68" s="142"/>
      <c r="AZ68" s="142"/>
      <c r="BA68" s="142"/>
      <c r="BB68" s="142"/>
      <c r="BC68" s="11"/>
      <c r="BD68" s="12"/>
      <c r="BE68" s="12"/>
      <c r="BF68" s="12"/>
      <c r="BG68" s="12"/>
      <c r="BH68" s="12"/>
      <c r="BI68" s="12"/>
      <c r="BJ68" s="12"/>
      <c r="BK68" s="12"/>
      <c r="BL68" s="12"/>
      <c r="BM68" s="12"/>
      <c r="BN68" s="12"/>
      <c r="BO68" s="12"/>
      <c r="BP68" s="12"/>
      <c r="BQ68" s="12"/>
      <c r="BR68" s="13"/>
      <c r="BS68" s="16"/>
    </row>
    <row r="69" spans="1:71" ht="15.65" customHeight="1" x14ac:dyDescent="0.3">
      <c r="A69" s="16"/>
      <c r="B69" s="16"/>
      <c r="C69" s="14"/>
      <c r="D69" s="47"/>
      <c r="E69" s="47"/>
      <c r="F69" s="47"/>
      <c r="G69" s="47"/>
      <c r="H69" s="47"/>
      <c r="I69" s="47"/>
      <c r="J69" s="47"/>
      <c r="K69" s="47"/>
      <c r="L69" s="47"/>
      <c r="M69" s="47"/>
      <c r="N69" s="47"/>
      <c r="O69" s="47"/>
      <c r="P69" s="47"/>
      <c r="Q69" s="47"/>
      <c r="R69" s="47"/>
      <c r="S69" s="47"/>
      <c r="T69" s="47"/>
      <c r="U69" s="47"/>
      <c r="V69" s="47"/>
      <c r="W69" s="47"/>
      <c r="X69" s="40"/>
      <c r="Y69" s="40"/>
      <c r="Z69" s="40"/>
      <c r="AA69" s="44"/>
      <c r="AB69" s="48"/>
      <c r="AC69" s="48"/>
      <c r="AD69" s="48"/>
      <c r="AE69" s="48"/>
      <c r="AF69" s="48"/>
      <c r="AG69" s="48"/>
      <c r="AH69" s="48"/>
      <c r="AI69" s="48"/>
      <c r="AJ69" s="48"/>
      <c r="AK69" s="48"/>
      <c r="AL69" s="48"/>
      <c r="AM69" s="48"/>
      <c r="AN69" s="46"/>
      <c r="AO69" s="48"/>
      <c r="AP69" s="49"/>
      <c r="AQ69" s="49"/>
      <c r="AR69" s="250"/>
      <c r="AS69" s="250"/>
      <c r="AT69" s="250"/>
      <c r="AU69" s="250"/>
      <c r="AV69" s="250"/>
      <c r="AW69" s="250"/>
      <c r="AX69" s="250"/>
      <c r="AY69" s="250"/>
      <c r="AZ69" s="250"/>
      <c r="BA69" s="250"/>
      <c r="BB69" s="250"/>
      <c r="BC69" s="43"/>
      <c r="BD69" s="44"/>
      <c r="BE69" s="44"/>
      <c r="BF69" s="44"/>
      <c r="BG69" s="44"/>
      <c r="BH69" s="44"/>
      <c r="BI69" s="44"/>
      <c r="BJ69" s="44"/>
      <c r="BK69" s="44"/>
      <c r="BL69" s="44"/>
      <c r="BM69" s="44"/>
      <c r="BN69" s="45"/>
      <c r="BO69" s="45"/>
      <c r="BP69" s="45"/>
      <c r="BQ69" s="46"/>
      <c r="BR69" s="15"/>
      <c r="BS69" s="16"/>
    </row>
    <row r="70" spans="1:71" ht="15.65" customHeight="1" x14ac:dyDescent="0.3">
      <c r="A70" s="16"/>
      <c r="B70" s="16"/>
      <c r="C70" s="14"/>
      <c r="D70" s="144" t="s">
        <v>6</v>
      </c>
      <c r="E70" s="145"/>
      <c r="F70" s="145"/>
      <c r="G70" s="145"/>
      <c r="H70" s="145"/>
      <c r="I70" s="145"/>
      <c r="J70" s="145"/>
      <c r="K70" s="145"/>
      <c r="L70" s="145"/>
      <c r="M70" s="145"/>
      <c r="N70" s="145"/>
      <c r="O70" s="145"/>
      <c r="P70" s="145"/>
      <c r="Q70" s="146"/>
      <c r="R70" s="150" t="s">
        <v>57</v>
      </c>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2"/>
      <c r="BC70" s="43"/>
      <c r="BD70" s="44"/>
      <c r="BE70" s="44"/>
      <c r="BF70" s="44"/>
      <c r="BG70" s="44"/>
      <c r="BH70" s="44"/>
      <c r="BI70" s="44"/>
      <c r="BJ70" s="44"/>
      <c r="BK70" s="44"/>
      <c r="BL70" s="44"/>
      <c r="BM70" s="44"/>
      <c r="BN70" s="45"/>
      <c r="BO70" s="45"/>
      <c r="BP70" s="45"/>
      <c r="BQ70" s="46"/>
      <c r="BR70" s="15"/>
      <c r="BS70" s="16"/>
    </row>
    <row r="71" spans="1:71" ht="15.65" customHeight="1" x14ac:dyDescent="0.3">
      <c r="A71" s="16"/>
      <c r="B71" s="16"/>
      <c r="C71" s="14"/>
      <c r="D71" s="147"/>
      <c r="E71" s="148"/>
      <c r="F71" s="148"/>
      <c r="G71" s="148"/>
      <c r="H71" s="148"/>
      <c r="I71" s="148"/>
      <c r="J71" s="148"/>
      <c r="K71" s="148"/>
      <c r="L71" s="148"/>
      <c r="M71" s="148"/>
      <c r="N71" s="148"/>
      <c r="O71" s="148"/>
      <c r="P71" s="148"/>
      <c r="Q71" s="149"/>
      <c r="R71" s="153"/>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c r="BC71" s="43"/>
      <c r="BD71" s="44"/>
      <c r="BE71" s="44"/>
      <c r="BF71" s="44"/>
      <c r="BG71" s="44"/>
      <c r="BH71" s="44"/>
      <c r="BI71" s="44"/>
      <c r="BJ71" s="44"/>
      <c r="BK71" s="44"/>
      <c r="BL71" s="44"/>
      <c r="BM71" s="44"/>
      <c r="BN71" s="45"/>
      <c r="BO71" s="45"/>
      <c r="BP71" s="45"/>
      <c r="BQ71" s="46"/>
      <c r="BR71" s="15"/>
      <c r="BS71" s="16"/>
    </row>
    <row r="72" spans="1:71" ht="15.65" customHeight="1" x14ac:dyDescent="0.3">
      <c r="A72" s="16"/>
      <c r="B72" s="16"/>
      <c r="C72" s="14"/>
      <c r="D72" s="47"/>
      <c r="E72" s="47"/>
      <c r="F72" s="47"/>
      <c r="G72" s="47"/>
      <c r="H72" s="47"/>
      <c r="I72" s="47"/>
      <c r="J72" s="47"/>
      <c r="K72" s="47"/>
      <c r="L72" s="47"/>
      <c r="M72" s="47"/>
      <c r="N72" s="47"/>
      <c r="O72" s="47"/>
      <c r="P72" s="47"/>
      <c r="Q72" s="47"/>
      <c r="R72" s="47"/>
      <c r="S72" s="47"/>
      <c r="T72" s="47"/>
      <c r="U72" s="47"/>
      <c r="V72" s="47"/>
      <c r="W72" s="47"/>
      <c r="X72" s="40"/>
      <c r="Y72" s="40"/>
      <c r="Z72" s="40"/>
      <c r="AA72" s="44"/>
      <c r="AB72" s="48"/>
      <c r="AC72" s="48"/>
      <c r="AD72" s="48"/>
      <c r="AE72" s="48"/>
      <c r="AF72" s="48"/>
      <c r="AG72" s="48"/>
      <c r="AH72" s="48"/>
      <c r="AI72" s="48"/>
      <c r="AJ72" s="48"/>
      <c r="AK72" s="48"/>
      <c r="AL72" s="48"/>
      <c r="AM72" s="48"/>
      <c r="AN72" s="46"/>
      <c r="AO72" s="48"/>
      <c r="AP72" s="49"/>
      <c r="AQ72" s="49"/>
      <c r="AR72" s="72"/>
      <c r="AS72" s="72"/>
      <c r="AT72" s="72"/>
      <c r="AU72" s="72"/>
      <c r="AV72" s="72"/>
      <c r="AW72" s="72"/>
      <c r="AX72" s="72"/>
      <c r="AY72" s="72"/>
      <c r="AZ72" s="72"/>
      <c r="BA72" s="72"/>
      <c r="BB72" s="72"/>
      <c r="BC72" s="43"/>
      <c r="BD72" s="44"/>
      <c r="BE72" s="44"/>
      <c r="BF72" s="44"/>
      <c r="BG72" s="44"/>
      <c r="BH72" s="44"/>
      <c r="BI72" s="44"/>
      <c r="BJ72" s="44"/>
      <c r="BK72" s="44"/>
      <c r="BL72" s="44"/>
      <c r="BM72" s="44"/>
      <c r="BN72" s="45"/>
      <c r="BO72" s="45"/>
      <c r="BP72" s="45"/>
      <c r="BQ72" s="46"/>
      <c r="BR72" s="15"/>
      <c r="BS72" s="16"/>
    </row>
    <row r="73" spans="1:71" ht="19.399999999999999" customHeight="1" x14ac:dyDescent="0.3">
      <c r="A73" s="16"/>
      <c r="B73" s="16"/>
      <c r="C73" s="14"/>
      <c r="D73" s="47"/>
      <c r="E73" s="47"/>
      <c r="F73" s="47"/>
      <c r="G73" s="47"/>
      <c r="H73" s="47"/>
      <c r="I73" s="47"/>
      <c r="J73" s="47"/>
      <c r="K73" s="47"/>
      <c r="L73" s="47"/>
      <c r="M73" s="47"/>
      <c r="N73" s="47"/>
      <c r="O73" s="47"/>
      <c r="P73" s="47"/>
      <c r="Q73" s="47"/>
      <c r="R73" s="47"/>
      <c r="S73" s="47"/>
      <c r="T73" s="47"/>
      <c r="U73" s="51" t="s">
        <v>34</v>
      </c>
      <c r="V73" s="47"/>
      <c r="W73" s="47"/>
      <c r="X73" s="47"/>
      <c r="Y73" s="47"/>
      <c r="Z73" s="47"/>
      <c r="AA73" s="45"/>
      <c r="AB73" s="52"/>
      <c r="AC73" s="52"/>
      <c r="AD73" s="52"/>
      <c r="AE73" s="52"/>
      <c r="AF73" s="52"/>
      <c r="AG73" s="52"/>
      <c r="AH73" s="52"/>
      <c r="AI73" s="52"/>
      <c r="AJ73" s="52"/>
      <c r="AK73" s="52"/>
      <c r="AL73" s="52"/>
      <c r="AM73" s="52"/>
      <c r="AN73" s="67" t="s">
        <v>58</v>
      </c>
      <c r="AO73" s="45"/>
      <c r="AP73" s="45"/>
      <c r="AQ73" s="45"/>
      <c r="AR73" s="45"/>
      <c r="AS73" s="45"/>
      <c r="AT73" s="45"/>
      <c r="AU73" s="45"/>
      <c r="AV73" s="45"/>
      <c r="AW73" s="45"/>
      <c r="AX73" s="53"/>
      <c r="AY73" s="51"/>
      <c r="AZ73" s="51"/>
      <c r="BA73" s="68"/>
      <c r="BB73" s="68"/>
      <c r="BC73" s="43"/>
      <c r="BD73" s="44"/>
      <c r="BE73" s="44"/>
      <c r="BF73" s="56" t="s">
        <v>7</v>
      </c>
      <c r="BG73" s="6"/>
      <c r="BH73" s="6"/>
      <c r="BI73" s="6"/>
      <c r="BJ73" s="6"/>
      <c r="BK73" s="6"/>
      <c r="BL73" s="6"/>
      <c r="BM73" s="45"/>
      <c r="BN73" s="45"/>
      <c r="BO73" s="45"/>
      <c r="BP73" s="45"/>
      <c r="BQ73" s="53"/>
      <c r="BR73" s="15"/>
      <c r="BS73" s="16"/>
    </row>
    <row r="74" spans="1:71" ht="30" customHeight="1" x14ac:dyDescent="0.2">
      <c r="A74" s="16"/>
      <c r="B74" s="16"/>
      <c r="C74" s="14"/>
      <c r="D74" s="150" t="s">
        <v>8</v>
      </c>
      <c r="E74" s="151"/>
      <c r="F74" s="151"/>
      <c r="G74" s="151"/>
      <c r="H74" s="151"/>
      <c r="I74" s="151"/>
      <c r="J74" s="151"/>
      <c r="K74" s="151"/>
      <c r="L74" s="151"/>
      <c r="M74" s="152"/>
      <c r="N74" s="157" t="str">
        <f>IF([2]回答表!X47="●","●","")</f>
        <v>●</v>
      </c>
      <c r="O74" s="158"/>
      <c r="P74" s="158"/>
      <c r="Q74" s="159"/>
      <c r="R74" s="47"/>
      <c r="S74" s="47"/>
      <c r="T74" s="47"/>
      <c r="U74" s="187" t="str">
        <f>IF([2]回答表!X47="●",[2]回答表!B356,IF([2]回答表!AA47="●",[2]回答表!B379,""))</f>
        <v>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効果額は、第1期3年間で7.57億円（包括導入による人件費削減等2.3億円、落札差額5.27億円）</v>
      </c>
      <c r="V74" s="188"/>
      <c r="W74" s="188"/>
      <c r="X74" s="188"/>
      <c r="Y74" s="188"/>
      <c r="Z74" s="188"/>
      <c r="AA74" s="188"/>
      <c r="AB74" s="188"/>
      <c r="AC74" s="188"/>
      <c r="AD74" s="188"/>
      <c r="AE74" s="188"/>
      <c r="AF74" s="188"/>
      <c r="AG74" s="188"/>
      <c r="AH74" s="188"/>
      <c r="AI74" s="188"/>
      <c r="AJ74" s="189"/>
      <c r="AK74" s="57"/>
      <c r="AL74" s="57"/>
      <c r="AM74" s="57"/>
      <c r="AN74" s="187" t="str">
        <f>IF([2]回答表!X47="●",[2]回答表!B362,"")</f>
        <v>西部水資源再生センター及び関連ポンプ場等の施設等の管理運営。</v>
      </c>
      <c r="AO74" s="251"/>
      <c r="AP74" s="251"/>
      <c r="AQ74" s="251"/>
      <c r="AR74" s="251"/>
      <c r="AS74" s="251"/>
      <c r="AT74" s="251"/>
      <c r="AU74" s="251"/>
      <c r="AV74" s="251"/>
      <c r="AW74" s="251"/>
      <c r="AX74" s="251"/>
      <c r="AY74" s="251"/>
      <c r="AZ74" s="251"/>
      <c r="BA74" s="251"/>
      <c r="BB74" s="252"/>
      <c r="BC74" s="48"/>
      <c r="BD74" s="44"/>
      <c r="BE74" s="44"/>
      <c r="BF74" s="196" t="str">
        <f>IF([2]回答表!X47="●",[2]回答表!B368,IF([2]回答表!AA47="●",[2]回答表!B385,""))</f>
        <v>平成</v>
      </c>
      <c r="BG74" s="197"/>
      <c r="BH74" s="197"/>
      <c r="BI74" s="197"/>
      <c r="BJ74" s="196"/>
      <c r="BK74" s="197"/>
      <c r="BL74" s="197"/>
      <c r="BM74" s="197"/>
      <c r="BN74" s="196"/>
      <c r="BO74" s="197"/>
      <c r="BP74" s="197"/>
      <c r="BQ74" s="200"/>
      <c r="BR74" s="15"/>
      <c r="BS74" s="16"/>
    </row>
    <row r="75" spans="1:71" ht="30" customHeight="1" x14ac:dyDescent="0.2">
      <c r="A75" s="16"/>
      <c r="B75" s="16"/>
      <c r="C75" s="14"/>
      <c r="D75" s="212"/>
      <c r="E75" s="213"/>
      <c r="F75" s="213"/>
      <c r="G75" s="213"/>
      <c r="H75" s="213"/>
      <c r="I75" s="213"/>
      <c r="J75" s="213"/>
      <c r="K75" s="213"/>
      <c r="L75" s="213"/>
      <c r="M75" s="214"/>
      <c r="N75" s="160"/>
      <c r="O75" s="161"/>
      <c r="P75" s="161"/>
      <c r="Q75" s="162"/>
      <c r="R75" s="47"/>
      <c r="S75" s="47"/>
      <c r="T75" s="47"/>
      <c r="U75" s="190"/>
      <c r="V75" s="191"/>
      <c r="W75" s="191"/>
      <c r="X75" s="191"/>
      <c r="Y75" s="191"/>
      <c r="Z75" s="191"/>
      <c r="AA75" s="191"/>
      <c r="AB75" s="191"/>
      <c r="AC75" s="191"/>
      <c r="AD75" s="191"/>
      <c r="AE75" s="191"/>
      <c r="AF75" s="191"/>
      <c r="AG75" s="191"/>
      <c r="AH75" s="191"/>
      <c r="AI75" s="191"/>
      <c r="AJ75" s="192"/>
      <c r="AK75" s="57"/>
      <c r="AL75" s="57"/>
      <c r="AM75" s="57"/>
      <c r="AN75" s="253"/>
      <c r="AO75" s="254"/>
      <c r="AP75" s="254"/>
      <c r="AQ75" s="254"/>
      <c r="AR75" s="254"/>
      <c r="AS75" s="254"/>
      <c r="AT75" s="254"/>
      <c r="AU75" s="254"/>
      <c r="AV75" s="254"/>
      <c r="AW75" s="254"/>
      <c r="AX75" s="254"/>
      <c r="AY75" s="254"/>
      <c r="AZ75" s="254"/>
      <c r="BA75" s="254"/>
      <c r="BB75" s="255"/>
      <c r="BC75" s="48"/>
      <c r="BD75" s="44"/>
      <c r="BE75" s="44"/>
      <c r="BF75" s="198"/>
      <c r="BG75" s="199"/>
      <c r="BH75" s="199"/>
      <c r="BI75" s="199"/>
      <c r="BJ75" s="198"/>
      <c r="BK75" s="199"/>
      <c r="BL75" s="199"/>
      <c r="BM75" s="199"/>
      <c r="BN75" s="198"/>
      <c r="BO75" s="199"/>
      <c r="BP75" s="199"/>
      <c r="BQ75" s="201"/>
      <c r="BR75" s="15"/>
      <c r="BS75" s="16"/>
    </row>
    <row r="76" spans="1:71" ht="30" customHeight="1" x14ac:dyDescent="0.2">
      <c r="A76" s="16"/>
      <c r="B76" s="16"/>
      <c r="C76" s="14"/>
      <c r="D76" s="212"/>
      <c r="E76" s="213"/>
      <c r="F76" s="213"/>
      <c r="G76" s="213"/>
      <c r="H76" s="213"/>
      <c r="I76" s="213"/>
      <c r="J76" s="213"/>
      <c r="K76" s="213"/>
      <c r="L76" s="213"/>
      <c r="M76" s="214"/>
      <c r="N76" s="160"/>
      <c r="O76" s="161"/>
      <c r="P76" s="161"/>
      <c r="Q76" s="162"/>
      <c r="R76" s="47"/>
      <c r="S76" s="47"/>
      <c r="T76" s="47"/>
      <c r="U76" s="190"/>
      <c r="V76" s="191"/>
      <c r="W76" s="191"/>
      <c r="X76" s="191"/>
      <c r="Y76" s="191"/>
      <c r="Z76" s="191"/>
      <c r="AA76" s="191"/>
      <c r="AB76" s="191"/>
      <c r="AC76" s="191"/>
      <c r="AD76" s="191"/>
      <c r="AE76" s="191"/>
      <c r="AF76" s="191"/>
      <c r="AG76" s="191"/>
      <c r="AH76" s="191"/>
      <c r="AI76" s="191"/>
      <c r="AJ76" s="192"/>
      <c r="AK76" s="57"/>
      <c r="AL76" s="57"/>
      <c r="AM76" s="57"/>
      <c r="AN76" s="253"/>
      <c r="AO76" s="254"/>
      <c r="AP76" s="254"/>
      <c r="AQ76" s="254"/>
      <c r="AR76" s="254"/>
      <c r="AS76" s="254"/>
      <c r="AT76" s="254"/>
      <c r="AU76" s="254"/>
      <c r="AV76" s="254"/>
      <c r="AW76" s="254"/>
      <c r="AX76" s="254"/>
      <c r="AY76" s="254"/>
      <c r="AZ76" s="254"/>
      <c r="BA76" s="254"/>
      <c r="BB76" s="255"/>
      <c r="BC76" s="48"/>
      <c r="BD76" s="44"/>
      <c r="BE76" s="44"/>
      <c r="BF76" s="198"/>
      <c r="BG76" s="199"/>
      <c r="BH76" s="199"/>
      <c r="BI76" s="199"/>
      <c r="BJ76" s="198"/>
      <c r="BK76" s="199"/>
      <c r="BL76" s="199"/>
      <c r="BM76" s="199"/>
      <c r="BN76" s="198"/>
      <c r="BO76" s="199"/>
      <c r="BP76" s="199"/>
      <c r="BQ76" s="201"/>
      <c r="BR76" s="15"/>
      <c r="BS76" s="16"/>
    </row>
    <row r="77" spans="1:71" ht="30" customHeight="1" x14ac:dyDescent="0.2">
      <c r="A77" s="16"/>
      <c r="B77" s="16"/>
      <c r="C77" s="14"/>
      <c r="D77" s="153"/>
      <c r="E77" s="154"/>
      <c r="F77" s="154"/>
      <c r="G77" s="154"/>
      <c r="H77" s="154"/>
      <c r="I77" s="154"/>
      <c r="J77" s="154"/>
      <c r="K77" s="154"/>
      <c r="L77" s="154"/>
      <c r="M77" s="155"/>
      <c r="N77" s="163"/>
      <c r="O77" s="164"/>
      <c r="P77" s="164"/>
      <c r="Q77" s="165"/>
      <c r="R77" s="47"/>
      <c r="S77" s="47"/>
      <c r="T77" s="47"/>
      <c r="U77" s="190"/>
      <c r="V77" s="191"/>
      <c r="W77" s="191"/>
      <c r="X77" s="191"/>
      <c r="Y77" s="191"/>
      <c r="Z77" s="191"/>
      <c r="AA77" s="191"/>
      <c r="AB77" s="191"/>
      <c r="AC77" s="191"/>
      <c r="AD77" s="191"/>
      <c r="AE77" s="191"/>
      <c r="AF77" s="191"/>
      <c r="AG77" s="191"/>
      <c r="AH77" s="191"/>
      <c r="AI77" s="191"/>
      <c r="AJ77" s="192"/>
      <c r="AK77" s="57"/>
      <c r="AL77" s="57"/>
      <c r="AM77" s="57"/>
      <c r="AN77" s="253"/>
      <c r="AO77" s="254"/>
      <c r="AP77" s="254"/>
      <c r="AQ77" s="254"/>
      <c r="AR77" s="254"/>
      <c r="AS77" s="254"/>
      <c r="AT77" s="254"/>
      <c r="AU77" s="254"/>
      <c r="AV77" s="254"/>
      <c r="AW77" s="254"/>
      <c r="AX77" s="254"/>
      <c r="AY77" s="254"/>
      <c r="AZ77" s="254"/>
      <c r="BA77" s="254"/>
      <c r="BB77" s="255"/>
      <c r="BC77" s="48"/>
      <c r="BD77" s="44"/>
      <c r="BE77" s="44"/>
      <c r="BF77" s="198">
        <f>IF([2]回答表!X47="●",[2]回答表!E368,IF([2]回答表!AA47="●",[2]回答表!E385,""))</f>
        <v>18</v>
      </c>
      <c r="BG77" s="199"/>
      <c r="BH77" s="199"/>
      <c r="BI77" s="199"/>
      <c r="BJ77" s="198">
        <f>IF([2]回答表!X47="●",[2]回答表!E369,IF([2]回答表!AA47="●",[2]回答表!E386,""))</f>
        <v>4</v>
      </c>
      <c r="BK77" s="199"/>
      <c r="BL77" s="199"/>
      <c r="BM77" s="201"/>
      <c r="BN77" s="198">
        <f>IF([2]回答表!X47="●",[2]回答表!E370,IF([2]回答表!AA47="●",[2]回答表!E387,""))</f>
        <v>1</v>
      </c>
      <c r="BO77" s="199"/>
      <c r="BP77" s="199"/>
      <c r="BQ77" s="201"/>
      <c r="BR77" s="15"/>
      <c r="BS77" s="16"/>
    </row>
    <row r="78" spans="1:71" ht="30" customHeight="1" x14ac:dyDescent="0.2">
      <c r="A78" s="16"/>
      <c r="B78" s="16"/>
      <c r="C78" s="14"/>
      <c r="D78" s="58"/>
      <c r="E78" s="58"/>
      <c r="F78" s="58"/>
      <c r="G78" s="58"/>
      <c r="H78" s="58"/>
      <c r="I78" s="58"/>
      <c r="J78" s="58"/>
      <c r="K78" s="58"/>
      <c r="L78" s="58"/>
      <c r="M78" s="58"/>
      <c r="N78" s="60"/>
      <c r="O78" s="60"/>
      <c r="P78" s="60"/>
      <c r="Q78" s="60"/>
      <c r="R78" s="60"/>
      <c r="S78" s="60"/>
      <c r="T78" s="60"/>
      <c r="U78" s="190"/>
      <c r="V78" s="191"/>
      <c r="W78" s="191"/>
      <c r="X78" s="191"/>
      <c r="Y78" s="191"/>
      <c r="Z78" s="191"/>
      <c r="AA78" s="191"/>
      <c r="AB78" s="191"/>
      <c r="AC78" s="191"/>
      <c r="AD78" s="191"/>
      <c r="AE78" s="191"/>
      <c r="AF78" s="191"/>
      <c r="AG78" s="191"/>
      <c r="AH78" s="191"/>
      <c r="AI78" s="191"/>
      <c r="AJ78" s="192"/>
      <c r="AK78" s="57"/>
      <c r="AL78" s="57"/>
      <c r="AM78" s="57"/>
      <c r="AN78" s="253"/>
      <c r="AO78" s="254"/>
      <c r="AP78" s="254"/>
      <c r="AQ78" s="254"/>
      <c r="AR78" s="254"/>
      <c r="AS78" s="254"/>
      <c r="AT78" s="254"/>
      <c r="AU78" s="254"/>
      <c r="AV78" s="254"/>
      <c r="AW78" s="254"/>
      <c r="AX78" s="254"/>
      <c r="AY78" s="254"/>
      <c r="AZ78" s="254"/>
      <c r="BA78" s="254"/>
      <c r="BB78" s="255"/>
      <c r="BC78" s="48"/>
      <c r="BD78" s="48"/>
      <c r="BE78" s="48"/>
      <c r="BF78" s="198"/>
      <c r="BG78" s="199"/>
      <c r="BH78" s="199"/>
      <c r="BI78" s="199"/>
      <c r="BJ78" s="198"/>
      <c r="BK78" s="199"/>
      <c r="BL78" s="199"/>
      <c r="BM78" s="201"/>
      <c r="BN78" s="198"/>
      <c r="BO78" s="199"/>
      <c r="BP78" s="199"/>
      <c r="BQ78" s="201"/>
      <c r="BR78" s="15"/>
      <c r="BS78" s="16"/>
    </row>
    <row r="79" spans="1:71" ht="30" customHeight="1" x14ac:dyDescent="0.2">
      <c r="A79" s="16"/>
      <c r="B79" s="16"/>
      <c r="C79" s="14"/>
      <c r="D79" s="58"/>
      <c r="E79" s="58"/>
      <c r="F79" s="58"/>
      <c r="G79" s="58"/>
      <c r="H79" s="58"/>
      <c r="I79" s="58"/>
      <c r="J79" s="58"/>
      <c r="K79" s="58"/>
      <c r="L79" s="58"/>
      <c r="M79" s="58"/>
      <c r="N79" s="60"/>
      <c r="O79" s="60"/>
      <c r="P79" s="60"/>
      <c r="Q79" s="60"/>
      <c r="R79" s="60"/>
      <c r="S79" s="60"/>
      <c r="T79" s="60"/>
      <c r="U79" s="190"/>
      <c r="V79" s="191"/>
      <c r="W79" s="191"/>
      <c r="X79" s="191"/>
      <c r="Y79" s="191"/>
      <c r="Z79" s="191"/>
      <c r="AA79" s="191"/>
      <c r="AB79" s="191"/>
      <c r="AC79" s="191"/>
      <c r="AD79" s="191"/>
      <c r="AE79" s="191"/>
      <c r="AF79" s="191"/>
      <c r="AG79" s="191"/>
      <c r="AH79" s="191"/>
      <c r="AI79" s="191"/>
      <c r="AJ79" s="192"/>
      <c r="AK79" s="57"/>
      <c r="AL79" s="57"/>
      <c r="AM79" s="57"/>
      <c r="AN79" s="253"/>
      <c r="AO79" s="254"/>
      <c r="AP79" s="254"/>
      <c r="AQ79" s="254"/>
      <c r="AR79" s="254"/>
      <c r="AS79" s="254"/>
      <c r="AT79" s="254"/>
      <c r="AU79" s="254"/>
      <c r="AV79" s="254"/>
      <c r="AW79" s="254"/>
      <c r="AX79" s="254"/>
      <c r="AY79" s="254"/>
      <c r="AZ79" s="254"/>
      <c r="BA79" s="254"/>
      <c r="BB79" s="255"/>
      <c r="BC79" s="48"/>
      <c r="BD79" s="44"/>
      <c r="BE79" s="44"/>
      <c r="BF79" s="198"/>
      <c r="BG79" s="199"/>
      <c r="BH79" s="199"/>
      <c r="BI79" s="199"/>
      <c r="BJ79" s="198"/>
      <c r="BK79" s="199"/>
      <c r="BL79" s="199"/>
      <c r="BM79" s="201"/>
      <c r="BN79" s="198"/>
      <c r="BO79" s="199"/>
      <c r="BP79" s="199"/>
      <c r="BQ79" s="201"/>
      <c r="BR79" s="15"/>
      <c r="BS79" s="16"/>
    </row>
    <row r="80" spans="1:71" ht="30" customHeight="1" x14ac:dyDescent="0.2">
      <c r="A80" s="16"/>
      <c r="B80" s="16"/>
      <c r="C80" s="14"/>
      <c r="D80" s="215" t="s">
        <v>9</v>
      </c>
      <c r="E80" s="216"/>
      <c r="F80" s="216"/>
      <c r="G80" s="216"/>
      <c r="H80" s="216"/>
      <c r="I80" s="216"/>
      <c r="J80" s="216"/>
      <c r="K80" s="216"/>
      <c r="L80" s="216"/>
      <c r="M80" s="217"/>
      <c r="N80" s="157" t="str">
        <f>IF([2]回答表!AA47="●","●","")</f>
        <v/>
      </c>
      <c r="O80" s="158"/>
      <c r="P80" s="158"/>
      <c r="Q80" s="159"/>
      <c r="R80" s="47"/>
      <c r="S80" s="47"/>
      <c r="T80" s="47"/>
      <c r="U80" s="190"/>
      <c r="V80" s="191"/>
      <c r="W80" s="191"/>
      <c r="X80" s="191"/>
      <c r="Y80" s="191"/>
      <c r="Z80" s="191"/>
      <c r="AA80" s="191"/>
      <c r="AB80" s="191"/>
      <c r="AC80" s="191"/>
      <c r="AD80" s="191"/>
      <c r="AE80" s="191"/>
      <c r="AF80" s="191"/>
      <c r="AG80" s="191"/>
      <c r="AH80" s="191"/>
      <c r="AI80" s="191"/>
      <c r="AJ80" s="192"/>
      <c r="AK80" s="57"/>
      <c r="AL80" s="57"/>
      <c r="AM80" s="57"/>
      <c r="AN80" s="253"/>
      <c r="AO80" s="254"/>
      <c r="AP80" s="254"/>
      <c r="AQ80" s="254"/>
      <c r="AR80" s="254"/>
      <c r="AS80" s="254"/>
      <c r="AT80" s="254"/>
      <c r="AU80" s="254"/>
      <c r="AV80" s="254"/>
      <c r="AW80" s="254"/>
      <c r="AX80" s="254"/>
      <c r="AY80" s="254"/>
      <c r="AZ80" s="254"/>
      <c r="BA80" s="254"/>
      <c r="BB80" s="255"/>
      <c r="BC80" s="48"/>
      <c r="BD80" s="61"/>
      <c r="BE80" s="61"/>
      <c r="BF80" s="198"/>
      <c r="BG80" s="199"/>
      <c r="BH80" s="199"/>
      <c r="BI80" s="199"/>
      <c r="BJ80" s="198"/>
      <c r="BK80" s="199"/>
      <c r="BL80" s="199"/>
      <c r="BM80" s="201"/>
      <c r="BN80" s="198"/>
      <c r="BO80" s="199"/>
      <c r="BP80" s="199"/>
      <c r="BQ80" s="201"/>
      <c r="BR80" s="15"/>
      <c r="BS80" s="16"/>
    </row>
    <row r="81" spans="1:71" ht="30" customHeight="1" x14ac:dyDescent="0.2">
      <c r="A81" s="16"/>
      <c r="B81" s="16"/>
      <c r="C81" s="14"/>
      <c r="D81" s="218"/>
      <c r="E81" s="219"/>
      <c r="F81" s="219"/>
      <c r="G81" s="219"/>
      <c r="H81" s="219"/>
      <c r="I81" s="219"/>
      <c r="J81" s="219"/>
      <c r="K81" s="219"/>
      <c r="L81" s="219"/>
      <c r="M81" s="220"/>
      <c r="N81" s="160"/>
      <c r="O81" s="161"/>
      <c r="P81" s="161"/>
      <c r="Q81" s="162"/>
      <c r="R81" s="47"/>
      <c r="S81" s="47"/>
      <c r="T81" s="47"/>
      <c r="U81" s="190"/>
      <c r="V81" s="191"/>
      <c r="W81" s="191"/>
      <c r="X81" s="191"/>
      <c r="Y81" s="191"/>
      <c r="Z81" s="191"/>
      <c r="AA81" s="191"/>
      <c r="AB81" s="191"/>
      <c r="AC81" s="191"/>
      <c r="AD81" s="191"/>
      <c r="AE81" s="191"/>
      <c r="AF81" s="191"/>
      <c r="AG81" s="191"/>
      <c r="AH81" s="191"/>
      <c r="AI81" s="191"/>
      <c r="AJ81" s="192"/>
      <c r="AK81" s="57"/>
      <c r="AL81" s="57"/>
      <c r="AM81" s="57"/>
      <c r="AN81" s="253"/>
      <c r="AO81" s="254"/>
      <c r="AP81" s="254"/>
      <c r="AQ81" s="254"/>
      <c r="AR81" s="254"/>
      <c r="AS81" s="254"/>
      <c r="AT81" s="254"/>
      <c r="AU81" s="254"/>
      <c r="AV81" s="254"/>
      <c r="AW81" s="254"/>
      <c r="AX81" s="254"/>
      <c r="AY81" s="254"/>
      <c r="AZ81" s="254"/>
      <c r="BA81" s="254"/>
      <c r="BB81" s="255"/>
      <c r="BC81" s="48"/>
      <c r="BD81" s="61"/>
      <c r="BE81" s="61"/>
      <c r="BF81" s="198" t="s">
        <v>10</v>
      </c>
      <c r="BG81" s="199"/>
      <c r="BH81" s="199"/>
      <c r="BI81" s="199"/>
      <c r="BJ81" s="198" t="s">
        <v>11</v>
      </c>
      <c r="BK81" s="199"/>
      <c r="BL81" s="199"/>
      <c r="BM81" s="199"/>
      <c r="BN81" s="198" t="s">
        <v>12</v>
      </c>
      <c r="BO81" s="199"/>
      <c r="BP81" s="199"/>
      <c r="BQ81" s="201"/>
      <c r="BR81" s="15"/>
      <c r="BS81" s="16"/>
    </row>
    <row r="82" spans="1:71" ht="30" customHeight="1" x14ac:dyDescent="0.2">
      <c r="A82" s="16"/>
      <c r="B82" s="16"/>
      <c r="C82" s="14"/>
      <c r="D82" s="218"/>
      <c r="E82" s="219"/>
      <c r="F82" s="219"/>
      <c r="G82" s="219"/>
      <c r="H82" s="219"/>
      <c r="I82" s="219"/>
      <c r="J82" s="219"/>
      <c r="K82" s="219"/>
      <c r="L82" s="219"/>
      <c r="M82" s="220"/>
      <c r="N82" s="160"/>
      <c r="O82" s="161"/>
      <c r="P82" s="161"/>
      <c r="Q82" s="162"/>
      <c r="R82" s="47"/>
      <c r="S82" s="47"/>
      <c r="T82" s="47"/>
      <c r="U82" s="190"/>
      <c r="V82" s="191"/>
      <c r="W82" s="191"/>
      <c r="X82" s="191"/>
      <c r="Y82" s="191"/>
      <c r="Z82" s="191"/>
      <c r="AA82" s="191"/>
      <c r="AB82" s="191"/>
      <c r="AC82" s="191"/>
      <c r="AD82" s="191"/>
      <c r="AE82" s="191"/>
      <c r="AF82" s="191"/>
      <c r="AG82" s="191"/>
      <c r="AH82" s="191"/>
      <c r="AI82" s="191"/>
      <c r="AJ82" s="192"/>
      <c r="AK82" s="57"/>
      <c r="AL82" s="57"/>
      <c r="AM82" s="57"/>
      <c r="AN82" s="253"/>
      <c r="AO82" s="254"/>
      <c r="AP82" s="254"/>
      <c r="AQ82" s="254"/>
      <c r="AR82" s="254"/>
      <c r="AS82" s="254"/>
      <c r="AT82" s="254"/>
      <c r="AU82" s="254"/>
      <c r="AV82" s="254"/>
      <c r="AW82" s="254"/>
      <c r="AX82" s="254"/>
      <c r="AY82" s="254"/>
      <c r="AZ82" s="254"/>
      <c r="BA82" s="254"/>
      <c r="BB82" s="255"/>
      <c r="BC82" s="48"/>
      <c r="BD82" s="61"/>
      <c r="BE82" s="61"/>
      <c r="BF82" s="198"/>
      <c r="BG82" s="199"/>
      <c r="BH82" s="199"/>
      <c r="BI82" s="199"/>
      <c r="BJ82" s="198"/>
      <c r="BK82" s="199"/>
      <c r="BL82" s="199"/>
      <c r="BM82" s="199"/>
      <c r="BN82" s="198"/>
      <c r="BO82" s="199"/>
      <c r="BP82" s="199"/>
      <c r="BQ82" s="201"/>
      <c r="BR82" s="15"/>
      <c r="BS82" s="16"/>
    </row>
    <row r="83" spans="1:71" ht="30" customHeight="1" x14ac:dyDescent="0.2">
      <c r="A83" s="16"/>
      <c r="B83" s="16"/>
      <c r="C83" s="14"/>
      <c r="D83" s="221"/>
      <c r="E83" s="222"/>
      <c r="F83" s="222"/>
      <c r="G83" s="222"/>
      <c r="H83" s="222"/>
      <c r="I83" s="222"/>
      <c r="J83" s="222"/>
      <c r="K83" s="222"/>
      <c r="L83" s="222"/>
      <c r="M83" s="223"/>
      <c r="N83" s="163"/>
      <c r="O83" s="164"/>
      <c r="P83" s="164"/>
      <c r="Q83" s="165"/>
      <c r="R83" s="47"/>
      <c r="S83" s="47"/>
      <c r="T83" s="47"/>
      <c r="U83" s="193"/>
      <c r="V83" s="194"/>
      <c r="W83" s="194"/>
      <c r="X83" s="194"/>
      <c r="Y83" s="194"/>
      <c r="Z83" s="194"/>
      <c r="AA83" s="194"/>
      <c r="AB83" s="194"/>
      <c r="AC83" s="194"/>
      <c r="AD83" s="194"/>
      <c r="AE83" s="194"/>
      <c r="AF83" s="194"/>
      <c r="AG83" s="194"/>
      <c r="AH83" s="194"/>
      <c r="AI83" s="194"/>
      <c r="AJ83" s="195"/>
      <c r="AK83" s="57"/>
      <c r="AL83" s="57"/>
      <c r="AM83" s="57"/>
      <c r="AN83" s="256"/>
      <c r="AO83" s="257"/>
      <c r="AP83" s="257"/>
      <c r="AQ83" s="257"/>
      <c r="AR83" s="257"/>
      <c r="AS83" s="257"/>
      <c r="AT83" s="257"/>
      <c r="AU83" s="257"/>
      <c r="AV83" s="257"/>
      <c r="AW83" s="257"/>
      <c r="AX83" s="257"/>
      <c r="AY83" s="257"/>
      <c r="AZ83" s="257"/>
      <c r="BA83" s="257"/>
      <c r="BB83" s="258"/>
      <c r="BC83" s="48"/>
      <c r="BD83" s="61"/>
      <c r="BE83" s="61"/>
      <c r="BF83" s="205"/>
      <c r="BG83" s="206"/>
      <c r="BH83" s="206"/>
      <c r="BI83" s="206"/>
      <c r="BJ83" s="205"/>
      <c r="BK83" s="206"/>
      <c r="BL83" s="206"/>
      <c r="BM83" s="206"/>
      <c r="BN83" s="205"/>
      <c r="BO83" s="206"/>
      <c r="BP83" s="206"/>
      <c r="BQ83" s="207"/>
      <c r="BR83" s="15"/>
      <c r="BS83" s="16"/>
    </row>
    <row r="84" spans="1:71" ht="15.65" customHeight="1" x14ac:dyDescent="0.3">
      <c r="A84" s="16"/>
      <c r="B84" s="16"/>
      <c r="C84" s="14"/>
      <c r="D84" s="58"/>
      <c r="E84" s="58"/>
      <c r="F84" s="58"/>
      <c r="G84" s="58"/>
      <c r="H84" s="58"/>
      <c r="I84" s="58"/>
      <c r="J84" s="58"/>
      <c r="K84" s="58"/>
      <c r="L84" s="58"/>
      <c r="M84" s="58"/>
      <c r="N84" s="47"/>
      <c r="O84" s="47"/>
      <c r="P84" s="47"/>
      <c r="Q84" s="47"/>
      <c r="R84" s="47"/>
      <c r="S84" s="47"/>
      <c r="T84" s="47"/>
      <c r="U84" s="47"/>
      <c r="V84" s="47"/>
      <c r="W84" s="47"/>
      <c r="X84" s="40"/>
      <c r="Y84" s="40"/>
      <c r="Z84" s="40"/>
      <c r="AA84" s="45"/>
      <c r="AB84" s="45"/>
      <c r="AC84" s="45"/>
      <c r="AD84" s="45"/>
      <c r="AE84" s="45"/>
      <c r="AF84" s="45"/>
      <c r="AG84" s="45"/>
      <c r="AH84" s="45"/>
      <c r="AI84" s="45"/>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15"/>
      <c r="BS84" s="16"/>
    </row>
    <row r="85" spans="1:71" ht="19.399999999999999" customHeight="1" x14ac:dyDescent="0.3">
      <c r="C85" s="14"/>
      <c r="D85" s="58"/>
      <c r="E85" s="58"/>
      <c r="F85" s="58"/>
      <c r="G85" s="58"/>
      <c r="H85" s="58"/>
      <c r="I85" s="58"/>
      <c r="J85" s="58"/>
      <c r="K85" s="58"/>
      <c r="L85" s="58"/>
      <c r="M85" s="58"/>
      <c r="N85" s="47"/>
      <c r="O85" s="47"/>
      <c r="P85" s="47"/>
      <c r="Q85" s="47"/>
      <c r="R85" s="47"/>
      <c r="S85" s="47"/>
      <c r="T85" s="47"/>
      <c r="U85" s="51" t="s">
        <v>22</v>
      </c>
      <c r="V85" s="47"/>
      <c r="W85" s="47"/>
      <c r="X85" s="47"/>
      <c r="Y85" s="47"/>
      <c r="Z85" s="47"/>
      <c r="AA85" s="45"/>
      <c r="AB85" s="52"/>
      <c r="AC85" s="45"/>
      <c r="AD85" s="45"/>
      <c r="AE85" s="45"/>
      <c r="AF85" s="45"/>
      <c r="AG85" s="45"/>
      <c r="AH85" s="45"/>
      <c r="AI85" s="45"/>
      <c r="AJ85" s="45"/>
      <c r="AK85" s="45"/>
      <c r="AL85" s="45"/>
      <c r="AM85" s="51" t="s">
        <v>13</v>
      </c>
      <c r="AN85" s="45"/>
      <c r="AO85" s="45"/>
      <c r="AP85" s="45"/>
      <c r="AQ85" s="45"/>
      <c r="AR85" s="45"/>
      <c r="AS85" s="45"/>
      <c r="AT85" s="45"/>
      <c r="AU85" s="45"/>
      <c r="AV85" s="45"/>
      <c r="AW85" s="45"/>
      <c r="AX85" s="44"/>
      <c r="AY85" s="44"/>
      <c r="AZ85" s="44"/>
      <c r="BA85" s="44"/>
      <c r="BB85" s="44"/>
      <c r="BC85" s="44"/>
      <c r="BD85" s="44"/>
      <c r="BE85" s="44"/>
      <c r="BF85" s="44"/>
      <c r="BG85" s="44"/>
      <c r="BH85" s="44"/>
      <c r="BI85" s="44"/>
      <c r="BJ85" s="44"/>
      <c r="BK85" s="44"/>
      <c r="BL85" s="44"/>
      <c r="BM85" s="44"/>
      <c r="BN85" s="44"/>
      <c r="BO85" s="44"/>
      <c r="BP85" s="44"/>
      <c r="BQ85" s="40"/>
      <c r="BR85" s="15"/>
      <c r="BS85" s="16"/>
    </row>
    <row r="86" spans="1:71" ht="15.65" customHeight="1" x14ac:dyDescent="0.2">
      <c r="C86" s="14"/>
      <c r="D86" s="150" t="s">
        <v>14</v>
      </c>
      <c r="E86" s="151"/>
      <c r="F86" s="151"/>
      <c r="G86" s="151"/>
      <c r="H86" s="151"/>
      <c r="I86" s="151"/>
      <c r="J86" s="151"/>
      <c r="K86" s="151"/>
      <c r="L86" s="151"/>
      <c r="M86" s="152"/>
      <c r="N86" s="157" t="str">
        <f>IF([2]回答表!AD47="●","●","")</f>
        <v/>
      </c>
      <c r="O86" s="158"/>
      <c r="P86" s="158"/>
      <c r="Q86" s="159"/>
      <c r="R86" s="47"/>
      <c r="S86" s="47"/>
      <c r="T86" s="47"/>
      <c r="U86" s="187" t="str">
        <f>IF([2]回答表!AD47="●",[2]回答表!B392,"")</f>
        <v/>
      </c>
      <c r="V86" s="188"/>
      <c r="W86" s="188"/>
      <c r="X86" s="188"/>
      <c r="Y86" s="188"/>
      <c r="Z86" s="188"/>
      <c r="AA86" s="188"/>
      <c r="AB86" s="188"/>
      <c r="AC86" s="188"/>
      <c r="AD86" s="188"/>
      <c r="AE86" s="188"/>
      <c r="AF86" s="188"/>
      <c r="AG86" s="188"/>
      <c r="AH86" s="188"/>
      <c r="AI86" s="188"/>
      <c r="AJ86" s="189"/>
      <c r="AK86" s="66"/>
      <c r="AL86" s="66"/>
      <c r="AM86" s="187" t="str">
        <f>IF([2]回答表!AD47="●",[2]回答表!B398,"")</f>
        <v/>
      </c>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15"/>
      <c r="BS86" s="16"/>
    </row>
    <row r="87" spans="1:71" ht="15.65" customHeight="1" x14ac:dyDescent="0.2">
      <c r="C87" s="14"/>
      <c r="D87" s="212"/>
      <c r="E87" s="213"/>
      <c r="F87" s="213"/>
      <c r="G87" s="213"/>
      <c r="H87" s="213"/>
      <c r="I87" s="213"/>
      <c r="J87" s="213"/>
      <c r="K87" s="213"/>
      <c r="L87" s="213"/>
      <c r="M87" s="214"/>
      <c r="N87" s="160"/>
      <c r="O87" s="161"/>
      <c r="P87" s="161"/>
      <c r="Q87" s="162"/>
      <c r="R87" s="47"/>
      <c r="S87" s="47"/>
      <c r="T87" s="47"/>
      <c r="U87" s="190"/>
      <c r="V87" s="191"/>
      <c r="W87" s="191"/>
      <c r="X87" s="191"/>
      <c r="Y87" s="191"/>
      <c r="Z87" s="191"/>
      <c r="AA87" s="191"/>
      <c r="AB87" s="191"/>
      <c r="AC87" s="191"/>
      <c r="AD87" s="191"/>
      <c r="AE87" s="191"/>
      <c r="AF87" s="191"/>
      <c r="AG87" s="191"/>
      <c r="AH87" s="191"/>
      <c r="AI87" s="191"/>
      <c r="AJ87" s="192"/>
      <c r="AK87" s="66"/>
      <c r="AL87" s="66"/>
      <c r="AM87" s="190"/>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15"/>
      <c r="BS87" s="16"/>
    </row>
    <row r="88" spans="1:71" ht="15.65" customHeight="1" x14ac:dyDescent="0.2">
      <c r="C88" s="14"/>
      <c r="D88" s="212"/>
      <c r="E88" s="213"/>
      <c r="F88" s="213"/>
      <c r="G88" s="213"/>
      <c r="H88" s="213"/>
      <c r="I88" s="213"/>
      <c r="J88" s="213"/>
      <c r="K88" s="213"/>
      <c r="L88" s="213"/>
      <c r="M88" s="214"/>
      <c r="N88" s="160"/>
      <c r="O88" s="161"/>
      <c r="P88" s="161"/>
      <c r="Q88" s="162"/>
      <c r="R88" s="47"/>
      <c r="S88" s="47"/>
      <c r="T88" s="47"/>
      <c r="U88" s="190"/>
      <c r="V88" s="191"/>
      <c r="W88" s="191"/>
      <c r="X88" s="191"/>
      <c r="Y88" s="191"/>
      <c r="Z88" s="191"/>
      <c r="AA88" s="191"/>
      <c r="AB88" s="191"/>
      <c r="AC88" s="191"/>
      <c r="AD88" s="191"/>
      <c r="AE88" s="191"/>
      <c r="AF88" s="191"/>
      <c r="AG88" s="191"/>
      <c r="AH88" s="191"/>
      <c r="AI88" s="191"/>
      <c r="AJ88" s="192"/>
      <c r="AK88" s="66"/>
      <c r="AL88" s="66"/>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15"/>
      <c r="BS88" s="16"/>
    </row>
    <row r="89" spans="1:71" ht="15.65" customHeight="1" x14ac:dyDescent="0.2">
      <c r="C89" s="14"/>
      <c r="D89" s="153"/>
      <c r="E89" s="154"/>
      <c r="F89" s="154"/>
      <c r="G89" s="154"/>
      <c r="H89" s="154"/>
      <c r="I89" s="154"/>
      <c r="J89" s="154"/>
      <c r="K89" s="154"/>
      <c r="L89" s="154"/>
      <c r="M89" s="155"/>
      <c r="N89" s="163"/>
      <c r="O89" s="164"/>
      <c r="P89" s="164"/>
      <c r="Q89" s="165"/>
      <c r="R89" s="47"/>
      <c r="S89" s="47"/>
      <c r="T89" s="47"/>
      <c r="U89" s="193"/>
      <c r="V89" s="194"/>
      <c r="W89" s="194"/>
      <c r="X89" s="194"/>
      <c r="Y89" s="194"/>
      <c r="Z89" s="194"/>
      <c r="AA89" s="194"/>
      <c r="AB89" s="194"/>
      <c r="AC89" s="194"/>
      <c r="AD89" s="194"/>
      <c r="AE89" s="194"/>
      <c r="AF89" s="194"/>
      <c r="AG89" s="194"/>
      <c r="AH89" s="194"/>
      <c r="AI89" s="194"/>
      <c r="AJ89" s="195"/>
      <c r="AK89" s="66"/>
      <c r="AL89" s="66"/>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15"/>
      <c r="BS89" s="16"/>
    </row>
    <row r="90" spans="1:71" ht="15.65" customHeight="1" x14ac:dyDescent="0.2">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71" ht="15.65" customHeight="1" x14ac:dyDescent="0.2">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42"/>
      <c r="AS92" s="142"/>
      <c r="AT92" s="142"/>
      <c r="AU92" s="142"/>
      <c r="AV92" s="142"/>
      <c r="AW92" s="142"/>
      <c r="AX92" s="142"/>
      <c r="AY92" s="142"/>
      <c r="AZ92" s="142"/>
      <c r="BA92" s="142"/>
      <c r="BB92" s="142"/>
      <c r="BC92" s="11"/>
      <c r="BD92" s="12"/>
      <c r="BE92" s="12"/>
      <c r="BF92" s="12"/>
      <c r="BG92" s="12"/>
      <c r="BH92" s="12"/>
      <c r="BI92" s="12"/>
      <c r="BJ92" s="12"/>
      <c r="BK92" s="12"/>
      <c r="BL92" s="12"/>
      <c r="BM92" s="12"/>
      <c r="BN92" s="12"/>
      <c r="BO92" s="12"/>
      <c r="BP92" s="12"/>
      <c r="BQ92" s="12"/>
      <c r="BR92" s="13"/>
    </row>
    <row r="93" spans="1:71" ht="15.65" customHeight="1" x14ac:dyDescent="0.3">
      <c r="C93" s="14"/>
      <c r="D93" s="47"/>
      <c r="E93" s="47"/>
      <c r="F93" s="47"/>
      <c r="G93" s="47"/>
      <c r="H93" s="47"/>
      <c r="I93" s="47"/>
      <c r="J93" s="47"/>
      <c r="K93" s="47"/>
      <c r="L93" s="47"/>
      <c r="M93" s="47"/>
      <c r="N93" s="47"/>
      <c r="O93" s="47"/>
      <c r="P93" s="47"/>
      <c r="Q93" s="47"/>
      <c r="R93" s="47"/>
      <c r="S93" s="47"/>
      <c r="T93" s="47"/>
      <c r="U93" s="47"/>
      <c r="V93" s="47"/>
      <c r="W93" s="47"/>
      <c r="X93" s="40"/>
      <c r="Y93" s="40"/>
      <c r="Z93" s="40"/>
      <c r="AA93" s="44"/>
      <c r="AB93" s="48"/>
      <c r="AC93" s="48"/>
      <c r="AD93" s="48"/>
      <c r="AE93" s="48"/>
      <c r="AF93" s="48"/>
      <c r="AG93" s="48"/>
      <c r="AH93" s="48"/>
      <c r="AI93" s="48"/>
      <c r="AJ93" s="48"/>
      <c r="AK93" s="48"/>
      <c r="AL93" s="48"/>
      <c r="AM93" s="48"/>
      <c r="AN93" s="46"/>
      <c r="AO93" s="48"/>
      <c r="AP93" s="49"/>
      <c r="AQ93" s="49"/>
      <c r="AR93" s="250"/>
      <c r="AS93" s="250"/>
      <c r="AT93" s="250"/>
      <c r="AU93" s="250"/>
      <c r="AV93" s="250"/>
      <c r="AW93" s="250"/>
      <c r="AX93" s="250"/>
      <c r="AY93" s="250"/>
      <c r="AZ93" s="250"/>
      <c r="BA93" s="250"/>
      <c r="BB93" s="250"/>
      <c r="BC93" s="43"/>
      <c r="BD93" s="44"/>
      <c r="BE93" s="44"/>
      <c r="BF93" s="44"/>
      <c r="BG93" s="44"/>
      <c r="BH93" s="44"/>
      <c r="BI93" s="44"/>
      <c r="BJ93" s="44"/>
      <c r="BK93" s="44"/>
      <c r="BL93" s="44"/>
      <c r="BM93" s="44"/>
      <c r="BN93" s="45"/>
      <c r="BO93" s="45"/>
      <c r="BP93" s="45"/>
      <c r="BQ93" s="46"/>
      <c r="BR93" s="15"/>
    </row>
    <row r="94" spans="1:71" ht="15.65" customHeight="1" x14ac:dyDescent="0.3">
      <c r="C94" s="14"/>
      <c r="D94" s="144" t="s">
        <v>6</v>
      </c>
      <c r="E94" s="145"/>
      <c r="F94" s="145"/>
      <c r="G94" s="145"/>
      <c r="H94" s="145"/>
      <c r="I94" s="145"/>
      <c r="J94" s="145"/>
      <c r="K94" s="145"/>
      <c r="L94" s="145"/>
      <c r="M94" s="145"/>
      <c r="N94" s="145"/>
      <c r="O94" s="145"/>
      <c r="P94" s="145"/>
      <c r="Q94" s="146"/>
      <c r="R94" s="150" t="s">
        <v>59</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43"/>
      <c r="BD94" s="44"/>
      <c r="BE94" s="44"/>
      <c r="BF94" s="44"/>
      <c r="BG94" s="44"/>
      <c r="BH94" s="44"/>
      <c r="BI94" s="44"/>
      <c r="BJ94" s="44"/>
      <c r="BK94" s="44"/>
      <c r="BL94" s="44"/>
      <c r="BM94" s="44"/>
      <c r="BN94" s="45"/>
      <c r="BO94" s="45"/>
      <c r="BP94" s="45"/>
      <c r="BQ94" s="46"/>
      <c r="BR94" s="15"/>
    </row>
    <row r="95" spans="1:71" ht="15.65" customHeight="1" x14ac:dyDescent="0.3">
      <c r="A95" s="16"/>
      <c r="B95" s="16"/>
      <c r="C95" s="1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43"/>
      <c r="BD95" s="44"/>
      <c r="BE95" s="44"/>
      <c r="BF95" s="44"/>
      <c r="BG95" s="44"/>
      <c r="BH95" s="44"/>
      <c r="BI95" s="44"/>
      <c r="BJ95" s="44"/>
      <c r="BK95" s="44"/>
      <c r="BL95" s="44"/>
      <c r="BM95" s="44"/>
      <c r="BN95" s="45"/>
      <c r="BO95" s="45"/>
      <c r="BP95" s="45"/>
      <c r="BQ95" s="46"/>
      <c r="BR95" s="15"/>
      <c r="BS95" s="16"/>
    </row>
    <row r="96" spans="1:71" ht="15.65" customHeight="1" x14ac:dyDescent="0.3">
      <c r="A96" s="16"/>
      <c r="B96" s="16"/>
      <c r="C96" s="14"/>
      <c r="D96" s="47"/>
      <c r="E96" s="47"/>
      <c r="F96" s="47"/>
      <c r="G96" s="47"/>
      <c r="H96" s="47"/>
      <c r="I96" s="47"/>
      <c r="J96" s="47"/>
      <c r="K96" s="47"/>
      <c r="L96" s="47"/>
      <c r="M96" s="47"/>
      <c r="N96" s="47"/>
      <c r="O96" s="47"/>
      <c r="P96" s="47"/>
      <c r="Q96" s="47"/>
      <c r="R96" s="47"/>
      <c r="S96" s="47"/>
      <c r="T96" s="47"/>
      <c r="U96" s="47"/>
      <c r="V96" s="47"/>
      <c r="W96" s="47"/>
      <c r="X96" s="40"/>
      <c r="Y96" s="40"/>
      <c r="Z96" s="40"/>
      <c r="AA96" s="44"/>
      <c r="AB96" s="48"/>
      <c r="AC96" s="48"/>
      <c r="AD96" s="48"/>
      <c r="AE96" s="48"/>
      <c r="AF96" s="48"/>
      <c r="AG96" s="48"/>
      <c r="AH96" s="48"/>
      <c r="AI96" s="48"/>
      <c r="AJ96" s="48"/>
      <c r="AK96" s="48"/>
      <c r="AL96" s="48"/>
      <c r="AM96" s="48"/>
      <c r="AN96" s="46"/>
      <c r="AO96" s="48"/>
      <c r="AP96" s="49"/>
      <c r="AQ96" s="49"/>
      <c r="AR96" s="72"/>
      <c r="AS96" s="72"/>
      <c r="AT96" s="72"/>
      <c r="AU96" s="72"/>
      <c r="AV96" s="72"/>
      <c r="AW96" s="72"/>
      <c r="AX96" s="72"/>
      <c r="AY96" s="72"/>
      <c r="AZ96" s="72"/>
      <c r="BA96" s="72"/>
      <c r="BB96" s="72"/>
      <c r="BC96" s="43"/>
      <c r="BD96" s="44"/>
      <c r="BE96" s="44"/>
      <c r="BF96" s="44"/>
      <c r="BG96" s="44"/>
      <c r="BH96" s="44"/>
      <c r="BI96" s="44"/>
      <c r="BJ96" s="44"/>
      <c r="BK96" s="44"/>
      <c r="BL96" s="44"/>
      <c r="BM96" s="44"/>
      <c r="BN96" s="45"/>
      <c r="BO96" s="45"/>
      <c r="BP96" s="45"/>
      <c r="BQ96" s="46"/>
      <c r="BR96" s="15"/>
      <c r="BS96" s="16"/>
    </row>
    <row r="97" spans="1:71" ht="19" x14ac:dyDescent="0.3">
      <c r="A97" s="16"/>
      <c r="B97" s="16"/>
      <c r="C97" s="14"/>
      <c r="D97" s="47"/>
      <c r="E97" s="47"/>
      <c r="F97" s="47"/>
      <c r="G97" s="47"/>
      <c r="H97" s="47"/>
      <c r="I97" s="47"/>
      <c r="J97" s="47"/>
      <c r="K97" s="47"/>
      <c r="L97" s="47"/>
      <c r="M97" s="47"/>
      <c r="N97" s="47"/>
      <c r="O97" s="47"/>
      <c r="P97" s="47"/>
      <c r="Q97" s="47"/>
      <c r="R97" s="47"/>
      <c r="S97" s="47"/>
      <c r="T97" s="47"/>
      <c r="U97" s="51" t="s">
        <v>34</v>
      </c>
      <c r="V97" s="47"/>
      <c r="W97" s="47"/>
      <c r="X97" s="47"/>
      <c r="Y97" s="47"/>
      <c r="Z97" s="47"/>
      <c r="AA97" s="45"/>
      <c r="AB97" s="52"/>
      <c r="AC97" s="52"/>
      <c r="AD97" s="52"/>
      <c r="AE97" s="52"/>
      <c r="AF97" s="52"/>
      <c r="AG97" s="52"/>
      <c r="AH97" s="52"/>
      <c r="AI97" s="52"/>
      <c r="AJ97" s="52"/>
      <c r="AK97" s="52"/>
      <c r="AL97" s="52"/>
      <c r="AM97" s="51" t="s">
        <v>15</v>
      </c>
      <c r="AN97" s="53"/>
      <c r="AO97" s="52"/>
      <c r="AP97" s="54"/>
      <c r="AQ97" s="54"/>
      <c r="AR97" s="5"/>
      <c r="AS97" s="5"/>
      <c r="AT97" s="5"/>
      <c r="AU97" s="5"/>
      <c r="AV97" s="5"/>
      <c r="AW97" s="5"/>
      <c r="AX97" s="5"/>
      <c r="AY97" s="5"/>
      <c r="AZ97" s="5"/>
      <c r="BA97" s="5"/>
      <c r="BB97" s="5"/>
      <c r="BC97" s="55"/>
      <c r="BD97" s="45"/>
      <c r="BE97" s="45"/>
      <c r="BF97" s="67" t="s">
        <v>60</v>
      </c>
      <c r="BG97" s="6"/>
      <c r="BH97" s="6"/>
      <c r="BI97" s="6"/>
      <c r="BJ97" s="6"/>
      <c r="BK97" s="6"/>
      <c r="BL97" s="6"/>
      <c r="BM97" s="45"/>
      <c r="BN97" s="45"/>
      <c r="BO97" s="45"/>
      <c r="BP97" s="45"/>
      <c r="BQ97" s="53"/>
      <c r="BR97" s="15"/>
      <c r="BS97" s="16"/>
    </row>
    <row r="98" spans="1:71" ht="15.65" customHeight="1" x14ac:dyDescent="0.2">
      <c r="A98" s="16"/>
      <c r="B98" s="16"/>
      <c r="C98" s="14"/>
      <c r="D98" s="150" t="s">
        <v>8</v>
      </c>
      <c r="E98" s="151"/>
      <c r="F98" s="151"/>
      <c r="G98" s="151"/>
      <c r="H98" s="151"/>
      <c r="I98" s="151"/>
      <c r="J98" s="151"/>
      <c r="K98" s="151"/>
      <c r="L98" s="151"/>
      <c r="M98" s="152"/>
      <c r="N98" s="157" t="str">
        <f>IF([2]回答表!X48="●","●","")</f>
        <v>●</v>
      </c>
      <c r="O98" s="158"/>
      <c r="P98" s="158"/>
      <c r="Q98" s="159"/>
      <c r="R98" s="47"/>
      <c r="S98" s="47"/>
      <c r="T98" s="47"/>
      <c r="U98" s="187" t="str">
        <f>IF([2]回答表!X48="●",[2]回答表!B411,IF([2]回答表!AA48="●",[2]回答表!B425,""))</f>
        <v>下水汚泥の燃料化
2か所の汚泥焼却炉を廃止し、1か所で汚泥燃料化施設を導入。2か所の汚泥焼却炉を更新する場合と比較して年間約2.6億円のコスト削減。</v>
      </c>
      <c r="V98" s="188"/>
      <c r="W98" s="188"/>
      <c r="X98" s="188"/>
      <c r="Y98" s="188"/>
      <c r="Z98" s="188"/>
      <c r="AA98" s="188"/>
      <c r="AB98" s="188"/>
      <c r="AC98" s="188"/>
      <c r="AD98" s="188"/>
      <c r="AE98" s="188"/>
      <c r="AF98" s="188"/>
      <c r="AG98" s="188"/>
      <c r="AH98" s="188"/>
      <c r="AI98" s="188"/>
      <c r="AJ98" s="189"/>
      <c r="AK98" s="57"/>
      <c r="AL98" s="57"/>
      <c r="AM98" s="259" t="s">
        <v>61</v>
      </c>
      <c r="AN98" s="259"/>
      <c r="AO98" s="259"/>
      <c r="AP98" s="259"/>
      <c r="AQ98" s="260" t="str">
        <f>IF([2]回答表!X48="●",[2]回答表!BC418,IF([2]回答表!AA48="●",[2]回答表!BC432,""))</f>
        <v>　</v>
      </c>
      <c r="AR98" s="260"/>
      <c r="AS98" s="260"/>
      <c r="AT98" s="260"/>
      <c r="AU98" s="261" t="s">
        <v>62</v>
      </c>
      <c r="AV98" s="262"/>
      <c r="AW98" s="262"/>
      <c r="AX98" s="263"/>
      <c r="AY98" s="260" t="str">
        <f>IF([2]回答表!X48="●",[2]回答表!BC423,IF([2]回答表!AA48="●",[2]回答表!BC437,""))</f>
        <v>　</v>
      </c>
      <c r="AZ98" s="260"/>
      <c r="BA98" s="260"/>
      <c r="BB98" s="260"/>
      <c r="BC98" s="48"/>
      <c r="BD98" s="44"/>
      <c r="BE98" s="44"/>
      <c r="BF98" s="196" t="str">
        <f>IF([2]回答表!X48="●",[2]回答表!S417,IF([2]回答表!AA48="●",[2]回答表!S431,""))</f>
        <v>平成</v>
      </c>
      <c r="BG98" s="197"/>
      <c r="BH98" s="197"/>
      <c r="BI98" s="197"/>
      <c r="BJ98" s="196"/>
      <c r="BK98" s="197"/>
      <c r="BL98" s="197"/>
      <c r="BM98" s="197"/>
      <c r="BN98" s="196"/>
      <c r="BO98" s="197"/>
      <c r="BP98" s="197"/>
      <c r="BQ98" s="200"/>
      <c r="BR98" s="15"/>
      <c r="BS98" s="16"/>
    </row>
    <row r="99" spans="1:71" ht="15.65" customHeight="1" x14ac:dyDescent="0.2">
      <c r="A99" s="16"/>
      <c r="B99" s="16"/>
      <c r="C99" s="14"/>
      <c r="D99" s="212"/>
      <c r="E99" s="213"/>
      <c r="F99" s="213"/>
      <c r="G99" s="213"/>
      <c r="H99" s="213"/>
      <c r="I99" s="213"/>
      <c r="J99" s="213"/>
      <c r="K99" s="213"/>
      <c r="L99" s="213"/>
      <c r="M99" s="214"/>
      <c r="N99" s="160"/>
      <c r="O99" s="161"/>
      <c r="P99" s="161"/>
      <c r="Q99" s="162"/>
      <c r="R99" s="47"/>
      <c r="S99" s="47"/>
      <c r="T99" s="47"/>
      <c r="U99" s="190"/>
      <c r="V99" s="191"/>
      <c r="W99" s="191"/>
      <c r="X99" s="191"/>
      <c r="Y99" s="191"/>
      <c r="Z99" s="191"/>
      <c r="AA99" s="191"/>
      <c r="AB99" s="191"/>
      <c r="AC99" s="191"/>
      <c r="AD99" s="191"/>
      <c r="AE99" s="191"/>
      <c r="AF99" s="191"/>
      <c r="AG99" s="191"/>
      <c r="AH99" s="191"/>
      <c r="AI99" s="191"/>
      <c r="AJ99" s="192"/>
      <c r="AK99" s="57"/>
      <c r="AL99" s="57"/>
      <c r="AM99" s="259"/>
      <c r="AN99" s="259"/>
      <c r="AO99" s="259"/>
      <c r="AP99" s="259"/>
      <c r="AQ99" s="260"/>
      <c r="AR99" s="260"/>
      <c r="AS99" s="260"/>
      <c r="AT99" s="260"/>
      <c r="AU99" s="264"/>
      <c r="AV99" s="265"/>
      <c r="AW99" s="265"/>
      <c r="AX99" s="266"/>
      <c r="AY99" s="260"/>
      <c r="AZ99" s="260"/>
      <c r="BA99" s="260"/>
      <c r="BB99" s="260"/>
      <c r="BC99" s="48"/>
      <c r="BD99" s="44"/>
      <c r="BE99" s="44"/>
      <c r="BF99" s="198"/>
      <c r="BG99" s="199"/>
      <c r="BH99" s="199"/>
      <c r="BI99" s="199"/>
      <c r="BJ99" s="198"/>
      <c r="BK99" s="199"/>
      <c r="BL99" s="199"/>
      <c r="BM99" s="199"/>
      <c r="BN99" s="198"/>
      <c r="BO99" s="199"/>
      <c r="BP99" s="199"/>
      <c r="BQ99" s="201"/>
      <c r="BR99" s="15"/>
      <c r="BS99" s="16"/>
    </row>
    <row r="100" spans="1:71" ht="15.65" customHeight="1" x14ac:dyDescent="0.2">
      <c r="A100" s="16"/>
      <c r="B100" s="16"/>
      <c r="C100" s="14"/>
      <c r="D100" s="212"/>
      <c r="E100" s="213"/>
      <c r="F100" s="213"/>
      <c r="G100" s="213"/>
      <c r="H100" s="213"/>
      <c r="I100" s="213"/>
      <c r="J100" s="213"/>
      <c r="K100" s="213"/>
      <c r="L100" s="213"/>
      <c r="M100" s="214"/>
      <c r="N100" s="160"/>
      <c r="O100" s="161"/>
      <c r="P100" s="161"/>
      <c r="Q100" s="162"/>
      <c r="R100" s="47"/>
      <c r="S100" s="47"/>
      <c r="T100" s="47"/>
      <c r="U100" s="190"/>
      <c r="V100" s="191"/>
      <c r="W100" s="191"/>
      <c r="X100" s="191"/>
      <c r="Y100" s="191"/>
      <c r="Z100" s="191"/>
      <c r="AA100" s="191"/>
      <c r="AB100" s="191"/>
      <c r="AC100" s="191"/>
      <c r="AD100" s="191"/>
      <c r="AE100" s="191"/>
      <c r="AF100" s="191"/>
      <c r="AG100" s="191"/>
      <c r="AH100" s="191"/>
      <c r="AI100" s="191"/>
      <c r="AJ100" s="192"/>
      <c r="AK100" s="57"/>
      <c r="AL100" s="57"/>
      <c r="AM100" s="259" t="s">
        <v>63</v>
      </c>
      <c r="AN100" s="259"/>
      <c r="AO100" s="259"/>
      <c r="AP100" s="259"/>
      <c r="AQ100" s="260" t="str">
        <f>IF([2]回答表!X48="●",[2]回答表!BC419,IF([2]回答表!AA48="●",[2]回答表!BC433,""))</f>
        <v>　</v>
      </c>
      <c r="AR100" s="260"/>
      <c r="AS100" s="260"/>
      <c r="AT100" s="260"/>
      <c r="AU100" s="264"/>
      <c r="AV100" s="265"/>
      <c r="AW100" s="265"/>
      <c r="AX100" s="266"/>
      <c r="AY100" s="260"/>
      <c r="AZ100" s="260"/>
      <c r="BA100" s="260"/>
      <c r="BB100" s="260"/>
      <c r="BC100" s="48"/>
      <c r="BD100" s="44"/>
      <c r="BE100" s="44"/>
      <c r="BF100" s="198"/>
      <c r="BG100" s="199"/>
      <c r="BH100" s="199"/>
      <c r="BI100" s="199"/>
      <c r="BJ100" s="198"/>
      <c r="BK100" s="199"/>
      <c r="BL100" s="199"/>
      <c r="BM100" s="199"/>
      <c r="BN100" s="198"/>
      <c r="BO100" s="199"/>
      <c r="BP100" s="199"/>
      <c r="BQ100" s="201"/>
      <c r="BR100" s="15"/>
      <c r="BS100" s="16"/>
    </row>
    <row r="101" spans="1:71" ht="15.65" customHeight="1" x14ac:dyDescent="0.2">
      <c r="A101" s="16"/>
      <c r="B101" s="16"/>
      <c r="C101" s="14"/>
      <c r="D101" s="153"/>
      <c r="E101" s="154"/>
      <c r="F101" s="154"/>
      <c r="G101" s="154"/>
      <c r="H101" s="154"/>
      <c r="I101" s="154"/>
      <c r="J101" s="154"/>
      <c r="K101" s="154"/>
      <c r="L101" s="154"/>
      <c r="M101" s="155"/>
      <c r="N101" s="163"/>
      <c r="O101" s="164"/>
      <c r="P101" s="164"/>
      <c r="Q101" s="165"/>
      <c r="R101" s="47"/>
      <c r="S101" s="47"/>
      <c r="T101" s="47"/>
      <c r="U101" s="190"/>
      <c r="V101" s="191"/>
      <c r="W101" s="191"/>
      <c r="X101" s="191"/>
      <c r="Y101" s="191"/>
      <c r="Z101" s="191"/>
      <c r="AA101" s="191"/>
      <c r="AB101" s="191"/>
      <c r="AC101" s="191"/>
      <c r="AD101" s="191"/>
      <c r="AE101" s="191"/>
      <c r="AF101" s="191"/>
      <c r="AG101" s="191"/>
      <c r="AH101" s="191"/>
      <c r="AI101" s="191"/>
      <c r="AJ101" s="192"/>
      <c r="AK101" s="57"/>
      <c r="AL101" s="57"/>
      <c r="AM101" s="259"/>
      <c r="AN101" s="259"/>
      <c r="AO101" s="259"/>
      <c r="AP101" s="259"/>
      <c r="AQ101" s="260"/>
      <c r="AR101" s="260"/>
      <c r="AS101" s="260"/>
      <c r="AT101" s="260"/>
      <c r="AU101" s="264"/>
      <c r="AV101" s="265"/>
      <c r="AW101" s="265"/>
      <c r="AX101" s="266"/>
      <c r="AY101" s="260"/>
      <c r="AZ101" s="260"/>
      <c r="BA101" s="260"/>
      <c r="BB101" s="260"/>
      <c r="BC101" s="48"/>
      <c r="BD101" s="44"/>
      <c r="BE101" s="44"/>
      <c r="BF101" s="198">
        <f>IF([2]回答表!X48="●",[2]回答表!V417,IF([2]回答表!AA48="●",[2]回答表!V431,""))</f>
        <v>21</v>
      </c>
      <c r="BG101" s="199"/>
      <c r="BH101" s="199"/>
      <c r="BI101" s="199"/>
      <c r="BJ101" s="198">
        <f>IF([2]回答表!X48="●",[2]回答表!V418,IF([2]回答表!AA48="●",[2]回答表!V432,""))</f>
        <v>3</v>
      </c>
      <c r="BK101" s="199"/>
      <c r="BL101" s="199"/>
      <c r="BM101" s="201"/>
      <c r="BN101" s="198">
        <f>IF([2]回答表!X48="●",[2]回答表!V419,IF([2]回答表!AA48="●",[2]回答表!V433,""))</f>
        <v>27</v>
      </c>
      <c r="BO101" s="199"/>
      <c r="BP101" s="199"/>
      <c r="BQ101" s="201"/>
      <c r="BR101" s="15"/>
      <c r="BS101" s="16"/>
    </row>
    <row r="102" spans="1:71" ht="15.65" customHeight="1" x14ac:dyDescent="0.2">
      <c r="A102" s="16"/>
      <c r="B102" s="16"/>
      <c r="C102" s="14"/>
      <c r="D102" s="58"/>
      <c r="E102" s="58"/>
      <c r="F102" s="58"/>
      <c r="G102" s="58"/>
      <c r="H102" s="58"/>
      <c r="I102" s="58"/>
      <c r="J102" s="58"/>
      <c r="K102" s="58"/>
      <c r="L102" s="58"/>
      <c r="M102" s="58"/>
      <c r="N102" s="60"/>
      <c r="O102" s="60"/>
      <c r="P102" s="60"/>
      <c r="Q102" s="60"/>
      <c r="R102" s="60"/>
      <c r="S102" s="60"/>
      <c r="T102" s="60"/>
      <c r="U102" s="190"/>
      <c r="V102" s="191"/>
      <c r="W102" s="191"/>
      <c r="X102" s="191"/>
      <c r="Y102" s="191"/>
      <c r="Z102" s="191"/>
      <c r="AA102" s="191"/>
      <c r="AB102" s="191"/>
      <c r="AC102" s="191"/>
      <c r="AD102" s="191"/>
      <c r="AE102" s="191"/>
      <c r="AF102" s="191"/>
      <c r="AG102" s="191"/>
      <c r="AH102" s="191"/>
      <c r="AI102" s="191"/>
      <c r="AJ102" s="192"/>
      <c r="AK102" s="57"/>
      <c r="AL102" s="57"/>
      <c r="AM102" s="259" t="s">
        <v>64</v>
      </c>
      <c r="AN102" s="259"/>
      <c r="AO102" s="259"/>
      <c r="AP102" s="259"/>
      <c r="AQ102" s="260" t="str">
        <f>IF([2]回答表!X48="●",[2]回答表!BC420,IF([2]回答表!AA48="●",[2]回答表!BC434,""))</f>
        <v>　</v>
      </c>
      <c r="AR102" s="260"/>
      <c r="AS102" s="260"/>
      <c r="AT102" s="260"/>
      <c r="AU102" s="267"/>
      <c r="AV102" s="268"/>
      <c r="AW102" s="268"/>
      <c r="AX102" s="269"/>
      <c r="AY102" s="260"/>
      <c r="AZ102" s="260"/>
      <c r="BA102" s="260"/>
      <c r="BB102" s="260"/>
      <c r="BC102" s="48"/>
      <c r="BD102" s="48"/>
      <c r="BE102" s="48"/>
      <c r="BF102" s="198"/>
      <c r="BG102" s="199"/>
      <c r="BH102" s="199"/>
      <c r="BI102" s="199"/>
      <c r="BJ102" s="198"/>
      <c r="BK102" s="199"/>
      <c r="BL102" s="199"/>
      <c r="BM102" s="201"/>
      <c r="BN102" s="198"/>
      <c r="BO102" s="199"/>
      <c r="BP102" s="199"/>
      <c r="BQ102" s="201"/>
      <c r="BR102" s="15"/>
      <c r="BS102" s="16"/>
    </row>
    <row r="103" spans="1:71" ht="15.65" customHeight="1" x14ac:dyDescent="0.2">
      <c r="A103" s="16"/>
      <c r="B103" s="16"/>
      <c r="C103" s="14"/>
      <c r="D103" s="58"/>
      <c r="E103" s="58"/>
      <c r="F103" s="58"/>
      <c r="G103" s="58"/>
      <c r="H103" s="58"/>
      <c r="I103" s="58"/>
      <c r="J103" s="58"/>
      <c r="K103" s="58"/>
      <c r="L103" s="58"/>
      <c r="M103" s="58"/>
      <c r="N103" s="60"/>
      <c r="O103" s="60"/>
      <c r="P103" s="60"/>
      <c r="Q103" s="60"/>
      <c r="R103" s="60"/>
      <c r="S103" s="60"/>
      <c r="T103" s="60"/>
      <c r="U103" s="190"/>
      <c r="V103" s="191"/>
      <c r="W103" s="191"/>
      <c r="X103" s="191"/>
      <c r="Y103" s="191"/>
      <c r="Z103" s="191"/>
      <c r="AA103" s="191"/>
      <c r="AB103" s="191"/>
      <c r="AC103" s="191"/>
      <c r="AD103" s="191"/>
      <c r="AE103" s="191"/>
      <c r="AF103" s="191"/>
      <c r="AG103" s="191"/>
      <c r="AH103" s="191"/>
      <c r="AI103" s="191"/>
      <c r="AJ103" s="192"/>
      <c r="AK103" s="57"/>
      <c r="AL103" s="57"/>
      <c r="AM103" s="259"/>
      <c r="AN103" s="259"/>
      <c r="AO103" s="259"/>
      <c r="AP103" s="259"/>
      <c r="AQ103" s="260"/>
      <c r="AR103" s="260"/>
      <c r="AS103" s="260"/>
      <c r="AT103" s="260"/>
      <c r="AU103" s="230" t="s">
        <v>65</v>
      </c>
      <c r="AV103" s="231"/>
      <c r="AW103" s="231"/>
      <c r="AX103" s="232"/>
      <c r="AY103" s="270" t="str">
        <f>IF([2]回答表!X48="●",[2]回答表!BC424,IF([2]回答表!AA48="●",[2]回答表!BC438,""))</f>
        <v>　</v>
      </c>
      <c r="AZ103" s="271"/>
      <c r="BA103" s="271"/>
      <c r="BB103" s="272"/>
      <c r="BC103" s="48"/>
      <c r="BD103" s="44"/>
      <c r="BE103" s="44"/>
      <c r="BF103" s="198"/>
      <c r="BG103" s="199"/>
      <c r="BH103" s="199"/>
      <c r="BI103" s="199"/>
      <c r="BJ103" s="198"/>
      <c r="BK103" s="199"/>
      <c r="BL103" s="199"/>
      <c r="BM103" s="201"/>
      <c r="BN103" s="198"/>
      <c r="BO103" s="199"/>
      <c r="BP103" s="199"/>
      <c r="BQ103" s="201"/>
      <c r="BR103" s="15"/>
      <c r="BS103" s="16"/>
    </row>
    <row r="104" spans="1:71" ht="15.65" customHeight="1" x14ac:dyDescent="0.2">
      <c r="A104" s="16"/>
      <c r="B104" s="16"/>
      <c r="C104" s="14"/>
      <c r="D104" s="215" t="s">
        <v>9</v>
      </c>
      <c r="E104" s="216"/>
      <c r="F104" s="216"/>
      <c r="G104" s="216"/>
      <c r="H104" s="216"/>
      <c r="I104" s="216"/>
      <c r="J104" s="216"/>
      <c r="K104" s="216"/>
      <c r="L104" s="216"/>
      <c r="M104" s="217"/>
      <c r="N104" s="157" t="str">
        <f>IF([2]回答表!AA48="●","●","")</f>
        <v/>
      </c>
      <c r="O104" s="158"/>
      <c r="P104" s="158"/>
      <c r="Q104" s="159"/>
      <c r="R104" s="47"/>
      <c r="S104" s="47"/>
      <c r="T104" s="47"/>
      <c r="U104" s="190"/>
      <c r="V104" s="191"/>
      <c r="W104" s="191"/>
      <c r="X104" s="191"/>
      <c r="Y104" s="191"/>
      <c r="Z104" s="191"/>
      <c r="AA104" s="191"/>
      <c r="AB104" s="191"/>
      <c r="AC104" s="191"/>
      <c r="AD104" s="191"/>
      <c r="AE104" s="191"/>
      <c r="AF104" s="191"/>
      <c r="AG104" s="191"/>
      <c r="AH104" s="191"/>
      <c r="AI104" s="191"/>
      <c r="AJ104" s="192"/>
      <c r="AK104" s="57"/>
      <c r="AL104" s="57"/>
      <c r="AM104" s="259" t="s">
        <v>66</v>
      </c>
      <c r="AN104" s="259"/>
      <c r="AO104" s="259"/>
      <c r="AP104" s="259"/>
      <c r="AQ104" s="282" t="str">
        <f>IF([2]回答表!X48="●",[2]回答表!BC421,IF([2]回答表!AA48="●",[2]回答表!BC435,""))</f>
        <v>　</v>
      </c>
      <c r="AR104" s="260"/>
      <c r="AS104" s="260"/>
      <c r="AT104" s="260"/>
      <c r="AU104" s="276"/>
      <c r="AV104" s="277"/>
      <c r="AW104" s="277"/>
      <c r="AX104" s="278"/>
      <c r="AY104" s="279"/>
      <c r="AZ104" s="280"/>
      <c r="BA104" s="280"/>
      <c r="BB104" s="281"/>
      <c r="BC104" s="48"/>
      <c r="BD104" s="61"/>
      <c r="BE104" s="61"/>
      <c r="BF104" s="198"/>
      <c r="BG104" s="199"/>
      <c r="BH104" s="199"/>
      <c r="BI104" s="199"/>
      <c r="BJ104" s="198"/>
      <c r="BK104" s="199"/>
      <c r="BL104" s="199"/>
      <c r="BM104" s="201"/>
      <c r="BN104" s="198"/>
      <c r="BO104" s="199"/>
      <c r="BP104" s="199"/>
      <c r="BQ104" s="201"/>
      <c r="BR104" s="15"/>
      <c r="BS104" s="16"/>
    </row>
    <row r="105" spans="1:71" ht="15.65" customHeight="1" x14ac:dyDescent="0.2">
      <c r="A105" s="16"/>
      <c r="B105" s="16"/>
      <c r="C105" s="14"/>
      <c r="D105" s="218"/>
      <c r="E105" s="219"/>
      <c r="F105" s="219"/>
      <c r="G105" s="219"/>
      <c r="H105" s="219"/>
      <c r="I105" s="219"/>
      <c r="J105" s="219"/>
      <c r="K105" s="219"/>
      <c r="L105" s="219"/>
      <c r="M105" s="220"/>
      <c r="N105" s="160"/>
      <c r="O105" s="161"/>
      <c r="P105" s="161"/>
      <c r="Q105" s="162"/>
      <c r="R105" s="47"/>
      <c r="S105" s="47"/>
      <c r="T105" s="47"/>
      <c r="U105" s="190"/>
      <c r="V105" s="191"/>
      <c r="W105" s="191"/>
      <c r="X105" s="191"/>
      <c r="Y105" s="191"/>
      <c r="Z105" s="191"/>
      <c r="AA105" s="191"/>
      <c r="AB105" s="191"/>
      <c r="AC105" s="191"/>
      <c r="AD105" s="191"/>
      <c r="AE105" s="191"/>
      <c r="AF105" s="191"/>
      <c r="AG105" s="191"/>
      <c r="AH105" s="191"/>
      <c r="AI105" s="191"/>
      <c r="AJ105" s="192"/>
      <c r="AK105" s="57"/>
      <c r="AL105" s="57"/>
      <c r="AM105" s="259"/>
      <c r="AN105" s="259"/>
      <c r="AO105" s="259"/>
      <c r="AP105" s="259"/>
      <c r="AQ105" s="260"/>
      <c r="AR105" s="260"/>
      <c r="AS105" s="260"/>
      <c r="AT105" s="260"/>
      <c r="AU105" s="233"/>
      <c r="AV105" s="234"/>
      <c r="AW105" s="234"/>
      <c r="AX105" s="235"/>
      <c r="AY105" s="273"/>
      <c r="AZ105" s="274"/>
      <c r="BA105" s="274"/>
      <c r="BB105" s="275"/>
      <c r="BC105" s="48"/>
      <c r="BD105" s="61"/>
      <c r="BE105" s="61"/>
      <c r="BF105" s="198" t="s">
        <v>10</v>
      </c>
      <c r="BG105" s="199"/>
      <c r="BH105" s="199"/>
      <c r="BI105" s="199"/>
      <c r="BJ105" s="198" t="s">
        <v>11</v>
      </c>
      <c r="BK105" s="199"/>
      <c r="BL105" s="199"/>
      <c r="BM105" s="199"/>
      <c r="BN105" s="198" t="s">
        <v>12</v>
      </c>
      <c r="BO105" s="199"/>
      <c r="BP105" s="199"/>
      <c r="BQ105" s="201"/>
      <c r="BR105" s="15"/>
      <c r="BS105" s="16"/>
    </row>
    <row r="106" spans="1:71" ht="15.65" customHeight="1" x14ac:dyDescent="0.2">
      <c r="A106" s="16"/>
      <c r="B106" s="16"/>
      <c r="C106" s="14"/>
      <c r="D106" s="218"/>
      <c r="E106" s="219"/>
      <c r="F106" s="219"/>
      <c r="G106" s="219"/>
      <c r="H106" s="219"/>
      <c r="I106" s="219"/>
      <c r="J106" s="219"/>
      <c r="K106" s="219"/>
      <c r="L106" s="219"/>
      <c r="M106" s="220"/>
      <c r="N106" s="160"/>
      <c r="O106" s="161"/>
      <c r="P106" s="161"/>
      <c r="Q106" s="162"/>
      <c r="R106" s="47"/>
      <c r="S106" s="47"/>
      <c r="T106" s="47"/>
      <c r="U106" s="190"/>
      <c r="V106" s="191"/>
      <c r="W106" s="191"/>
      <c r="X106" s="191"/>
      <c r="Y106" s="191"/>
      <c r="Z106" s="191"/>
      <c r="AA106" s="191"/>
      <c r="AB106" s="191"/>
      <c r="AC106" s="191"/>
      <c r="AD106" s="191"/>
      <c r="AE106" s="191"/>
      <c r="AF106" s="191"/>
      <c r="AG106" s="191"/>
      <c r="AH106" s="191"/>
      <c r="AI106" s="191"/>
      <c r="AJ106" s="192"/>
      <c r="AK106" s="57"/>
      <c r="AL106" s="57"/>
      <c r="AM106" s="259" t="s">
        <v>67</v>
      </c>
      <c r="AN106" s="259"/>
      <c r="AO106" s="259"/>
      <c r="AP106" s="259"/>
      <c r="AQ106" s="260" t="str">
        <f>IF([2]回答表!X48="●",[2]回答表!BC422,IF([2]回答表!AA48="●",[2]回答表!BC436,""))</f>
        <v>●</v>
      </c>
      <c r="AR106" s="260"/>
      <c r="AS106" s="260"/>
      <c r="AT106" s="260"/>
      <c r="AU106" s="230" t="s">
        <v>68</v>
      </c>
      <c r="AV106" s="231"/>
      <c r="AW106" s="231"/>
      <c r="AX106" s="232"/>
      <c r="AY106" s="270" t="str">
        <f>IF([2]回答表!X48="●",[2]回答表!BC425,IF([2]回答表!AA48="●",[2]回答表!BC439,""))</f>
        <v>　</v>
      </c>
      <c r="AZ106" s="271"/>
      <c r="BA106" s="271"/>
      <c r="BB106" s="272"/>
      <c r="BC106" s="48"/>
      <c r="BD106" s="61"/>
      <c r="BE106" s="61"/>
      <c r="BF106" s="198"/>
      <c r="BG106" s="199"/>
      <c r="BH106" s="199"/>
      <c r="BI106" s="199"/>
      <c r="BJ106" s="198"/>
      <c r="BK106" s="199"/>
      <c r="BL106" s="199"/>
      <c r="BM106" s="199"/>
      <c r="BN106" s="198"/>
      <c r="BO106" s="199"/>
      <c r="BP106" s="199"/>
      <c r="BQ106" s="201"/>
      <c r="BR106" s="15"/>
      <c r="BS106" s="16"/>
    </row>
    <row r="107" spans="1:71" ht="15.65" customHeight="1" x14ac:dyDescent="0.2">
      <c r="A107" s="16"/>
      <c r="B107" s="16"/>
      <c r="C107" s="14"/>
      <c r="D107" s="221"/>
      <c r="E107" s="222"/>
      <c r="F107" s="222"/>
      <c r="G107" s="222"/>
      <c r="H107" s="222"/>
      <c r="I107" s="222"/>
      <c r="J107" s="222"/>
      <c r="K107" s="222"/>
      <c r="L107" s="222"/>
      <c r="M107" s="223"/>
      <c r="N107" s="163"/>
      <c r="O107" s="164"/>
      <c r="P107" s="164"/>
      <c r="Q107" s="165"/>
      <c r="R107" s="47"/>
      <c r="S107" s="47"/>
      <c r="T107" s="47"/>
      <c r="U107" s="193"/>
      <c r="V107" s="194"/>
      <c r="W107" s="194"/>
      <c r="X107" s="194"/>
      <c r="Y107" s="194"/>
      <c r="Z107" s="194"/>
      <c r="AA107" s="194"/>
      <c r="AB107" s="194"/>
      <c r="AC107" s="194"/>
      <c r="AD107" s="194"/>
      <c r="AE107" s="194"/>
      <c r="AF107" s="194"/>
      <c r="AG107" s="194"/>
      <c r="AH107" s="194"/>
      <c r="AI107" s="194"/>
      <c r="AJ107" s="195"/>
      <c r="AK107" s="57"/>
      <c r="AL107" s="57"/>
      <c r="AM107" s="259"/>
      <c r="AN107" s="259"/>
      <c r="AO107" s="259"/>
      <c r="AP107" s="259"/>
      <c r="AQ107" s="260"/>
      <c r="AR107" s="260"/>
      <c r="AS107" s="260"/>
      <c r="AT107" s="260"/>
      <c r="AU107" s="233"/>
      <c r="AV107" s="234"/>
      <c r="AW107" s="234"/>
      <c r="AX107" s="235"/>
      <c r="AY107" s="273"/>
      <c r="AZ107" s="274"/>
      <c r="BA107" s="274"/>
      <c r="BB107" s="275"/>
      <c r="BC107" s="48"/>
      <c r="BD107" s="61"/>
      <c r="BE107" s="61"/>
      <c r="BF107" s="205"/>
      <c r="BG107" s="206"/>
      <c r="BH107" s="206"/>
      <c r="BI107" s="206"/>
      <c r="BJ107" s="205"/>
      <c r="BK107" s="206"/>
      <c r="BL107" s="206"/>
      <c r="BM107" s="206"/>
      <c r="BN107" s="205"/>
      <c r="BO107" s="206"/>
      <c r="BP107" s="206"/>
      <c r="BQ107" s="207"/>
      <c r="BR107" s="15"/>
      <c r="BS107" s="16"/>
    </row>
    <row r="108" spans="1:71" ht="15.65" customHeight="1" x14ac:dyDescent="0.3">
      <c r="A108" s="16"/>
      <c r="B108" s="16"/>
      <c r="C108" s="14"/>
      <c r="D108" s="58"/>
      <c r="E108" s="58"/>
      <c r="F108" s="58"/>
      <c r="G108" s="58"/>
      <c r="H108" s="58"/>
      <c r="I108" s="58"/>
      <c r="J108" s="58"/>
      <c r="K108" s="58"/>
      <c r="L108" s="58"/>
      <c r="M108" s="58"/>
      <c r="N108" s="47"/>
      <c r="O108" s="47"/>
      <c r="P108" s="47"/>
      <c r="Q108" s="47"/>
      <c r="R108" s="47"/>
      <c r="S108" s="47"/>
      <c r="T108" s="47"/>
      <c r="U108" s="47"/>
      <c r="V108" s="47"/>
      <c r="W108" s="47"/>
      <c r="X108" s="40"/>
      <c r="Y108" s="40"/>
      <c r="Z108" s="40"/>
      <c r="AA108" s="45"/>
      <c r="AB108" s="45"/>
      <c r="AC108" s="45"/>
      <c r="AD108" s="45"/>
      <c r="AE108" s="45"/>
      <c r="AF108" s="45"/>
      <c r="AG108" s="45"/>
      <c r="AH108" s="45"/>
      <c r="AI108" s="45"/>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15"/>
      <c r="BS108" s="16"/>
    </row>
    <row r="109" spans="1:71" ht="18.649999999999999" customHeight="1" x14ac:dyDescent="0.3">
      <c r="A109" s="16"/>
      <c r="B109" s="16"/>
      <c r="C109" s="14"/>
      <c r="D109" s="58"/>
      <c r="E109" s="58"/>
      <c r="F109" s="58"/>
      <c r="G109" s="58"/>
      <c r="H109" s="58"/>
      <c r="I109" s="58"/>
      <c r="J109" s="58"/>
      <c r="K109" s="58"/>
      <c r="L109" s="58"/>
      <c r="M109" s="58"/>
      <c r="N109" s="47"/>
      <c r="O109" s="47"/>
      <c r="P109" s="47"/>
      <c r="Q109" s="47"/>
      <c r="R109" s="47"/>
      <c r="S109" s="47"/>
      <c r="T109" s="47"/>
      <c r="U109" s="51" t="s">
        <v>22</v>
      </c>
      <c r="V109" s="47"/>
      <c r="W109" s="47"/>
      <c r="X109" s="47"/>
      <c r="Y109" s="47"/>
      <c r="Z109" s="47"/>
      <c r="AA109" s="45"/>
      <c r="AB109" s="52"/>
      <c r="AC109" s="45"/>
      <c r="AD109" s="45"/>
      <c r="AE109" s="45"/>
      <c r="AF109" s="45"/>
      <c r="AG109" s="45"/>
      <c r="AH109" s="45"/>
      <c r="AI109" s="45"/>
      <c r="AJ109" s="45"/>
      <c r="AK109" s="45"/>
      <c r="AL109" s="45"/>
      <c r="AM109" s="51" t="s">
        <v>13</v>
      </c>
      <c r="AN109" s="45"/>
      <c r="AO109" s="45"/>
      <c r="AP109" s="45"/>
      <c r="AQ109" s="45"/>
      <c r="AR109" s="45"/>
      <c r="AS109" s="45"/>
      <c r="AT109" s="45"/>
      <c r="AU109" s="45"/>
      <c r="AV109" s="45"/>
      <c r="AW109" s="45"/>
      <c r="AX109" s="45"/>
      <c r="AY109" s="45"/>
      <c r="AZ109" s="45"/>
      <c r="BA109" s="45"/>
      <c r="BB109" s="44"/>
      <c r="BC109" s="44"/>
      <c r="BD109" s="44"/>
      <c r="BE109" s="44"/>
      <c r="BF109" s="44"/>
      <c r="BG109" s="44"/>
      <c r="BH109" s="44"/>
      <c r="BI109" s="44"/>
      <c r="BJ109" s="44"/>
      <c r="BK109" s="44"/>
      <c r="BL109" s="44"/>
      <c r="BM109" s="44"/>
      <c r="BN109" s="44"/>
      <c r="BO109" s="44"/>
      <c r="BP109" s="44"/>
      <c r="BQ109" s="40"/>
      <c r="BR109" s="15"/>
      <c r="BS109" s="16"/>
    </row>
    <row r="110" spans="1:71" ht="15.65" customHeight="1" x14ac:dyDescent="0.2">
      <c r="A110" s="16"/>
      <c r="B110" s="16"/>
      <c r="C110" s="14"/>
      <c r="D110" s="150" t="s">
        <v>14</v>
      </c>
      <c r="E110" s="151"/>
      <c r="F110" s="151"/>
      <c r="G110" s="151"/>
      <c r="H110" s="151"/>
      <c r="I110" s="151"/>
      <c r="J110" s="151"/>
      <c r="K110" s="151"/>
      <c r="L110" s="151"/>
      <c r="M110" s="152"/>
      <c r="N110" s="157" t="str">
        <f>IF([2]回答表!AD48="●","●","")</f>
        <v/>
      </c>
      <c r="O110" s="158"/>
      <c r="P110" s="158"/>
      <c r="Q110" s="159"/>
      <c r="R110" s="47"/>
      <c r="S110" s="47"/>
      <c r="T110" s="47"/>
      <c r="U110" s="187" t="str">
        <f>IF([2]回答表!AD48="●",[2]回答表!B439,"")</f>
        <v/>
      </c>
      <c r="V110" s="188"/>
      <c r="W110" s="188"/>
      <c r="X110" s="188"/>
      <c r="Y110" s="188"/>
      <c r="Z110" s="188"/>
      <c r="AA110" s="188"/>
      <c r="AB110" s="188"/>
      <c r="AC110" s="188"/>
      <c r="AD110" s="188"/>
      <c r="AE110" s="188"/>
      <c r="AF110" s="188"/>
      <c r="AG110" s="188"/>
      <c r="AH110" s="188"/>
      <c r="AI110" s="188"/>
      <c r="AJ110" s="189"/>
      <c r="AK110" s="63"/>
      <c r="AL110" s="63"/>
      <c r="AM110" s="187" t="str">
        <f>IF([2]回答表!AD48="●",[2]回答表!B445,"")</f>
        <v/>
      </c>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9"/>
      <c r="BR110" s="15"/>
      <c r="BS110" s="16"/>
    </row>
    <row r="111" spans="1:71" ht="15.65" customHeight="1" x14ac:dyDescent="0.2">
      <c r="C111" s="14"/>
      <c r="D111" s="212"/>
      <c r="E111" s="213"/>
      <c r="F111" s="213"/>
      <c r="G111" s="213"/>
      <c r="H111" s="213"/>
      <c r="I111" s="213"/>
      <c r="J111" s="213"/>
      <c r="K111" s="213"/>
      <c r="L111" s="213"/>
      <c r="M111" s="214"/>
      <c r="N111" s="160"/>
      <c r="O111" s="161"/>
      <c r="P111" s="161"/>
      <c r="Q111" s="162"/>
      <c r="R111" s="47"/>
      <c r="S111" s="47"/>
      <c r="T111" s="47"/>
      <c r="U111" s="190"/>
      <c r="V111" s="191"/>
      <c r="W111" s="191"/>
      <c r="X111" s="191"/>
      <c r="Y111" s="191"/>
      <c r="Z111" s="191"/>
      <c r="AA111" s="191"/>
      <c r="AB111" s="191"/>
      <c r="AC111" s="191"/>
      <c r="AD111" s="191"/>
      <c r="AE111" s="191"/>
      <c r="AF111" s="191"/>
      <c r="AG111" s="191"/>
      <c r="AH111" s="191"/>
      <c r="AI111" s="191"/>
      <c r="AJ111" s="192"/>
      <c r="AK111" s="63"/>
      <c r="AL111" s="63"/>
      <c r="AM111" s="190"/>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2"/>
      <c r="BR111" s="15"/>
    </row>
    <row r="112" spans="1:71" ht="15.65" customHeight="1" x14ac:dyDescent="0.2">
      <c r="C112" s="14"/>
      <c r="D112" s="212"/>
      <c r="E112" s="213"/>
      <c r="F112" s="213"/>
      <c r="G112" s="213"/>
      <c r="H112" s="213"/>
      <c r="I112" s="213"/>
      <c r="J112" s="213"/>
      <c r="K112" s="213"/>
      <c r="L112" s="213"/>
      <c r="M112" s="214"/>
      <c r="N112" s="160"/>
      <c r="O112" s="161"/>
      <c r="P112" s="161"/>
      <c r="Q112" s="162"/>
      <c r="R112" s="47"/>
      <c r="S112" s="47"/>
      <c r="T112" s="47"/>
      <c r="U112" s="190"/>
      <c r="V112" s="191"/>
      <c r="W112" s="191"/>
      <c r="X112" s="191"/>
      <c r="Y112" s="191"/>
      <c r="Z112" s="191"/>
      <c r="AA112" s="191"/>
      <c r="AB112" s="191"/>
      <c r="AC112" s="191"/>
      <c r="AD112" s="191"/>
      <c r="AE112" s="191"/>
      <c r="AF112" s="191"/>
      <c r="AG112" s="191"/>
      <c r="AH112" s="191"/>
      <c r="AI112" s="191"/>
      <c r="AJ112" s="192"/>
      <c r="AK112" s="63"/>
      <c r="AL112" s="63"/>
      <c r="AM112" s="190"/>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2"/>
      <c r="BR112" s="15"/>
    </row>
    <row r="113" spans="3:70" ht="15.65" customHeight="1" x14ac:dyDescent="0.2">
      <c r="C113" s="14"/>
      <c r="D113" s="153"/>
      <c r="E113" s="154"/>
      <c r="F113" s="154"/>
      <c r="G113" s="154"/>
      <c r="H113" s="154"/>
      <c r="I113" s="154"/>
      <c r="J113" s="154"/>
      <c r="K113" s="154"/>
      <c r="L113" s="154"/>
      <c r="M113" s="155"/>
      <c r="N113" s="163"/>
      <c r="O113" s="164"/>
      <c r="P113" s="164"/>
      <c r="Q113" s="165"/>
      <c r="R113" s="47"/>
      <c r="S113" s="47"/>
      <c r="T113" s="47"/>
      <c r="U113" s="193"/>
      <c r="V113" s="194"/>
      <c r="W113" s="194"/>
      <c r="X113" s="194"/>
      <c r="Y113" s="194"/>
      <c r="Z113" s="194"/>
      <c r="AA113" s="194"/>
      <c r="AB113" s="194"/>
      <c r="AC113" s="194"/>
      <c r="AD113" s="194"/>
      <c r="AE113" s="194"/>
      <c r="AF113" s="194"/>
      <c r="AG113" s="194"/>
      <c r="AH113" s="194"/>
      <c r="AI113" s="194"/>
      <c r="AJ113" s="195"/>
      <c r="AK113" s="63"/>
      <c r="AL113" s="63"/>
      <c r="AM113" s="193"/>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5"/>
      <c r="BR113" s="15"/>
    </row>
    <row r="114" spans="3:70" ht="15.65" customHeight="1" x14ac:dyDescent="0.2">
      <c r="C114" s="17"/>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9"/>
    </row>
  </sheetData>
  <mergeCells count="129">
    <mergeCell ref="D110:M113"/>
    <mergeCell ref="N110:Q113"/>
    <mergeCell ref="U110:AJ113"/>
    <mergeCell ref="AM110:BQ113"/>
    <mergeCell ref="BF105:BI107"/>
    <mergeCell ref="BJ105:BM107"/>
    <mergeCell ref="BN105:BQ107"/>
    <mergeCell ref="AM106:AP107"/>
    <mergeCell ref="AQ106:AT107"/>
    <mergeCell ref="AU106:AX107"/>
    <mergeCell ref="AY106:BB107"/>
    <mergeCell ref="AU103:AX105"/>
    <mergeCell ref="AY103:BB105"/>
    <mergeCell ref="D104:M107"/>
    <mergeCell ref="N104:Q107"/>
    <mergeCell ref="AM104:AP105"/>
    <mergeCell ref="AQ104:AT105"/>
    <mergeCell ref="BF98:BI100"/>
    <mergeCell ref="BJ98:BM100"/>
    <mergeCell ref="BN98:BQ100"/>
    <mergeCell ref="AM100:AP101"/>
    <mergeCell ref="AQ100:AT101"/>
    <mergeCell ref="BF101:BI104"/>
    <mergeCell ref="BJ101:BM104"/>
    <mergeCell ref="BN101:BQ104"/>
    <mergeCell ref="AM102:AP103"/>
    <mergeCell ref="AQ102:AT103"/>
    <mergeCell ref="AR92:BB93"/>
    <mergeCell ref="D94:Q95"/>
    <mergeCell ref="R94:BB95"/>
    <mergeCell ref="D98:M101"/>
    <mergeCell ref="N98:Q101"/>
    <mergeCell ref="U98:AJ107"/>
    <mergeCell ref="AM98:AP99"/>
    <mergeCell ref="AQ98:AT99"/>
    <mergeCell ref="AU98:AX102"/>
    <mergeCell ref="AY98:BB102"/>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ECB48-996A-4CFA-AB98-04906E469D69}">
  <sheetPr>
    <tabColor theme="0"/>
    <pageSetUpPr fitToPage="1"/>
  </sheetPr>
  <dimension ref="A1:CN115"/>
  <sheetViews>
    <sheetView showZeros="0" view="pageBreakPreview" zoomScale="60" zoomScaleNormal="55" workbookViewId="0">
      <selection activeCell="U62" sqref="U62:AJ65"/>
    </sheetView>
  </sheetViews>
  <sheetFormatPr defaultColWidth="2.90625" defaultRowHeight="12.65" customHeight="1" x14ac:dyDescent="0.2"/>
  <cols>
    <col min="1" max="25" width="2.453125" style="73" customWidth="1"/>
    <col min="26" max="26" width="2.08984375" style="73" customWidth="1"/>
    <col min="27" max="27" width="2.453125" style="73" hidden="1" customWidth="1"/>
    <col min="28" max="28" width="4.6328125" style="73" customWidth="1"/>
    <col min="29" max="34" width="2.453125" style="73" customWidth="1"/>
    <col min="35" max="35" width="8.984375E-2" style="73" customWidth="1"/>
    <col min="36" max="36" width="4.453125" style="73" customWidth="1"/>
    <col min="37" max="37" width="4.6328125" style="73" customWidth="1"/>
    <col min="38" max="71" width="2.453125" style="73" customWidth="1"/>
    <col min="72" max="16384" width="2.90625" style="73"/>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tr">
        <f>IF(COUNTIF([3]回答表!K15,"*")&gt;0,[3]回答表!K15,"")</f>
        <v>広島市</v>
      </c>
      <c r="D11" s="75"/>
      <c r="E11" s="75"/>
      <c r="F11" s="75"/>
      <c r="G11" s="75"/>
      <c r="H11" s="75"/>
      <c r="I11" s="75"/>
      <c r="J11" s="75"/>
      <c r="K11" s="75"/>
      <c r="L11" s="75"/>
      <c r="M11" s="75"/>
      <c r="N11" s="75"/>
      <c r="O11" s="75"/>
      <c r="P11" s="75"/>
      <c r="Q11" s="75"/>
      <c r="R11" s="75"/>
      <c r="S11" s="75"/>
      <c r="T11" s="75"/>
      <c r="U11" s="88" t="str">
        <f>IF(COUNTIF([3]回答表!F17,"*")&gt;0,[3]回答表!F17,"")</f>
        <v>下水道事業</v>
      </c>
      <c r="V11" s="89"/>
      <c r="W11" s="89"/>
      <c r="X11" s="89"/>
      <c r="Y11" s="89"/>
      <c r="Z11" s="89"/>
      <c r="AA11" s="89"/>
      <c r="AB11" s="89"/>
      <c r="AC11" s="89"/>
      <c r="AD11" s="89"/>
      <c r="AE11" s="89"/>
      <c r="AF11" s="77"/>
      <c r="AG11" s="77"/>
      <c r="AH11" s="77"/>
      <c r="AI11" s="77"/>
      <c r="AJ11" s="77"/>
      <c r="AK11" s="77"/>
      <c r="AL11" s="77"/>
      <c r="AM11" s="77"/>
      <c r="AN11" s="78"/>
      <c r="AO11" s="94" t="str">
        <f>IF(COUNTIF([3]回答表!W17,"*")&gt;0,[3]回答表!W17,"")</f>
        <v>特定環境保全公共下水道</v>
      </c>
      <c r="AP11" s="77"/>
      <c r="AQ11" s="77"/>
      <c r="AR11" s="77"/>
      <c r="AS11" s="77"/>
      <c r="AT11" s="77"/>
      <c r="AU11" s="77"/>
      <c r="AV11" s="77"/>
      <c r="AW11" s="77"/>
      <c r="AX11" s="77"/>
      <c r="AY11" s="77"/>
      <c r="AZ11" s="77"/>
      <c r="BA11" s="77"/>
      <c r="BB11" s="77"/>
      <c r="BC11" s="77"/>
      <c r="BD11" s="77"/>
      <c r="BE11" s="77"/>
      <c r="BF11" s="78"/>
      <c r="BG11" s="87" t="str">
        <f>IF(COUNTIF([3]回答表!F19,"*")&gt;0,[3]回答表!F19,"")</f>
        <v>ー</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tr">
        <f>IF([3]回答表!R43="●","●","")</f>
        <v/>
      </c>
      <c r="E24" s="135"/>
      <c r="F24" s="135"/>
      <c r="G24" s="135"/>
      <c r="H24" s="135"/>
      <c r="I24" s="135"/>
      <c r="J24" s="136"/>
      <c r="K24" s="134" t="str">
        <f>IF([3]回答表!R44="●","●","")</f>
        <v/>
      </c>
      <c r="L24" s="135"/>
      <c r="M24" s="135"/>
      <c r="N24" s="135"/>
      <c r="O24" s="135"/>
      <c r="P24" s="135"/>
      <c r="Q24" s="136"/>
      <c r="R24" s="134" t="str">
        <f>IF([3]回答表!R45="●","●","")</f>
        <v>●</v>
      </c>
      <c r="S24" s="135"/>
      <c r="T24" s="135"/>
      <c r="U24" s="135"/>
      <c r="V24" s="135"/>
      <c r="W24" s="135"/>
      <c r="X24" s="136"/>
      <c r="Y24" s="134" t="str">
        <f>IF([3]回答表!R46="●","●","")</f>
        <v>●</v>
      </c>
      <c r="Z24" s="135"/>
      <c r="AA24" s="135"/>
      <c r="AB24" s="135"/>
      <c r="AC24" s="135"/>
      <c r="AD24" s="135"/>
      <c r="AE24" s="136"/>
      <c r="AF24" s="134" t="str">
        <f>IF([3]回答表!R47="●","●","")</f>
        <v>●</v>
      </c>
      <c r="AG24" s="135"/>
      <c r="AH24" s="135"/>
      <c r="AI24" s="135"/>
      <c r="AJ24" s="135"/>
      <c r="AK24" s="135"/>
      <c r="AL24" s="136"/>
      <c r="AM24" s="134" t="str">
        <f>IF([3]回答表!R48="●","●","")</f>
        <v/>
      </c>
      <c r="AN24" s="135"/>
      <c r="AO24" s="135"/>
      <c r="AP24" s="135"/>
      <c r="AQ24" s="135"/>
      <c r="AR24" s="135"/>
      <c r="AS24" s="136"/>
      <c r="AT24" s="134" t="str">
        <f>IF([3]回答表!R49="●","●","")</f>
        <v/>
      </c>
      <c r="AU24" s="135"/>
      <c r="AV24" s="135"/>
      <c r="AW24" s="135"/>
      <c r="AX24" s="135"/>
      <c r="AY24" s="135"/>
      <c r="AZ24" s="136"/>
      <c r="BA24" s="40"/>
      <c r="BB24" s="140" t="str">
        <f>IF([3]回答表!R50="●","●","")</f>
        <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row>
    <row r="33" spans="3:92" ht="15.65" customHeight="1" x14ac:dyDescent="0.3">
      <c r="C33" s="14"/>
      <c r="D33" s="144" t="s">
        <v>6</v>
      </c>
      <c r="E33" s="145"/>
      <c r="F33" s="145"/>
      <c r="G33" s="145"/>
      <c r="H33" s="145"/>
      <c r="I33" s="145"/>
      <c r="J33" s="145"/>
      <c r="K33" s="145"/>
      <c r="L33" s="145"/>
      <c r="M33" s="145"/>
      <c r="N33" s="145"/>
      <c r="O33" s="145"/>
      <c r="P33" s="145"/>
      <c r="Q33" s="146"/>
      <c r="R33" s="150" t="s">
        <v>45</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3:92"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72"/>
      <c r="AS35" s="72"/>
      <c r="AT35" s="72"/>
      <c r="AU35" s="72"/>
      <c r="AV35" s="72"/>
      <c r="AW35" s="72"/>
      <c r="AX35" s="72"/>
      <c r="AY35" s="72"/>
      <c r="AZ35" s="72"/>
      <c r="BA35" s="72"/>
      <c r="BB35" s="72"/>
      <c r="BC35" s="43"/>
      <c r="BD35" s="44"/>
      <c r="BE35" s="44"/>
      <c r="BF35" s="44"/>
      <c r="BG35" s="44"/>
      <c r="BH35" s="44"/>
      <c r="BI35" s="44"/>
      <c r="BJ35" s="44"/>
      <c r="BK35" s="44"/>
      <c r="BL35" s="44"/>
      <c r="BM35" s="44"/>
      <c r="BN35" s="45"/>
      <c r="BO35" s="45"/>
      <c r="BP35" s="45"/>
      <c r="BQ35" s="46"/>
      <c r="BR35" s="15"/>
    </row>
    <row r="36" spans="3:92"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34</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92" ht="19.399999999999999" customHeight="1" x14ac:dyDescent="0.2">
      <c r="C37" s="14"/>
      <c r="D37" s="156" t="s">
        <v>8</v>
      </c>
      <c r="E37" s="156"/>
      <c r="F37" s="156"/>
      <c r="G37" s="156"/>
      <c r="H37" s="156"/>
      <c r="I37" s="156"/>
      <c r="J37" s="156"/>
      <c r="K37" s="156"/>
      <c r="L37" s="156"/>
      <c r="M37" s="156"/>
      <c r="N37" s="157" t="str">
        <f>IF([3]回答表!F17="下水道事業",IF([3]回答表!X45="●","●",""),"")</f>
        <v/>
      </c>
      <c r="O37" s="158"/>
      <c r="P37" s="158"/>
      <c r="Q37" s="159"/>
      <c r="R37" s="47"/>
      <c r="S37" s="47"/>
      <c r="T37" s="47"/>
      <c r="U37" s="170" t="s">
        <v>46</v>
      </c>
      <c r="V37" s="171"/>
      <c r="W37" s="171"/>
      <c r="X37" s="171"/>
      <c r="Y37" s="171"/>
      <c r="Z37" s="171"/>
      <c r="AA37" s="171"/>
      <c r="AB37" s="171"/>
      <c r="AC37" s="14"/>
      <c r="AD37" s="40"/>
      <c r="AE37" s="40"/>
      <c r="AF37" s="40"/>
      <c r="AG37" s="40"/>
      <c r="AH37" s="40"/>
      <c r="AI37" s="40"/>
      <c r="AJ37" s="40"/>
      <c r="AK37" s="57"/>
      <c r="AL37" s="40"/>
      <c r="AM37" s="176" t="str">
        <f>IF([3]回答表!F17="下水道事業",IF([3]回答表!X45="●",[3]回答表!B158,IF([3]回答表!AA45="●",[3]回答表!B223,"")),"")</f>
        <v/>
      </c>
      <c r="AN37" s="177"/>
      <c r="AO37" s="177"/>
      <c r="AP37" s="177"/>
      <c r="AQ37" s="177"/>
      <c r="AR37" s="177"/>
      <c r="AS37" s="177"/>
      <c r="AT37" s="177"/>
      <c r="AU37" s="177"/>
      <c r="AV37" s="177"/>
      <c r="AW37" s="177"/>
      <c r="AX37" s="177"/>
      <c r="AY37" s="177"/>
      <c r="AZ37" s="177"/>
      <c r="BA37" s="177"/>
      <c r="BB37" s="177"/>
      <c r="BC37" s="178"/>
      <c r="BD37" s="44"/>
      <c r="BE37" s="44"/>
      <c r="BF37" s="196" t="str">
        <f>IF([3]回答表!F17="下水道事業",IF([3]回答表!X45="●",[3]回答表!B212,IF([3]回答表!AA45="●",[3]回答表!B278,"")),"")</f>
        <v/>
      </c>
      <c r="BG37" s="197"/>
      <c r="BH37" s="197"/>
      <c r="BI37" s="197"/>
      <c r="BJ37" s="196"/>
      <c r="BK37" s="197"/>
      <c r="BL37" s="197"/>
      <c r="BM37" s="197"/>
      <c r="BN37" s="196"/>
      <c r="BO37" s="197"/>
      <c r="BP37" s="197"/>
      <c r="BQ37" s="200"/>
      <c r="BR37" s="15"/>
    </row>
    <row r="38" spans="3:92" ht="19.399999999999999" customHeight="1" x14ac:dyDescent="0.2">
      <c r="C38" s="14"/>
      <c r="D38" s="156"/>
      <c r="E38" s="156"/>
      <c r="F38" s="156"/>
      <c r="G38" s="156"/>
      <c r="H38" s="156"/>
      <c r="I38" s="156"/>
      <c r="J38" s="156"/>
      <c r="K38" s="156"/>
      <c r="L38" s="156"/>
      <c r="M38" s="156"/>
      <c r="N38" s="160"/>
      <c r="O38" s="161"/>
      <c r="P38" s="161"/>
      <c r="Q38" s="162"/>
      <c r="R38" s="47"/>
      <c r="S38" s="47"/>
      <c r="T38" s="47"/>
      <c r="U38" s="173"/>
      <c r="V38" s="174"/>
      <c r="W38" s="174"/>
      <c r="X38" s="174"/>
      <c r="Y38" s="174"/>
      <c r="Z38" s="174"/>
      <c r="AA38" s="174"/>
      <c r="AB38" s="174"/>
      <c r="AC38" s="14"/>
      <c r="AD38" s="40"/>
      <c r="AE38" s="40"/>
      <c r="AF38" s="40"/>
      <c r="AG38" s="40"/>
      <c r="AH38" s="40"/>
      <c r="AI38" s="40"/>
      <c r="AJ38" s="40"/>
      <c r="AK38" s="57"/>
      <c r="AL38" s="40"/>
      <c r="AM38" s="179"/>
      <c r="AN38" s="180"/>
      <c r="AO38" s="180"/>
      <c r="AP38" s="180"/>
      <c r="AQ38" s="180"/>
      <c r="AR38" s="180"/>
      <c r="AS38" s="180"/>
      <c r="AT38" s="180"/>
      <c r="AU38" s="180"/>
      <c r="AV38" s="180"/>
      <c r="AW38" s="180"/>
      <c r="AX38" s="180"/>
      <c r="AY38" s="180"/>
      <c r="AZ38" s="180"/>
      <c r="BA38" s="180"/>
      <c r="BB38" s="180"/>
      <c r="BC38" s="181"/>
      <c r="BD38" s="44"/>
      <c r="BE38" s="44"/>
      <c r="BF38" s="198"/>
      <c r="BG38" s="199"/>
      <c r="BH38" s="199"/>
      <c r="BI38" s="199"/>
      <c r="BJ38" s="198"/>
      <c r="BK38" s="199"/>
      <c r="BL38" s="199"/>
      <c r="BM38" s="199"/>
      <c r="BN38" s="198"/>
      <c r="BO38" s="199"/>
      <c r="BP38" s="199"/>
      <c r="BQ38" s="201"/>
      <c r="BR38" s="15"/>
    </row>
    <row r="39" spans="3:92" ht="15.65" customHeight="1" x14ac:dyDescent="0.2">
      <c r="C39" s="14"/>
      <c r="D39" s="156"/>
      <c r="E39" s="156"/>
      <c r="F39" s="156"/>
      <c r="G39" s="156"/>
      <c r="H39" s="156"/>
      <c r="I39" s="156"/>
      <c r="J39" s="156"/>
      <c r="K39" s="156"/>
      <c r="L39" s="156"/>
      <c r="M39" s="156"/>
      <c r="N39" s="160"/>
      <c r="O39" s="161"/>
      <c r="P39" s="161"/>
      <c r="Q39" s="162"/>
      <c r="R39" s="47"/>
      <c r="S39" s="47"/>
      <c r="T39" s="47"/>
      <c r="U39" s="140" t="str">
        <f>IF([3]回答表!F17="下水道事業",IF([3]回答表!X45="●",[3]回答表!Y193,IF([3]回答表!AA45="●",[3]回答表!Y259,"")),"")</f>
        <v/>
      </c>
      <c r="V39" s="141"/>
      <c r="W39" s="141"/>
      <c r="X39" s="141"/>
      <c r="Y39" s="141"/>
      <c r="Z39" s="141"/>
      <c r="AA39" s="141"/>
      <c r="AB39" s="202"/>
      <c r="AC39" s="40"/>
      <c r="AD39" s="40"/>
      <c r="AE39" s="40"/>
      <c r="AF39" s="40"/>
      <c r="AG39" s="40"/>
      <c r="AH39" s="40"/>
      <c r="AI39" s="40"/>
      <c r="AJ39" s="40"/>
      <c r="AK39" s="57"/>
      <c r="AL39" s="40"/>
      <c r="AM39" s="179"/>
      <c r="AN39" s="180"/>
      <c r="AO39" s="180"/>
      <c r="AP39" s="180"/>
      <c r="AQ39" s="180"/>
      <c r="AR39" s="180"/>
      <c r="AS39" s="180"/>
      <c r="AT39" s="180"/>
      <c r="AU39" s="180"/>
      <c r="AV39" s="180"/>
      <c r="AW39" s="180"/>
      <c r="AX39" s="180"/>
      <c r="AY39" s="180"/>
      <c r="AZ39" s="180"/>
      <c r="BA39" s="180"/>
      <c r="BB39" s="180"/>
      <c r="BC39" s="181"/>
      <c r="BD39" s="44"/>
      <c r="BE39" s="44"/>
      <c r="BF39" s="198"/>
      <c r="BG39" s="199"/>
      <c r="BH39" s="199"/>
      <c r="BI39" s="199"/>
      <c r="BJ39" s="198"/>
      <c r="BK39" s="199"/>
      <c r="BL39" s="199"/>
      <c r="BM39" s="199"/>
      <c r="BN39" s="198"/>
      <c r="BO39" s="199"/>
      <c r="BP39" s="199"/>
      <c r="BQ39" s="201"/>
      <c r="BR39" s="15"/>
    </row>
    <row r="40" spans="3:92" ht="15.65" customHeight="1" x14ac:dyDescent="0.3">
      <c r="C40" s="14"/>
      <c r="D40" s="156"/>
      <c r="E40" s="156"/>
      <c r="F40" s="156"/>
      <c r="G40" s="156"/>
      <c r="H40" s="156"/>
      <c r="I40" s="156"/>
      <c r="J40" s="156"/>
      <c r="K40" s="156"/>
      <c r="L40" s="156"/>
      <c r="M40" s="156"/>
      <c r="N40" s="163"/>
      <c r="O40" s="164"/>
      <c r="P40" s="164"/>
      <c r="Q40" s="165"/>
      <c r="R40" s="47"/>
      <c r="S40" s="47"/>
      <c r="T40" s="47"/>
      <c r="U40" s="134"/>
      <c r="V40" s="135"/>
      <c r="W40" s="135"/>
      <c r="X40" s="135"/>
      <c r="Y40" s="135"/>
      <c r="Z40" s="135"/>
      <c r="AA40" s="135"/>
      <c r="AB40" s="136"/>
      <c r="AC40" s="44"/>
      <c r="AD40" s="44"/>
      <c r="AE40" s="44"/>
      <c r="AF40" s="44"/>
      <c r="AG40" s="44"/>
      <c r="AH40" s="44"/>
      <c r="AI40" s="44"/>
      <c r="AJ40" s="45"/>
      <c r="AK40" s="57"/>
      <c r="AL40" s="40"/>
      <c r="AM40" s="179"/>
      <c r="AN40" s="180"/>
      <c r="AO40" s="180"/>
      <c r="AP40" s="180"/>
      <c r="AQ40" s="180"/>
      <c r="AR40" s="180"/>
      <c r="AS40" s="180"/>
      <c r="AT40" s="180"/>
      <c r="AU40" s="180"/>
      <c r="AV40" s="180"/>
      <c r="AW40" s="180"/>
      <c r="AX40" s="180"/>
      <c r="AY40" s="180"/>
      <c r="AZ40" s="180"/>
      <c r="BA40" s="180"/>
      <c r="BB40" s="180"/>
      <c r="BC40" s="181"/>
      <c r="BD40" s="44"/>
      <c r="BE40" s="44"/>
      <c r="BF40" s="198" t="str">
        <f>IF([3]回答表!F17="下水道事業",IF([3]回答表!X45="●",[3]回答表!E212,IF([3]回答表!AA45="●",[3]回答表!E278,"")),"")</f>
        <v/>
      </c>
      <c r="BG40" s="199"/>
      <c r="BH40" s="199"/>
      <c r="BI40" s="199"/>
      <c r="BJ40" s="198" t="str">
        <f>IF([3]回答表!F17="下水道事業",IF([3]回答表!X45="●",[3]回答表!E213,IF([3]回答表!AA45="●",[3]回答表!E279,"")),"")</f>
        <v/>
      </c>
      <c r="BK40" s="199"/>
      <c r="BL40" s="199"/>
      <c r="BM40" s="199"/>
      <c r="BN40" s="198" t="str">
        <f>IF([3]回答表!F17="下水道事業",IF([3]回答表!X45="●",[3]回答表!E214,IF([3]回答表!AA45="●",[3]回答表!E280,"")),"")</f>
        <v/>
      </c>
      <c r="BO40" s="199"/>
      <c r="BP40" s="199"/>
      <c r="BQ40" s="201"/>
      <c r="BR40" s="15"/>
      <c r="BX40" s="176" t="str">
        <f>IF([3]回答表!AQ20="下水道事業",IF([3]回答表!BI48="○",[3]回答表!AM161,IF([3]回答表!BL48="○",[3]回答表!AM226,"")),"")</f>
        <v/>
      </c>
      <c r="BY40" s="177"/>
      <c r="BZ40" s="177"/>
      <c r="CA40" s="177"/>
      <c r="CB40" s="177"/>
      <c r="CC40" s="177"/>
      <c r="CD40" s="177"/>
      <c r="CE40" s="177"/>
      <c r="CF40" s="177"/>
      <c r="CG40" s="177"/>
      <c r="CH40" s="177"/>
      <c r="CI40" s="177"/>
      <c r="CJ40" s="177"/>
      <c r="CK40" s="177"/>
      <c r="CL40" s="177"/>
      <c r="CM40" s="177"/>
      <c r="CN40" s="178"/>
    </row>
    <row r="41" spans="3:92" ht="15.65" customHeight="1" x14ac:dyDescent="0.3">
      <c r="C41" s="14"/>
      <c r="D41" s="58"/>
      <c r="E41" s="58"/>
      <c r="F41" s="58"/>
      <c r="G41" s="58"/>
      <c r="H41" s="58"/>
      <c r="I41" s="58"/>
      <c r="J41" s="58"/>
      <c r="K41" s="58"/>
      <c r="L41" s="58"/>
      <c r="M41" s="58"/>
      <c r="N41" s="59"/>
      <c r="O41" s="59"/>
      <c r="P41" s="59"/>
      <c r="Q41" s="59"/>
      <c r="R41" s="60"/>
      <c r="S41" s="60"/>
      <c r="T41" s="60"/>
      <c r="U41" s="137"/>
      <c r="V41" s="138"/>
      <c r="W41" s="138"/>
      <c r="X41" s="138"/>
      <c r="Y41" s="138"/>
      <c r="Z41" s="138"/>
      <c r="AA41" s="138"/>
      <c r="AB41" s="139"/>
      <c r="AC41" s="44"/>
      <c r="AD41" s="44"/>
      <c r="AE41" s="44"/>
      <c r="AF41" s="44"/>
      <c r="AG41" s="44"/>
      <c r="AH41" s="44"/>
      <c r="AI41" s="44"/>
      <c r="AJ41" s="45"/>
      <c r="AK41" s="57"/>
      <c r="AL41" s="44"/>
      <c r="AM41" s="179"/>
      <c r="AN41" s="180"/>
      <c r="AO41" s="180"/>
      <c r="AP41" s="180"/>
      <c r="AQ41" s="180"/>
      <c r="AR41" s="180"/>
      <c r="AS41" s="180"/>
      <c r="AT41" s="180"/>
      <c r="AU41" s="180"/>
      <c r="AV41" s="180"/>
      <c r="AW41" s="180"/>
      <c r="AX41" s="180"/>
      <c r="AY41" s="180"/>
      <c r="AZ41" s="180"/>
      <c r="BA41" s="180"/>
      <c r="BB41" s="180"/>
      <c r="BC41" s="181"/>
      <c r="BD41" s="48"/>
      <c r="BE41" s="48"/>
      <c r="BF41" s="198"/>
      <c r="BG41" s="199"/>
      <c r="BH41" s="199"/>
      <c r="BI41" s="199"/>
      <c r="BJ41" s="198"/>
      <c r="BK41" s="199"/>
      <c r="BL41" s="199"/>
      <c r="BM41" s="199"/>
      <c r="BN41" s="198"/>
      <c r="BO41" s="199"/>
      <c r="BP41" s="199"/>
      <c r="BQ41" s="201"/>
      <c r="BR41" s="15"/>
      <c r="BX41" s="179"/>
      <c r="BY41" s="180"/>
      <c r="BZ41" s="180"/>
      <c r="CA41" s="180"/>
      <c r="CB41" s="180"/>
      <c r="CC41" s="180"/>
      <c r="CD41" s="180"/>
      <c r="CE41" s="180"/>
      <c r="CF41" s="180"/>
      <c r="CG41" s="180"/>
      <c r="CH41" s="180"/>
      <c r="CI41" s="180"/>
      <c r="CJ41" s="180"/>
      <c r="CK41" s="180"/>
      <c r="CL41" s="180"/>
      <c r="CM41" s="180"/>
      <c r="CN41" s="181"/>
    </row>
    <row r="42" spans="3:92" ht="18" customHeight="1" x14ac:dyDescent="0.2">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9"/>
      <c r="AN42" s="180"/>
      <c r="AO42" s="180"/>
      <c r="AP42" s="180"/>
      <c r="AQ42" s="180"/>
      <c r="AR42" s="180"/>
      <c r="AS42" s="180"/>
      <c r="AT42" s="180"/>
      <c r="AU42" s="180"/>
      <c r="AV42" s="180"/>
      <c r="AW42" s="180"/>
      <c r="AX42" s="180"/>
      <c r="AY42" s="180"/>
      <c r="AZ42" s="180"/>
      <c r="BA42" s="180"/>
      <c r="BB42" s="180"/>
      <c r="BC42" s="181"/>
      <c r="BD42" s="40"/>
      <c r="BE42" s="40"/>
      <c r="BF42" s="198"/>
      <c r="BG42" s="199"/>
      <c r="BH42" s="199"/>
      <c r="BI42" s="199"/>
      <c r="BJ42" s="198"/>
      <c r="BK42" s="199"/>
      <c r="BL42" s="199"/>
      <c r="BM42" s="199"/>
      <c r="BN42" s="198"/>
      <c r="BO42" s="199"/>
      <c r="BP42" s="199"/>
      <c r="BQ42" s="201"/>
      <c r="BR42" s="15"/>
      <c r="BS42" s="16"/>
      <c r="BT42" s="40"/>
      <c r="BU42" s="40"/>
      <c r="BV42" s="40"/>
      <c r="BW42" s="40"/>
      <c r="BX42" s="179"/>
      <c r="BY42" s="180"/>
      <c r="BZ42" s="180"/>
      <c r="CA42" s="180"/>
      <c r="CB42" s="180"/>
      <c r="CC42" s="180"/>
      <c r="CD42" s="180"/>
      <c r="CE42" s="180"/>
      <c r="CF42" s="180"/>
      <c r="CG42" s="180"/>
      <c r="CH42" s="180"/>
      <c r="CI42" s="180"/>
      <c r="CJ42" s="180"/>
      <c r="CK42" s="180"/>
      <c r="CL42" s="180"/>
      <c r="CM42" s="180"/>
      <c r="CN42" s="181"/>
    </row>
    <row r="43" spans="3:92" ht="19.399999999999999" customHeight="1" x14ac:dyDescent="0.2">
      <c r="C43" s="14"/>
      <c r="D43" s="58"/>
      <c r="E43" s="58"/>
      <c r="F43" s="58"/>
      <c r="G43" s="58"/>
      <c r="H43" s="58"/>
      <c r="I43" s="58"/>
      <c r="J43" s="58"/>
      <c r="K43" s="58"/>
      <c r="L43" s="58"/>
      <c r="M43" s="58"/>
      <c r="N43" s="59"/>
      <c r="O43" s="59"/>
      <c r="P43" s="59"/>
      <c r="Q43" s="59"/>
      <c r="R43" s="60"/>
      <c r="S43" s="60"/>
      <c r="T43" s="60"/>
      <c r="U43" s="170" t="s">
        <v>47</v>
      </c>
      <c r="V43" s="171"/>
      <c r="W43" s="171"/>
      <c r="X43" s="171"/>
      <c r="Y43" s="171"/>
      <c r="Z43" s="171"/>
      <c r="AA43" s="171"/>
      <c r="AB43" s="171"/>
      <c r="AC43" s="170" t="s">
        <v>48</v>
      </c>
      <c r="AD43" s="171"/>
      <c r="AE43" s="171"/>
      <c r="AF43" s="171"/>
      <c r="AG43" s="171"/>
      <c r="AH43" s="171"/>
      <c r="AI43" s="171"/>
      <c r="AJ43" s="172"/>
      <c r="AK43" s="57"/>
      <c r="AL43" s="44"/>
      <c r="AM43" s="179"/>
      <c r="AN43" s="180"/>
      <c r="AO43" s="180"/>
      <c r="AP43" s="180"/>
      <c r="AQ43" s="180"/>
      <c r="AR43" s="180"/>
      <c r="AS43" s="180"/>
      <c r="AT43" s="180"/>
      <c r="AU43" s="180"/>
      <c r="AV43" s="180"/>
      <c r="AW43" s="180"/>
      <c r="AX43" s="180"/>
      <c r="AY43" s="180"/>
      <c r="AZ43" s="180"/>
      <c r="BA43" s="180"/>
      <c r="BB43" s="180"/>
      <c r="BC43" s="181"/>
      <c r="BD43" s="44"/>
      <c r="BE43" s="44"/>
      <c r="BF43" s="198"/>
      <c r="BG43" s="199"/>
      <c r="BH43" s="199"/>
      <c r="BI43" s="199"/>
      <c r="BJ43" s="198"/>
      <c r="BK43" s="199"/>
      <c r="BL43" s="199"/>
      <c r="BM43" s="199"/>
      <c r="BN43" s="198"/>
      <c r="BO43" s="199"/>
      <c r="BP43" s="199"/>
      <c r="BQ43" s="201"/>
      <c r="BR43" s="15"/>
      <c r="BX43" s="179"/>
      <c r="BY43" s="180"/>
      <c r="BZ43" s="180"/>
      <c r="CA43" s="180"/>
      <c r="CB43" s="180"/>
      <c r="CC43" s="180"/>
      <c r="CD43" s="180"/>
      <c r="CE43" s="180"/>
      <c r="CF43" s="180"/>
      <c r="CG43" s="180"/>
      <c r="CH43" s="180"/>
      <c r="CI43" s="180"/>
      <c r="CJ43" s="180"/>
      <c r="CK43" s="180"/>
      <c r="CL43" s="180"/>
      <c r="CM43" s="180"/>
      <c r="CN43" s="181"/>
    </row>
    <row r="44" spans="3:92" ht="19.399999999999999" customHeight="1" x14ac:dyDescent="0.2">
      <c r="C44" s="14"/>
      <c r="D44" s="40"/>
      <c r="E44" s="40"/>
      <c r="F44" s="40"/>
      <c r="G44" s="40"/>
      <c r="H44" s="40"/>
      <c r="I44" s="40"/>
      <c r="J44" s="40"/>
      <c r="K44" s="40"/>
      <c r="L44" s="40"/>
      <c r="M44" s="40"/>
      <c r="N44" s="40"/>
      <c r="O44" s="40"/>
      <c r="P44" s="44"/>
      <c r="Q44" s="44"/>
      <c r="R44" s="44"/>
      <c r="S44" s="47"/>
      <c r="T44" s="47"/>
      <c r="U44" s="173"/>
      <c r="V44" s="174"/>
      <c r="W44" s="174"/>
      <c r="X44" s="174"/>
      <c r="Y44" s="174"/>
      <c r="Z44" s="174"/>
      <c r="AA44" s="174"/>
      <c r="AB44" s="174"/>
      <c r="AC44" s="239"/>
      <c r="AD44" s="240"/>
      <c r="AE44" s="240"/>
      <c r="AF44" s="240"/>
      <c r="AG44" s="240"/>
      <c r="AH44" s="240"/>
      <c r="AI44" s="240"/>
      <c r="AJ44" s="241"/>
      <c r="AK44" s="57"/>
      <c r="AL44" s="44"/>
      <c r="AM44" s="179"/>
      <c r="AN44" s="180"/>
      <c r="AO44" s="180"/>
      <c r="AP44" s="180"/>
      <c r="AQ44" s="180"/>
      <c r="AR44" s="180"/>
      <c r="AS44" s="180"/>
      <c r="AT44" s="180"/>
      <c r="AU44" s="180"/>
      <c r="AV44" s="180"/>
      <c r="AW44" s="180"/>
      <c r="AX44" s="180"/>
      <c r="AY44" s="180"/>
      <c r="AZ44" s="180"/>
      <c r="BA44" s="180"/>
      <c r="BB44" s="180"/>
      <c r="BC44" s="181"/>
      <c r="BD44" s="61"/>
      <c r="BE44" s="61"/>
      <c r="BF44" s="198"/>
      <c r="BG44" s="199"/>
      <c r="BH44" s="199"/>
      <c r="BI44" s="199"/>
      <c r="BJ44" s="198"/>
      <c r="BK44" s="199"/>
      <c r="BL44" s="199"/>
      <c r="BM44" s="199"/>
      <c r="BN44" s="198"/>
      <c r="BO44" s="199"/>
      <c r="BP44" s="199"/>
      <c r="BQ44" s="201"/>
      <c r="BR44" s="15"/>
      <c r="BX44" s="179"/>
      <c r="BY44" s="180"/>
      <c r="BZ44" s="180"/>
      <c r="CA44" s="180"/>
      <c r="CB44" s="180"/>
      <c r="CC44" s="180"/>
      <c r="CD44" s="180"/>
      <c r="CE44" s="180"/>
      <c r="CF44" s="180"/>
      <c r="CG44" s="180"/>
      <c r="CH44" s="180"/>
      <c r="CI44" s="180"/>
      <c r="CJ44" s="180"/>
      <c r="CK44" s="180"/>
      <c r="CL44" s="180"/>
      <c r="CM44" s="180"/>
      <c r="CN44" s="181"/>
    </row>
    <row r="45" spans="3:92" ht="15.65" customHeight="1" x14ac:dyDescent="0.2">
      <c r="C45" s="14"/>
      <c r="D45" s="40"/>
      <c r="E45" s="40"/>
      <c r="F45" s="40"/>
      <c r="G45" s="40"/>
      <c r="H45" s="40"/>
      <c r="I45" s="40"/>
      <c r="J45" s="40"/>
      <c r="K45" s="40"/>
      <c r="L45" s="40"/>
      <c r="M45" s="40"/>
      <c r="N45" s="40"/>
      <c r="O45" s="40"/>
      <c r="P45" s="44"/>
      <c r="Q45" s="44"/>
      <c r="R45" s="44"/>
      <c r="S45" s="47"/>
      <c r="T45" s="47"/>
      <c r="U45" s="140" t="str">
        <f>IF([3]回答表!F17="下水道事業",IF([3]回答表!X45="●",[3]回答表!Y195,IF([3]回答表!AA45="●",[3]回答表!Y261,"")),"")</f>
        <v/>
      </c>
      <c r="V45" s="141"/>
      <c r="W45" s="141"/>
      <c r="X45" s="141"/>
      <c r="Y45" s="141"/>
      <c r="Z45" s="141"/>
      <c r="AA45" s="141"/>
      <c r="AB45" s="202"/>
      <c r="AC45" s="140" t="str">
        <f>IF([3]回答表!F17="下水道事業",IF([3]回答表!X45="●",[3]回答表!Y196,IF([3]回答表!AA45="●",[3]回答表!Y262,"")),"")</f>
        <v/>
      </c>
      <c r="AD45" s="141"/>
      <c r="AE45" s="141"/>
      <c r="AF45" s="141"/>
      <c r="AG45" s="141"/>
      <c r="AH45" s="141"/>
      <c r="AI45" s="141"/>
      <c r="AJ45" s="202"/>
      <c r="AK45" s="57"/>
      <c r="AL45" s="44"/>
      <c r="AM45" s="179"/>
      <c r="AN45" s="180"/>
      <c r="AO45" s="180"/>
      <c r="AP45" s="180"/>
      <c r="AQ45" s="180"/>
      <c r="AR45" s="180"/>
      <c r="AS45" s="180"/>
      <c r="AT45" s="180"/>
      <c r="AU45" s="180"/>
      <c r="AV45" s="180"/>
      <c r="AW45" s="180"/>
      <c r="AX45" s="180"/>
      <c r="AY45" s="180"/>
      <c r="AZ45" s="180"/>
      <c r="BA45" s="180"/>
      <c r="BB45" s="180"/>
      <c r="BC45" s="181"/>
      <c r="BD45" s="61"/>
      <c r="BE45" s="61"/>
      <c r="BF45" s="198" t="s">
        <v>10</v>
      </c>
      <c r="BG45" s="199"/>
      <c r="BH45" s="199"/>
      <c r="BI45" s="199"/>
      <c r="BJ45" s="198" t="s">
        <v>11</v>
      </c>
      <c r="BK45" s="199"/>
      <c r="BL45" s="199"/>
      <c r="BM45" s="199"/>
      <c r="BN45" s="198" t="s">
        <v>12</v>
      </c>
      <c r="BO45" s="199"/>
      <c r="BP45" s="199"/>
      <c r="BQ45" s="201"/>
      <c r="BR45" s="15"/>
      <c r="BX45" s="179"/>
      <c r="BY45" s="180"/>
      <c r="BZ45" s="180"/>
      <c r="CA45" s="180"/>
      <c r="CB45" s="180"/>
      <c r="CC45" s="180"/>
      <c r="CD45" s="180"/>
      <c r="CE45" s="180"/>
      <c r="CF45" s="180"/>
      <c r="CG45" s="180"/>
      <c r="CH45" s="180"/>
      <c r="CI45" s="180"/>
      <c r="CJ45" s="180"/>
      <c r="CK45" s="180"/>
      <c r="CL45" s="180"/>
      <c r="CM45" s="180"/>
      <c r="CN45" s="181"/>
    </row>
    <row r="46" spans="3:92" ht="15.65" customHeight="1" x14ac:dyDescent="0.2">
      <c r="C46" s="14"/>
      <c r="D46" s="40"/>
      <c r="E46" s="40"/>
      <c r="F46" s="40"/>
      <c r="G46" s="40"/>
      <c r="H46" s="40"/>
      <c r="I46" s="40"/>
      <c r="J46" s="40"/>
      <c r="K46" s="40"/>
      <c r="L46" s="40"/>
      <c r="M46" s="40"/>
      <c r="N46" s="40"/>
      <c r="O46" s="40"/>
      <c r="P46" s="44"/>
      <c r="Q46" s="44"/>
      <c r="R46" s="44"/>
      <c r="S46" s="47"/>
      <c r="T46" s="47"/>
      <c r="U46" s="134"/>
      <c r="V46" s="135"/>
      <c r="W46" s="135"/>
      <c r="X46" s="135"/>
      <c r="Y46" s="135"/>
      <c r="Z46" s="135"/>
      <c r="AA46" s="135"/>
      <c r="AB46" s="136"/>
      <c r="AC46" s="134"/>
      <c r="AD46" s="135"/>
      <c r="AE46" s="135"/>
      <c r="AF46" s="135"/>
      <c r="AG46" s="135"/>
      <c r="AH46" s="135"/>
      <c r="AI46" s="135"/>
      <c r="AJ46" s="136"/>
      <c r="AK46" s="57"/>
      <c r="AL46" s="44"/>
      <c r="AM46" s="182"/>
      <c r="AN46" s="183"/>
      <c r="AO46" s="183"/>
      <c r="AP46" s="183"/>
      <c r="AQ46" s="183"/>
      <c r="AR46" s="183"/>
      <c r="AS46" s="183"/>
      <c r="AT46" s="183"/>
      <c r="AU46" s="183"/>
      <c r="AV46" s="183"/>
      <c r="AW46" s="183"/>
      <c r="AX46" s="183"/>
      <c r="AY46" s="183"/>
      <c r="AZ46" s="183"/>
      <c r="BA46" s="183"/>
      <c r="BB46" s="183"/>
      <c r="BC46" s="184"/>
      <c r="BD46" s="61"/>
      <c r="BE46" s="61"/>
      <c r="BF46" s="198"/>
      <c r="BG46" s="199"/>
      <c r="BH46" s="199"/>
      <c r="BI46" s="199"/>
      <c r="BJ46" s="198"/>
      <c r="BK46" s="199"/>
      <c r="BL46" s="199"/>
      <c r="BM46" s="199"/>
      <c r="BN46" s="198"/>
      <c r="BO46" s="199"/>
      <c r="BP46" s="199"/>
      <c r="BQ46" s="201"/>
      <c r="BR46" s="15"/>
      <c r="BX46" s="179"/>
      <c r="BY46" s="180"/>
      <c r="BZ46" s="180"/>
      <c r="CA46" s="180"/>
      <c r="CB46" s="180"/>
      <c r="CC46" s="180"/>
      <c r="CD46" s="180"/>
      <c r="CE46" s="180"/>
      <c r="CF46" s="180"/>
      <c r="CG46" s="180"/>
      <c r="CH46" s="180"/>
      <c r="CI46" s="180"/>
      <c r="CJ46" s="180"/>
      <c r="CK46" s="180"/>
      <c r="CL46" s="180"/>
      <c r="CM46" s="180"/>
      <c r="CN46" s="181"/>
    </row>
    <row r="47" spans="3:92" ht="15.65" customHeight="1" x14ac:dyDescent="0.2">
      <c r="C47" s="14"/>
      <c r="D47" s="40"/>
      <c r="E47" s="40"/>
      <c r="F47" s="40"/>
      <c r="G47" s="40"/>
      <c r="H47" s="40"/>
      <c r="I47" s="40"/>
      <c r="J47" s="40"/>
      <c r="K47" s="40"/>
      <c r="L47" s="40"/>
      <c r="M47" s="40"/>
      <c r="N47" s="40"/>
      <c r="O47" s="40"/>
      <c r="P47" s="44"/>
      <c r="Q47" s="44"/>
      <c r="R47" s="44"/>
      <c r="S47" s="47"/>
      <c r="T47" s="47"/>
      <c r="U47" s="137"/>
      <c r="V47" s="138"/>
      <c r="W47" s="138"/>
      <c r="X47" s="138"/>
      <c r="Y47" s="138"/>
      <c r="Z47" s="138"/>
      <c r="AA47" s="138"/>
      <c r="AB47" s="139"/>
      <c r="AC47" s="137"/>
      <c r="AD47" s="138"/>
      <c r="AE47" s="138"/>
      <c r="AF47" s="138"/>
      <c r="AG47" s="138"/>
      <c r="AH47" s="138"/>
      <c r="AI47" s="138"/>
      <c r="AJ47" s="139"/>
      <c r="AK47" s="57"/>
      <c r="AL47" s="44"/>
      <c r="AM47" s="40"/>
      <c r="AN47" s="40"/>
      <c r="AO47" s="40"/>
      <c r="AP47" s="40"/>
      <c r="AQ47" s="40"/>
      <c r="AR47" s="40"/>
      <c r="AS47" s="40"/>
      <c r="AT47" s="40"/>
      <c r="AU47" s="40"/>
      <c r="AV47" s="40"/>
      <c r="AW47" s="40"/>
      <c r="AX47" s="40"/>
      <c r="AY47" s="40"/>
      <c r="AZ47" s="40"/>
      <c r="BA47" s="40"/>
      <c r="BB47" s="40"/>
      <c r="BC47" s="48"/>
      <c r="BD47" s="61"/>
      <c r="BE47" s="61"/>
      <c r="BF47" s="205"/>
      <c r="BG47" s="206"/>
      <c r="BH47" s="206"/>
      <c r="BI47" s="206"/>
      <c r="BJ47" s="205"/>
      <c r="BK47" s="206"/>
      <c r="BL47" s="206"/>
      <c r="BM47" s="206"/>
      <c r="BN47" s="205"/>
      <c r="BO47" s="206"/>
      <c r="BP47" s="206"/>
      <c r="BQ47" s="207"/>
      <c r="BR47" s="15"/>
      <c r="BX47" s="179"/>
      <c r="BY47" s="180"/>
      <c r="BZ47" s="180"/>
      <c r="CA47" s="180"/>
      <c r="CB47" s="180"/>
      <c r="CC47" s="180"/>
      <c r="CD47" s="180"/>
      <c r="CE47" s="180"/>
      <c r="CF47" s="180"/>
      <c r="CG47" s="180"/>
      <c r="CH47" s="180"/>
      <c r="CI47" s="180"/>
      <c r="CJ47" s="180"/>
      <c r="CK47" s="180"/>
      <c r="CL47" s="180"/>
      <c r="CM47" s="180"/>
      <c r="CN47" s="181"/>
    </row>
    <row r="48" spans="3:92" ht="18" customHeight="1" x14ac:dyDescent="0.3">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79"/>
      <c r="BY48" s="180"/>
      <c r="BZ48" s="180"/>
      <c r="CA48" s="180"/>
      <c r="CB48" s="180"/>
      <c r="CC48" s="180"/>
      <c r="CD48" s="180"/>
      <c r="CE48" s="180"/>
      <c r="CF48" s="180"/>
      <c r="CG48" s="180"/>
      <c r="CH48" s="180"/>
      <c r="CI48" s="180"/>
      <c r="CJ48" s="180"/>
      <c r="CK48" s="180"/>
      <c r="CL48" s="180"/>
      <c r="CM48" s="180"/>
      <c r="CN48" s="181"/>
    </row>
    <row r="49" spans="3:92" ht="19" customHeight="1" x14ac:dyDescent="0.2">
      <c r="C49" s="14"/>
      <c r="D49" s="58"/>
      <c r="E49" s="58"/>
      <c r="F49" s="58"/>
      <c r="G49" s="58"/>
      <c r="H49" s="58"/>
      <c r="I49" s="58"/>
      <c r="J49" s="58"/>
      <c r="K49" s="58"/>
      <c r="L49" s="58"/>
      <c r="M49" s="58"/>
      <c r="N49" s="59"/>
      <c r="O49" s="59"/>
      <c r="P49" s="59"/>
      <c r="Q49" s="59"/>
      <c r="R49" s="47"/>
      <c r="S49" s="47"/>
      <c r="T49" s="47"/>
      <c r="U49" s="224" t="s">
        <v>49</v>
      </c>
      <c r="V49" s="225"/>
      <c r="W49" s="225"/>
      <c r="X49" s="225"/>
      <c r="Y49" s="225"/>
      <c r="Z49" s="225"/>
      <c r="AA49" s="225"/>
      <c r="AB49" s="225"/>
      <c r="AC49" s="224" t="s">
        <v>50</v>
      </c>
      <c r="AD49" s="225"/>
      <c r="AE49" s="225"/>
      <c r="AF49" s="225"/>
      <c r="AG49" s="225"/>
      <c r="AH49" s="225"/>
      <c r="AI49" s="225"/>
      <c r="AJ49" s="226"/>
      <c r="AK49" s="224" t="s">
        <v>51</v>
      </c>
      <c r="AL49" s="225"/>
      <c r="AM49" s="225"/>
      <c r="AN49" s="225"/>
      <c r="AO49" s="225"/>
      <c r="AP49" s="225"/>
      <c r="AQ49" s="225"/>
      <c r="AR49" s="225"/>
      <c r="AS49" s="224" t="s">
        <v>52</v>
      </c>
      <c r="AT49" s="225"/>
      <c r="AU49" s="225"/>
      <c r="AV49" s="225"/>
      <c r="AW49" s="225"/>
      <c r="AX49" s="225"/>
      <c r="AY49" s="225"/>
      <c r="AZ49" s="226"/>
      <c r="BA49" s="224" t="s">
        <v>53</v>
      </c>
      <c r="BB49" s="225"/>
      <c r="BC49" s="225"/>
      <c r="BD49" s="225"/>
      <c r="BE49" s="225"/>
      <c r="BF49" s="225"/>
      <c r="BG49" s="225"/>
      <c r="BH49" s="226"/>
      <c r="BI49" s="40"/>
      <c r="BJ49" s="40"/>
      <c r="BK49" s="40"/>
      <c r="BL49" s="40"/>
      <c r="BM49" s="40"/>
      <c r="BN49" s="40"/>
      <c r="BO49" s="40"/>
      <c r="BP49" s="40"/>
      <c r="BQ49" s="40"/>
      <c r="BR49" s="15"/>
      <c r="BS49" s="16"/>
      <c r="BT49" s="40"/>
      <c r="BU49" s="40"/>
      <c r="BV49" s="40"/>
      <c r="BW49" s="40"/>
      <c r="BX49" s="182"/>
      <c r="BY49" s="183"/>
      <c r="BZ49" s="183"/>
      <c r="CA49" s="183"/>
      <c r="CB49" s="183"/>
      <c r="CC49" s="183"/>
      <c r="CD49" s="183"/>
      <c r="CE49" s="183"/>
      <c r="CF49" s="183"/>
      <c r="CG49" s="183"/>
      <c r="CH49" s="183"/>
      <c r="CI49" s="183"/>
      <c r="CJ49" s="183"/>
      <c r="CK49" s="183"/>
      <c r="CL49" s="183"/>
      <c r="CM49" s="183"/>
      <c r="CN49" s="184"/>
    </row>
    <row r="50" spans="3:92" ht="15.65" customHeight="1" x14ac:dyDescent="0.2">
      <c r="C50" s="14"/>
      <c r="D50" s="40"/>
      <c r="E50" s="40"/>
      <c r="F50" s="40"/>
      <c r="G50" s="40"/>
      <c r="H50" s="40"/>
      <c r="I50" s="40"/>
      <c r="J50" s="40"/>
      <c r="K50" s="40"/>
      <c r="L50" s="40"/>
      <c r="M50" s="40"/>
      <c r="N50" s="40"/>
      <c r="O50" s="40"/>
      <c r="P50" s="44"/>
      <c r="Q50" s="44"/>
      <c r="R50" s="47"/>
      <c r="S50" s="47"/>
      <c r="T50" s="47"/>
      <c r="U50" s="236"/>
      <c r="V50" s="237"/>
      <c r="W50" s="237"/>
      <c r="X50" s="237"/>
      <c r="Y50" s="237"/>
      <c r="Z50" s="237"/>
      <c r="AA50" s="237"/>
      <c r="AB50" s="237"/>
      <c r="AC50" s="236"/>
      <c r="AD50" s="237"/>
      <c r="AE50" s="237"/>
      <c r="AF50" s="237"/>
      <c r="AG50" s="237"/>
      <c r="AH50" s="237"/>
      <c r="AI50" s="237"/>
      <c r="AJ50" s="238"/>
      <c r="AK50" s="236"/>
      <c r="AL50" s="237"/>
      <c r="AM50" s="237"/>
      <c r="AN50" s="237"/>
      <c r="AO50" s="237"/>
      <c r="AP50" s="237"/>
      <c r="AQ50" s="237"/>
      <c r="AR50" s="237"/>
      <c r="AS50" s="236"/>
      <c r="AT50" s="237"/>
      <c r="AU50" s="237"/>
      <c r="AV50" s="237"/>
      <c r="AW50" s="237"/>
      <c r="AX50" s="237"/>
      <c r="AY50" s="237"/>
      <c r="AZ50" s="238"/>
      <c r="BA50" s="236"/>
      <c r="BB50" s="237"/>
      <c r="BC50" s="237"/>
      <c r="BD50" s="237"/>
      <c r="BE50" s="237"/>
      <c r="BF50" s="237"/>
      <c r="BG50" s="237"/>
      <c r="BH50" s="23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15"/>
    </row>
    <row r="51" spans="3:92" ht="15.65" customHeight="1" x14ac:dyDescent="0.2">
      <c r="C51" s="14"/>
      <c r="D51" s="40"/>
      <c r="E51" s="40"/>
      <c r="F51" s="40"/>
      <c r="G51" s="40"/>
      <c r="H51" s="40"/>
      <c r="I51" s="40"/>
      <c r="J51" s="40"/>
      <c r="K51" s="40"/>
      <c r="L51" s="40"/>
      <c r="M51" s="40"/>
      <c r="N51" s="40"/>
      <c r="O51" s="40"/>
      <c r="P51" s="44"/>
      <c r="Q51" s="44"/>
      <c r="R51" s="47"/>
      <c r="S51" s="47"/>
      <c r="T51" s="47"/>
      <c r="U51" s="140" t="str">
        <f>IF([3]回答表!F17="下水道事業",IF([3]回答表!X45="●",[3]回答表!Y198,IF([3]回答表!AA45="●",[3]回答表!Y264,"")),"")</f>
        <v/>
      </c>
      <c r="V51" s="141"/>
      <c r="W51" s="141"/>
      <c r="X51" s="141"/>
      <c r="Y51" s="141"/>
      <c r="Z51" s="141"/>
      <c r="AA51" s="141"/>
      <c r="AB51" s="202"/>
      <c r="AC51" s="140" t="str">
        <f>IF([3]回答表!F17="下水道事業",IF([3]回答表!X45="●",[3]回答表!Y199,IF([3]回答表!AA45="●",[3]回答表!Y265,"")),"")</f>
        <v/>
      </c>
      <c r="AD51" s="141"/>
      <c r="AE51" s="141"/>
      <c r="AF51" s="141"/>
      <c r="AG51" s="141"/>
      <c r="AH51" s="141"/>
      <c r="AI51" s="141"/>
      <c r="AJ51" s="202"/>
      <c r="AK51" s="140" t="str">
        <f>IF([3]回答表!F17="下水道事業",IF([3]回答表!X45="●",[3]回答表!Y200,IF([3]回答表!AA45="●",[3]回答表!Y266,"")),"")</f>
        <v/>
      </c>
      <c r="AL51" s="141"/>
      <c r="AM51" s="141"/>
      <c r="AN51" s="141"/>
      <c r="AO51" s="141"/>
      <c r="AP51" s="141"/>
      <c r="AQ51" s="141"/>
      <c r="AR51" s="202"/>
      <c r="AS51" s="140" t="str">
        <f>IF([3]回答表!F17="下水道事業",IF([3]回答表!X45="●",[3]回答表!Y201,IF([3]回答表!AA45="●",[3]回答表!Y267,"")),"")</f>
        <v/>
      </c>
      <c r="AT51" s="141"/>
      <c r="AU51" s="141"/>
      <c r="AV51" s="141"/>
      <c r="AW51" s="141"/>
      <c r="AX51" s="141"/>
      <c r="AY51" s="141"/>
      <c r="AZ51" s="202"/>
      <c r="BA51" s="140" t="str">
        <f>IF([3]回答表!F17="下水道事業",IF([3]回答表!X45="●",[3]回答表!Y202,IF([3]回答表!AA45="●",[3]回答表!Y268,"")),"")</f>
        <v/>
      </c>
      <c r="BB51" s="141"/>
      <c r="BC51" s="141"/>
      <c r="BD51" s="141"/>
      <c r="BE51" s="141"/>
      <c r="BF51" s="141"/>
      <c r="BG51" s="14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15"/>
    </row>
    <row r="52" spans="3:92" ht="15.65" customHeight="1" x14ac:dyDescent="0.2">
      <c r="C52" s="14"/>
      <c r="D52" s="40"/>
      <c r="E52" s="40"/>
      <c r="F52" s="40"/>
      <c r="G52" s="40"/>
      <c r="H52" s="40"/>
      <c r="I52" s="40"/>
      <c r="J52" s="40"/>
      <c r="K52" s="40"/>
      <c r="L52" s="40"/>
      <c r="M52" s="40"/>
      <c r="N52" s="40"/>
      <c r="O52" s="40"/>
      <c r="P52" s="44"/>
      <c r="Q52" s="44"/>
      <c r="R52" s="47"/>
      <c r="S52" s="47"/>
      <c r="T52" s="47"/>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15"/>
    </row>
    <row r="53" spans="3:92" ht="15.65" customHeight="1" x14ac:dyDescent="0.2">
      <c r="C53" s="14"/>
      <c r="D53" s="40"/>
      <c r="E53" s="40"/>
      <c r="F53" s="40"/>
      <c r="G53" s="40"/>
      <c r="H53" s="40"/>
      <c r="I53" s="40"/>
      <c r="J53" s="40"/>
      <c r="K53" s="40"/>
      <c r="L53" s="40"/>
      <c r="M53" s="40"/>
      <c r="N53" s="40"/>
      <c r="O53" s="40"/>
      <c r="P53" s="44"/>
      <c r="Q53" s="44"/>
      <c r="R53" s="47"/>
      <c r="S53" s="47"/>
      <c r="T53" s="47"/>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15"/>
    </row>
    <row r="54" spans="3:92" ht="29.5" customHeight="1" x14ac:dyDescent="0.3">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3:92" ht="15.65" customHeight="1" x14ac:dyDescent="0.3">
      <c r="C55" s="14"/>
      <c r="D55" s="44"/>
      <c r="E55" s="44"/>
      <c r="F55" s="44"/>
      <c r="G55" s="44"/>
      <c r="H55" s="44"/>
      <c r="I55" s="44"/>
      <c r="J55" s="44"/>
      <c r="K55" s="44"/>
      <c r="L55" s="45"/>
      <c r="M55" s="45"/>
      <c r="N55" s="45"/>
      <c r="O55" s="46"/>
      <c r="P55" s="41"/>
      <c r="Q55" s="41"/>
      <c r="R55" s="47"/>
      <c r="S55" s="47"/>
      <c r="T55" s="47"/>
      <c r="U55" s="242" t="s">
        <v>54</v>
      </c>
      <c r="V55" s="243"/>
      <c r="W55" s="243"/>
      <c r="X55" s="243"/>
      <c r="Y55" s="243"/>
      <c r="Z55" s="243"/>
      <c r="AA55" s="243"/>
      <c r="AB55" s="243"/>
      <c r="AC55" s="242" t="s">
        <v>55</v>
      </c>
      <c r="AD55" s="243"/>
      <c r="AE55" s="243"/>
      <c r="AF55" s="243"/>
      <c r="AG55" s="243"/>
      <c r="AH55" s="243"/>
      <c r="AI55" s="243"/>
      <c r="AJ55" s="243"/>
      <c r="AK55" s="242" t="s">
        <v>56</v>
      </c>
      <c r="AL55" s="243"/>
      <c r="AM55" s="243"/>
      <c r="AN55" s="243"/>
      <c r="AO55" s="243"/>
      <c r="AP55" s="243"/>
      <c r="AQ55" s="243"/>
      <c r="AR55" s="24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3:92" ht="15.65" customHeight="1" x14ac:dyDescent="0.3">
      <c r="C56" s="14"/>
      <c r="D56" s="185" t="s">
        <v>9</v>
      </c>
      <c r="E56" s="156"/>
      <c r="F56" s="156"/>
      <c r="G56" s="156"/>
      <c r="H56" s="156"/>
      <c r="I56" s="156"/>
      <c r="J56" s="156"/>
      <c r="K56" s="156"/>
      <c r="L56" s="156"/>
      <c r="M56" s="186"/>
      <c r="N56" s="157" t="str">
        <f>IF([3]回答表!F17="下水道事業",IF([3]回答表!AA45="●","●",""),"")</f>
        <v/>
      </c>
      <c r="O56" s="158"/>
      <c r="P56" s="158"/>
      <c r="Q56" s="159"/>
      <c r="R56" s="47"/>
      <c r="S56" s="47"/>
      <c r="T56" s="47"/>
      <c r="U56" s="244"/>
      <c r="V56" s="245"/>
      <c r="W56" s="245"/>
      <c r="X56" s="245"/>
      <c r="Y56" s="245"/>
      <c r="Z56" s="245"/>
      <c r="AA56" s="245"/>
      <c r="AB56" s="245"/>
      <c r="AC56" s="244"/>
      <c r="AD56" s="245"/>
      <c r="AE56" s="245"/>
      <c r="AF56" s="245"/>
      <c r="AG56" s="245"/>
      <c r="AH56" s="245"/>
      <c r="AI56" s="245"/>
      <c r="AJ56" s="245"/>
      <c r="AK56" s="247"/>
      <c r="AL56" s="248"/>
      <c r="AM56" s="248"/>
      <c r="AN56" s="248"/>
      <c r="AO56" s="248"/>
      <c r="AP56" s="248"/>
      <c r="AQ56" s="248"/>
      <c r="AR56" s="24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3:92" ht="15.65" customHeight="1" x14ac:dyDescent="0.3">
      <c r="C57" s="14"/>
      <c r="D57" s="156"/>
      <c r="E57" s="156"/>
      <c r="F57" s="156"/>
      <c r="G57" s="156"/>
      <c r="H57" s="156"/>
      <c r="I57" s="156"/>
      <c r="J57" s="156"/>
      <c r="K57" s="156"/>
      <c r="L57" s="156"/>
      <c r="M57" s="186"/>
      <c r="N57" s="160"/>
      <c r="O57" s="161"/>
      <c r="P57" s="161"/>
      <c r="Q57" s="162"/>
      <c r="R57" s="47"/>
      <c r="S57" s="47"/>
      <c r="T57" s="47"/>
      <c r="U57" s="140" t="str">
        <f>IF([3]回答表!F17="下水道事業",IF([3]回答表!X45="●",[3]回答表!Y207,IF([3]回答表!AA45="●",[3]回答表!Y273,"")),"")</f>
        <v/>
      </c>
      <c r="V57" s="141"/>
      <c r="W57" s="141"/>
      <c r="X57" s="141"/>
      <c r="Y57" s="141"/>
      <c r="Z57" s="141"/>
      <c r="AA57" s="141"/>
      <c r="AB57" s="202"/>
      <c r="AC57" s="140" t="str">
        <f>IF([3]回答表!F17="下水道事業",IF([3]回答表!X45="●",[3]回答表!Y208,IF([3]回答表!AA45="●",[3]回答表!Y274,"")),"")</f>
        <v/>
      </c>
      <c r="AD57" s="141"/>
      <c r="AE57" s="141"/>
      <c r="AF57" s="141"/>
      <c r="AG57" s="141"/>
      <c r="AH57" s="141"/>
      <c r="AI57" s="141"/>
      <c r="AJ57" s="202"/>
      <c r="AK57" s="140" t="str">
        <f>IF([3]回答表!F17="下水道事業",IF([3]回答表!X45="●",[3]回答表!Y209,IF([3]回答表!AA45="●",[3]回答表!Y275,"")),"")</f>
        <v/>
      </c>
      <c r="AL57" s="141"/>
      <c r="AM57" s="141"/>
      <c r="AN57" s="141"/>
      <c r="AO57" s="141"/>
      <c r="AP57" s="141"/>
      <c r="AQ57" s="141"/>
      <c r="AR57" s="20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3:92" ht="15.65" customHeight="1" x14ac:dyDescent="0.3">
      <c r="C58" s="14"/>
      <c r="D58" s="156"/>
      <c r="E58" s="156"/>
      <c r="F58" s="156"/>
      <c r="G58" s="156"/>
      <c r="H58" s="156"/>
      <c r="I58" s="156"/>
      <c r="J58" s="156"/>
      <c r="K58" s="156"/>
      <c r="L58" s="156"/>
      <c r="M58" s="186"/>
      <c r="N58" s="160"/>
      <c r="O58" s="161"/>
      <c r="P58" s="161"/>
      <c r="Q58" s="162"/>
      <c r="R58" s="47"/>
      <c r="S58" s="47"/>
      <c r="T58" s="47"/>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3:92" ht="15.65" customHeight="1" x14ac:dyDescent="0.3">
      <c r="C59" s="14"/>
      <c r="D59" s="156"/>
      <c r="E59" s="156"/>
      <c r="F59" s="156"/>
      <c r="G59" s="156"/>
      <c r="H59" s="156"/>
      <c r="I59" s="156"/>
      <c r="J59" s="156"/>
      <c r="K59" s="156"/>
      <c r="L59" s="156"/>
      <c r="M59" s="186"/>
      <c r="N59" s="163"/>
      <c r="O59" s="164"/>
      <c r="P59" s="164"/>
      <c r="Q59" s="165"/>
      <c r="R59" s="47"/>
      <c r="S59" s="47"/>
      <c r="T59" s="47"/>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3:92" ht="15.65" customHeight="1" x14ac:dyDescent="0.3">
      <c r="C60" s="14"/>
      <c r="D60" s="47"/>
      <c r="E60" s="47"/>
      <c r="F60" s="47"/>
      <c r="G60" s="47"/>
      <c r="H60" s="47"/>
      <c r="I60" s="47"/>
      <c r="J60" s="47"/>
      <c r="K60" s="47"/>
      <c r="L60" s="47"/>
      <c r="M60" s="47"/>
      <c r="N60" s="47"/>
      <c r="O60" s="47"/>
      <c r="P60" s="47"/>
      <c r="Q60" s="47"/>
      <c r="R60" s="47"/>
      <c r="S60" s="47"/>
      <c r="T60" s="47"/>
      <c r="U60" s="40"/>
      <c r="V60" s="40"/>
      <c r="W60" s="40"/>
      <c r="X60" s="40"/>
      <c r="Y60" s="40"/>
      <c r="Z60" s="43"/>
      <c r="AA60" s="44"/>
      <c r="AB60" s="44"/>
      <c r="AC60" s="44"/>
      <c r="AD60" s="44"/>
      <c r="AE60" s="44"/>
      <c r="AF60" s="44"/>
      <c r="AG60" s="44"/>
      <c r="AH60" s="44"/>
      <c r="AI60" s="44"/>
      <c r="AJ60" s="49"/>
      <c r="AK60" s="40"/>
      <c r="AL60" s="48"/>
      <c r="AM60" s="48"/>
      <c r="AN60" s="46"/>
      <c r="AO60" s="48"/>
      <c r="AP60" s="49"/>
      <c r="AQ60" s="49"/>
      <c r="AR60" s="40"/>
      <c r="AS60" s="40"/>
      <c r="AT60" s="40"/>
      <c r="AU60" s="40"/>
      <c r="AV60" s="40"/>
      <c r="AW60" s="40"/>
      <c r="AX60" s="40"/>
      <c r="AY60" s="40"/>
      <c r="AZ60" s="40"/>
      <c r="BA60" s="40"/>
      <c r="BB60" s="40"/>
      <c r="BC60" s="43"/>
      <c r="BD60" s="44"/>
      <c r="BE60" s="44"/>
      <c r="BF60" s="44"/>
      <c r="BG60" s="44"/>
      <c r="BH60" s="44"/>
      <c r="BI60" s="44"/>
      <c r="BJ60" s="44"/>
      <c r="BK60" s="44"/>
      <c r="BL60" s="44"/>
      <c r="BM60" s="44"/>
      <c r="BN60" s="45"/>
      <c r="BO60" s="45"/>
      <c r="BP60" s="45"/>
      <c r="BQ60" s="46"/>
      <c r="BR60" s="15"/>
    </row>
    <row r="61" spans="3:92" ht="33.65" customHeight="1" x14ac:dyDescent="0.3">
      <c r="C61" s="14"/>
      <c r="D61" s="58"/>
      <c r="E61" s="58"/>
      <c r="F61" s="58"/>
      <c r="G61" s="58"/>
      <c r="H61" s="58"/>
      <c r="I61" s="58"/>
      <c r="J61" s="58"/>
      <c r="K61" s="58"/>
      <c r="L61" s="58"/>
      <c r="M61" s="58"/>
      <c r="N61" s="41"/>
      <c r="O61" s="41"/>
      <c r="P61" s="41"/>
      <c r="Q61" s="41"/>
      <c r="R61" s="47"/>
      <c r="S61" s="47"/>
      <c r="T61" s="47"/>
      <c r="U61" s="51" t="s">
        <v>22</v>
      </c>
      <c r="V61" s="47"/>
      <c r="W61" s="47"/>
      <c r="X61" s="47"/>
      <c r="Y61" s="47"/>
      <c r="Z61" s="47"/>
      <c r="AA61" s="45"/>
      <c r="AB61" s="52"/>
      <c r="AC61" s="45"/>
      <c r="AD61" s="45"/>
      <c r="AE61" s="45"/>
      <c r="AF61" s="45"/>
      <c r="AG61" s="45"/>
      <c r="AH61" s="45"/>
      <c r="AI61" s="45"/>
      <c r="AJ61" s="45"/>
      <c r="AK61" s="45"/>
      <c r="AL61" s="45"/>
      <c r="AM61" s="51" t="s">
        <v>13</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5"/>
    </row>
    <row r="62" spans="3:92" ht="28.5" customHeight="1" x14ac:dyDescent="0.2">
      <c r="C62" s="14"/>
      <c r="D62" s="156" t="s">
        <v>14</v>
      </c>
      <c r="E62" s="156"/>
      <c r="F62" s="156"/>
      <c r="G62" s="156"/>
      <c r="H62" s="156"/>
      <c r="I62" s="156"/>
      <c r="J62" s="156"/>
      <c r="K62" s="156"/>
      <c r="L62" s="156"/>
      <c r="M62" s="186"/>
      <c r="N62" s="157" t="str">
        <f>IF([3]回答表!F17="下水道事業",IF([3]回答表!AD45="●","●",""),"")</f>
        <v>●</v>
      </c>
      <c r="O62" s="158"/>
      <c r="P62" s="158"/>
      <c r="Q62" s="159"/>
      <c r="R62" s="47"/>
      <c r="S62" s="47"/>
      <c r="T62" s="47"/>
      <c r="U62" s="187" t="str">
        <f>IF([3]回答表!F17="下水道事業",IF([3]回答表!AD45="●",[3]回答表!B289,""),"")</f>
        <v>災害時における下水汚泥処理の広域連携
なお、排水設備工事事業者の指定等に係る審査事務の共同処理を実施済（平成３０年７月から）</v>
      </c>
      <c r="V62" s="188"/>
      <c r="W62" s="188"/>
      <c r="X62" s="188"/>
      <c r="Y62" s="188"/>
      <c r="Z62" s="188"/>
      <c r="AA62" s="188"/>
      <c r="AB62" s="188"/>
      <c r="AC62" s="188"/>
      <c r="AD62" s="188"/>
      <c r="AE62" s="188"/>
      <c r="AF62" s="188"/>
      <c r="AG62" s="188"/>
      <c r="AH62" s="188"/>
      <c r="AI62" s="188"/>
      <c r="AJ62" s="189"/>
      <c r="AK62" s="63"/>
      <c r="AL62" s="63"/>
      <c r="AM62" s="187" t="str">
        <f>IF([3]回答表!F17="下水道事業",IF([3]回答表!AD45="●",[3]回答表!B295,""),"")</f>
        <v>１９市町で検討部会を立ち上げ、災害時の連携体制の構築を目指し、検討を行っている。</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15"/>
    </row>
    <row r="63" spans="3:92" ht="28.5" customHeight="1" x14ac:dyDescent="0.2">
      <c r="C63" s="14"/>
      <c r="D63" s="156"/>
      <c r="E63" s="156"/>
      <c r="F63" s="156"/>
      <c r="G63" s="156"/>
      <c r="H63" s="156"/>
      <c r="I63" s="156"/>
      <c r="J63" s="156"/>
      <c r="K63" s="156"/>
      <c r="L63" s="156"/>
      <c r="M63" s="186"/>
      <c r="N63" s="160"/>
      <c r="O63" s="161"/>
      <c r="P63" s="161"/>
      <c r="Q63" s="162"/>
      <c r="R63" s="47"/>
      <c r="S63" s="47"/>
      <c r="T63" s="47"/>
      <c r="U63" s="190"/>
      <c r="V63" s="191"/>
      <c r="W63" s="191"/>
      <c r="X63" s="191"/>
      <c r="Y63" s="191"/>
      <c r="Z63" s="191"/>
      <c r="AA63" s="191"/>
      <c r="AB63" s="191"/>
      <c r="AC63" s="191"/>
      <c r="AD63" s="191"/>
      <c r="AE63" s="191"/>
      <c r="AF63" s="191"/>
      <c r="AG63" s="191"/>
      <c r="AH63" s="191"/>
      <c r="AI63" s="191"/>
      <c r="AJ63" s="192"/>
      <c r="AK63" s="63"/>
      <c r="AL63" s="63"/>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15"/>
    </row>
    <row r="64" spans="3:92" ht="28.5" customHeight="1" x14ac:dyDescent="0.2">
      <c r="C64" s="14"/>
      <c r="D64" s="156"/>
      <c r="E64" s="156"/>
      <c r="F64" s="156"/>
      <c r="G64" s="156"/>
      <c r="H64" s="156"/>
      <c r="I64" s="156"/>
      <c r="J64" s="156"/>
      <c r="K64" s="156"/>
      <c r="L64" s="156"/>
      <c r="M64" s="186"/>
      <c r="N64" s="160"/>
      <c r="O64" s="161"/>
      <c r="P64" s="161"/>
      <c r="Q64" s="162"/>
      <c r="R64" s="47"/>
      <c r="S64" s="47"/>
      <c r="T64" s="47"/>
      <c r="U64" s="190"/>
      <c r="V64" s="191"/>
      <c r="W64" s="191"/>
      <c r="X64" s="191"/>
      <c r="Y64" s="191"/>
      <c r="Z64" s="191"/>
      <c r="AA64" s="191"/>
      <c r="AB64" s="191"/>
      <c r="AC64" s="191"/>
      <c r="AD64" s="191"/>
      <c r="AE64" s="191"/>
      <c r="AF64" s="191"/>
      <c r="AG64" s="191"/>
      <c r="AH64" s="191"/>
      <c r="AI64" s="191"/>
      <c r="AJ64" s="192"/>
      <c r="AK64" s="63"/>
      <c r="AL64" s="63"/>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15"/>
    </row>
    <row r="65" spans="3:71" ht="28.5" customHeight="1" x14ac:dyDescent="0.2">
      <c r="C65" s="14"/>
      <c r="D65" s="156"/>
      <c r="E65" s="156"/>
      <c r="F65" s="156"/>
      <c r="G65" s="156"/>
      <c r="H65" s="156"/>
      <c r="I65" s="156"/>
      <c r="J65" s="156"/>
      <c r="K65" s="156"/>
      <c r="L65" s="156"/>
      <c r="M65" s="186"/>
      <c r="N65" s="163"/>
      <c r="O65" s="164"/>
      <c r="P65" s="164"/>
      <c r="Q65" s="165"/>
      <c r="R65" s="47"/>
      <c r="S65" s="47"/>
      <c r="T65" s="47"/>
      <c r="U65" s="193"/>
      <c r="V65" s="194"/>
      <c r="W65" s="194"/>
      <c r="X65" s="194"/>
      <c r="Y65" s="194"/>
      <c r="Z65" s="194"/>
      <c r="AA65" s="194"/>
      <c r="AB65" s="194"/>
      <c r="AC65" s="194"/>
      <c r="AD65" s="194"/>
      <c r="AE65" s="194"/>
      <c r="AF65" s="194"/>
      <c r="AG65" s="194"/>
      <c r="AH65" s="194"/>
      <c r="AI65" s="194"/>
      <c r="AJ65" s="195"/>
      <c r="AK65" s="63"/>
      <c r="AL65" s="63"/>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15"/>
    </row>
    <row r="66" spans="3:71" ht="15.65" customHeight="1" x14ac:dyDescent="0.2">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1" ht="15.65"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row r="68" spans="3:71" ht="15.65" customHeight="1" x14ac:dyDescent="0.2">
      <c r="C68" s="9"/>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42"/>
      <c r="AS68" s="142"/>
      <c r="AT68" s="142"/>
      <c r="AU68" s="142"/>
      <c r="AV68" s="142"/>
      <c r="AW68" s="142"/>
      <c r="AX68" s="142"/>
      <c r="AY68" s="142"/>
      <c r="AZ68" s="142"/>
      <c r="BA68" s="142"/>
      <c r="BB68" s="142"/>
      <c r="BC68" s="11"/>
      <c r="BD68" s="12"/>
      <c r="BE68" s="12"/>
      <c r="BF68" s="12"/>
      <c r="BG68" s="12"/>
      <c r="BH68" s="12"/>
      <c r="BI68" s="12"/>
      <c r="BJ68" s="12"/>
      <c r="BK68" s="12"/>
      <c r="BL68" s="12"/>
      <c r="BM68" s="12"/>
      <c r="BN68" s="12"/>
      <c r="BO68" s="12"/>
      <c r="BP68" s="12"/>
      <c r="BQ68" s="12"/>
      <c r="BR68" s="13"/>
      <c r="BS68" s="16"/>
    </row>
    <row r="69" spans="3:71" ht="15.65" customHeight="1" x14ac:dyDescent="0.3">
      <c r="C69" s="14"/>
      <c r="D69" s="47"/>
      <c r="E69" s="47"/>
      <c r="F69" s="47"/>
      <c r="G69" s="47"/>
      <c r="H69" s="47"/>
      <c r="I69" s="47"/>
      <c r="J69" s="47"/>
      <c r="K69" s="47"/>
      <c r="L69" s="47"/>
      <c r="M69" s="47"/>
      <c r="N69" s="47"/>
      <c r="O69" s="47"/>
      <c r="P69" s="47"/>
      <c r="Q69" s="47"/>
      <c r="R69" s="47"/>
      <c r="S69" s="47"/>
      <c r="T69" s="47"/>
      <c r="U69" s="47"/>
      <c r="V69" s="47"/>
      <c r="W69" s="47"/>
      <c r="X69" s="40"/>
      <c r="Y69" s="40"/>
      <c r="Z69" s="40"/>
      <c r="AA69" s="44"/>
      <c r="AB69" s="48"/>
      <c r="AC69" s="48"/>
      <c r="AD69" s="48"/>
      <c r="AE69" s="48"/>
      <c r="AF69" s="48"/>
      <c r="AG69" s="48"/>
      <c r="AH69" s="48"/>
      <c r="AI69" s="48"/>
      <c r="AJ69" s="48"/>
      <c r="AK69" s="48"/>
      <c r="AL69" s="48"/>
      <c r="AM69" s="48"/>
      <c r="AN69" s="46"/>
      <c r="AO69" s="48"/>
      <c r="AP69" s="49"/>
      <c r="AQ69" s="49"/>
      <c r="AR69" s="143"/>
      <c r="AS69" s="143"/>
      <c r="AT69" s="143"/>
      <c r="AU69" s="143"/>
      <c r="AV69" s="143"/>
      <c r="AW69" s="143"/>
      <c r="AX69" s="143"/>
      <c r="AY69" s="143"/>
      <c r="AZ69" s="143"/>
      <c r="BA69" s="143"/>
      <c r="BB69" s="143"/>
      <c r="BC69" s="43"/>
      <c r="BD69" s="44"/>
      <c r="BE69" s="44"/>
      <c r="BF69" s="44"/>
      <c r="BG69" s="44"/>
      <c r="BH69" s="44"/>
      <c r="BI69" s="44"/>
      <c r="BJ69" s="44"/>
      <c r="BK69" s="44"/>
      <c r="BL69" s="44"/>
      <c r="BM69" s="44"/>
      <c r="BN69" s="45"/>
      <c r="BO69" s="45"/>
      <c r="BP69" s="45"/>
      <c r="BQ69" s="46"/>
      <c r="BR69" s="15"/>
      <c r="BS69" s="16"/>
    </row>
    <row r="70" spans="3:71" ht="15.65" customHeight="1" x14ac:dyDescent="0.3">
      <c r="C70" s="14"/>
      <c r="D70" s="144" t="s">
        <v>6</v>
      </c>
      <c r="E70" s="145"/>
      <c r="F70" s="145"/>
      <c r="G70" s="145"/>
      <c r="H70" s="145"/>
      <c r="I70" s="145"/>
      <c r="J70" s="145"/>
      <c r="K70" s="145"/>
      <c r="L70" s="145"/>
      <c r="M70" s="145"/>
      <c r="N70" s="145"/>
      <c r="O70" s="145"/>
      <c r="P70" s="145"/>
      <c r="Q70" s="146"/>
      <c r="R70" s="150" t="s">
        <v>27</v>
      </c>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2"/>
      <c r="BC70" s="43"/>
      <c r="BD70" s="44"/>
      <c r="BE70" s="44"/>
      <c r="BF70" s="44"/>
      <c r="BG70" s="44"/>
      <c r="BH70" s="44"/>
      <c r="BI70" s="44"/>
      <c r="BJ70" s="44"/>
      <c r="BK70" s="44"/>
      <c r="BL70" s="44"/>
      <c r="BM70" s="44"/>
      <c r="BN70" s="45"/>
      <c r="BO70" s="45"/>
      <c r="BP70" s="45"/>
      <c r="BQ70" s="46"/>
      <c r="BR70" s="15"/>
      <c r="BS70" s="16"/>
    </row>
    <row r="71" spans="3:71" ht="15.65" customHeight="1" x14ac:dyDescent="0.3">
      <c r="C71" s="14"/>
      <c r="D71" s="147"/>
      <c r="E71" s="148"/>
      <c r="F71" s="148"/>
      <c r="G71" s="148"/>
      <c r="H71" s="148"/>
      <c r="I71" s="148"/>
      <c r="J71" s="148"/>
      <c r="K71" s="148"/>
      <c r="L71" s="148"/>
      <c r="M71" s="148"/>
      <c r="N71" s="148"/>
      <c r="O71" s="148"/>
      <c r="P71" s="148"/>
      <c r="Q71" s="149"/>
      <c r="R71" s="153"/>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c r="BC71" s="43"/>
      <c r="BD71" s="44"/>
      <c r="BE71" s="44"/>
      <c r="BF71" s="44"/>
      <c r="BG71" s="44"/>
      <c r="BH71" s="44"/>
      <c r="BI71" s="44"/>
      <c r="BJ71" s="44"/>
      <c r="BK71" s="44"/>
      <c r="BL71" s="44"/>
      <c r="BM71" s="44"/>
      <c r="BN71" s="45"/>
      <c r="BO71" s="45"/>
      <c r="BP71" s="45"/>
      <c r="BQ71" s="46"/>
      <c r="BR71" s="15"/>
      <c r="BS71" s="16"/>
    </row>
    <row r="72" spans="3:71" ht="15.65" customHeight="1" x14ac:dyDescent="0.3">
      <c r="C72" s="14"/>
      <c r="D72" s="47"/>
      <c r="E72" s="47"/>
      <c r="F72" s="47"/>
      <c r="G72" s="47"/>
      <c r="H72" s="47"/>
      <c r="I72" s="47"/>
      <c r="J72" s="47"/>
      <c r="K72" s="47"/>
      <c r="L72" s="47"/>
      <c r="M72" s="47"/>
      <c r="N72" s="47"/>
      <c r="O72" s="47"/>
      <c r="P72" s="47"/>
      <c r="Q72" s="47"/>
      <c r="R72" s="47"/>
      <c r="S72" s="47"/>
      <c r="T72" s="47"/>
      <c r="U72" s="47"/>
      <c r="V72" s="47"/>
      <c r="W72" s="47"/>
      <c r="X72" s="40"/>
      <c r="Y72" s="40"/>
      <c r="Z72" s="40"/>
      <c r="AA72" s="44"/>
      <c r="AB72" s="48"/>
      <c r="AC72" s="48"/>
      <c r="AD72" s="48"/>
      <c r="AE72" s="48"/>
      <c r="AF72" s="48"/>
      <c r="AG72" s="48"/>
      <c r="AH72" s="48"/>
      <c r="AI72" s="48"/>
      <c r="AJ72" s="48"/>
      <c r="AK72" s="48"/>
      <c r="AL72" s="48"/>
      <c r="AM72" s="48"/>
      <c r="AN72" s="46"/>
      <c r="AO72" s="48"/>
      <c r="AP72" s="49"/>
      <c r="AQ72" s="49"/>
      <c r="AR72" s="72"/>
      <c r="AS72" s="72"/>
      <c r="AT72" s="72"/>
      <c r="AU72" s="72"/>
      <c r="AV72" s="72"/>
      <c r="AW72" s="72"/>
      <c r="AX72" s="72"/>
      <c r="AY72" s="72"/>
      <c r="AZ72" s="72"/>
      <c r="BA72" s="72"/>
      <c r="BB72" s="72"/>
      <c r="BC72" s="43"/>
      <c r="BD72" s="44"/>
      <c r="BE72" s="44"/>
      <c r="BF72" s="44"/>
      <c r="BG72" s="44"/>
      <c r="BH72" s="44"/>
      <c r="BI72" s="44"/>
      <c r="BJ72" s="44"/>
      <c r="BK72" s="44"/>
      <c r="BL72" s="44"/>
      <c r="BM72" s="44"/>
      <c r="BN72" s="45"/>
      <c r="BO72" s="45"/>
      <c r="BP72" s="45"/>
      <c r="BQ72" s="46"/>
      <c r="BR72" s="15"/>
      <c r="BS72" s="16"/>
    </row>
    <row r="73" spans="3:71" ht="19" x14ac:dyDescent="0.3">
      <c r="C73" s="14"/>
      <c r="D73" s="47"/>
      <c r="E73" s="47"/>
      <c r="F73" s="47"/>
      <c r="G73" s="47"/>
      <c r="H73" s="47"/>
      <c r="I73" s="47"/>
      <c r="J73" s="47"/>
      <c r="K73" s="47"/>
      <c r="L73" s="47"/>
      <c r="M73" s="47"/>
      <c r="N73" s="47"/>
      <c r="O73" s="47"/>
      <c r="P73" s="47"/>
      <c r="Q73" s="47"/>
      <c r="R73" s="47"/>
      <c r="S73" s="47"/>
      <c r="T73" s="47"/>
      <c r="U73" s="51" t="s">
        <v>34</v>
      </c>
      <c r="V73" s="47"/>
      <c r="W73" s="47"/>
      <c r="X73" s="47"/>
      <c r="Y73" s="47"/>
      <c r="Z73" s="47"/>
      <c r="AA73" s="45"/>
      <c r="AB73" s="52"/>
      <c r="AC73" s="52"/>
      <c r="AD73" s="52"/>
      <c r="AE73" s="52"/>
      <c r="AF73" s="52"/>
      <c r="AG73" s="52"/>
      <c r="AH73" s="52"/>
      <c r="AI73" s="52"/>
      <c r="AJ73" s="52"/>
      <c r="AK73" s="52"/>
      <c r="AL73" s="52"/>
      <c r="AM73" s="51" t="s">
        <v>15</v>
      </c>
      <c r="AN73" s="53"/>
      <c r="AO73" s="52"/>
      <c r="AP73" s="54"/>
      <c r="AQ73" s="54"/>
      <c r="AR73" s="5"/>
      <c r="AS73" s="5"/>
      <c r="AT73" s="5"/>
      <c r="AU73" s="5"/>
      <c r="AV73" s="5"/>
      <c r="AW73" s="5"/>
      <c r="AX73" s="5"/>
      <c r="AY73" s="5"/>
      <c r="AZ73" s="5"/>
      <c r="BA73" s="5"/>
      <c r="BB73" s="5"/>
      <c r="BC73" s="55"/>
      <c r="BD73" s="45"/>
      <c r="BE73" s="45"/>
      <c r="BF73" s="56" t="s">
        <v>7</v>
      </c>
      <c r="BG73" s="6"/>
      <c r="BH73" s="6"/>
      <c r="BI73" s="6"/>
      <c r="BJ73" s="6"/>
      <c r="BK73" s="6"/>
      <c r="BL73" s="6"/>
      <c r="BM73" s="45"/>
      <c r="BN73" s="45"/>
      <c r="BO73" s="45"/>
      <c r="BP73" s="45"/>
      <c r="BQ73" s="53"/>
      <c r="BR73" s="15"/>
      <c r="BS73" s="16"/>
    </row>
    <row r="74" spans="3:71" ht="26.25" customHeight="1" x14ac:dyDescent="0.2">
      <c r="C74" s="14"/>
      <c r="D74" s="156" t="s">
        <v>8</v>
      </c>
      <c r="E74" s="156"/>
      <c r="F74" s="156"/>
      <c r="G74" s="156"/>
      <c r="H74" s="156"/>
      <c r="I74" s="156"/>
      <c r="J74" s="156"/>
      <c r="K74" s="156"/>
      <c r="L74" s="156"/>
      <c r="M74" s="156"/>
      <c r="N74" s="157" t="str">
        <f>IF([3]回答表!X46="●","●","")</f>
        <v>●</v>
      </c>
      <c r="O74" s="158"/>
      <c r="P74" s="158"/>
      <c r="Q74" s="159"/>
      <c r="R74" s="47"/>
      <c r="S74" s="47"/>
      <c r="T74" s="47"/>
      <c r="U74" s="187" t="str">
        <f>IF([3]回答表!X46="●",[3]回答表!B307,IF([3]回答表!AA46="●",[3]回答表!B324,""))</f>
        <v>市街化区域外の生活排水処理施設である、特定環境保全公共下水道及び農業集落排水処理施設の管理運営。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v>
      </c>
      <c r="V74" s="188"/>
      <c r="W74" s="188"/>
      <c r="X74" s="188"/>
      <c r="Y74" s="188"/>
      <c r="Z74" s="188"/>
      <c r="AA74" s="188"/>
      <c r="AB74" s="188"/>
      <c r="AC74" s="188"/>
      <c r="AD74" s="188"/>
      <c r="AE74" s="188"/>
      <c r="AF74" s="188"/>
      <c r="AG74" s="188"/>
      <c r="AH74" s="188"/>
      <c r="AI74" s="188"/>
      <c r="AJ74" s="189"/>
      <c r="AK74" s="57"/>
      <c r="AL74" s="57"/>
      <c r="AM74" s="283" t="s">
        <v>28</v>
      </c>
      <c r="AN74" s="284"/>
      <c r="AO74" s="284"/>
      <c r="AP74" s="284"/>
      <c r="AQ74" s="284"/>
      <c r="AR74" s="284"/>
      <c r="AS74" s="284"/>
      <c r="AT74" s="285"/>
      <c r="AU74" s="283" t="s">
        <v>29</v>
      </c>
      <c r="AV74" s="284"/>
      <c r="AW74" s="284"/>
      <c r="AX74" s="284"/>
      <c r="AY74" s="284"/>
      <c r="AZ74" s="284"/>
      <c r="BA74" s="284"/>
      <c r="BB74" s="285"/>
      <c r="BC74" s="48"/>
      <c r="BD74" s="44"/>
      <c r="BE74" s="44"/>
      <c r="BF74" s="196" t="str">
        <f>IF([3]回答表!X46="●",[3]回答表!U313,IF([3]回答表!AA46="●",[3]回答表!U330,""))</f>
        <v>平成</v>
      </c>
      <c r="BG74" s="197"/>
      <c r="BH74" s="197"/>
      <c r="BI74" s="197"/>
      <c r="BJ74" s="196"/>
      <c r="BK74" s="197"/>
      <c r="BL74" s="197"/>
      <c r="BM74" s="197"/>
      <c r="BN74" s="196"/>
      <c r="BO74" s="197"/>
      <c r="BP74" s="197"/>
      <c r="BQ74" s="200"/>
      <c r="BR74" s="15"/>
      <c r="BS74" s="16"/>
    </row>
    <row r="75" spans="3:71" ht="26.25" customHeight="1" x14ac:dyDescent="0.2">
      <c r="C75" s="14"/>
      <c r="D75" s="156"/>
      <c r="E75" s="156"/>
      <c r="F75" s="156"/>
      <c r="G75" s="156"/>
      <c r="H75" s="156"/>
      <c r="I75" s="156"/>
      <c r="J75" s="156"/>
      <c r="K75" s="156"/>
      <c r="L75" s="156"/>
      <c r="M75" s="156"/>
      <c r="N75" s="160"/>
      <c r="O75" s="161"/>
      <c r="P75" s="161"/>
      <c r="Q75" s="162"/>
      <c r="R75" s="47"/>
      <c r="S75" s="47"/>
      <c r="T75" s="47"/>
      <c r="U75" s="190"/>
      <c r="V75" s="191"/>
      <c r="W75" s="191"/>
      <c r="X75" s="191"/>
      <c r="Y75" s="191"/>
      <c r="Z75" s="191"/>
      <c r="AA75" s="191"/>
      <c r="AB75" s="191"/>
      <c r="AC75" s="191"/>
      <c r="AD75" s="191"/>
      <c r="AE75" s="191"/>
      <c r="AF75" s="191"/>
      <c r="AG75" s="191"/>
      <c r="AH75" s="191"/>
      <c r="AI75" s="191"/>
      <c r="AJ75" s="192"/>
      <c r="AK75" s="57"/>
      <c r="AL75" s="57"/>
      <c r="AM75" s="286"/>
      <c r="AN75" s="287"/>
      <c r="AO75" s="287"/>
      <c r="AP75" s="287"/>
      <c r="AQ75" s="287"/>
      <c r="AR75" s="287"/>
      <c r="AS75" s="287"/>
      <c r="AT75" s="288"/>
      <c r="AU75" s="286"/>
      <c r="AV75" s="287"/>
      <c r="AW75" s="287"/>
      <c r="AX75" s="287"/>
      <c r="AY75" s="287"/>
      <c r="AZ75" s="287"/>
      <c r="BA75" s="287"/>
      <c r="BB75" s="288"/>
      <c r="BC75" s="48"/>
      <c r="BD75" s="44"/>
      <c r="BE75" s="44"/>
      <c r="BF75" s="198"/>
      <c r="BG75" s="199"/>
      <c r="BH75" s="199"/>
      <c r="BI75" s="199"/>
      <c r="BJ75" s="198"/>
      <c r="BK75" s="199"/>
      <c r="BL75" s="199"/>
      <c r="BM75" s="199"/>
      <c r="BN75" s="198"/>
      <c r="BO75" s="199"/>
      <c r="BP75" s="199"/>
      <c r="BQ75" s="201"/>
      <c r="BR75" s="15"/>
      <c r="BS75" s="16"/>
    </row>
    <row r="76" spans="3:71" ht="26.25" customHeight="1" x14ac:dyDescent="0.2">
      <c r="C76" s="14"/>
      <c r="D76" s="156"/>
      <c r="E76" s="156"/>
      <c r="F76" s="156"/>
      <c r="G76" s="156"/>
      <c r="H76" s="156"/>
      <c r="I76" s="156"/>
      <c r="J76" s="156"/>
      <c r="K76" s="156"/>
      <c r="L76" s="156"/>
      <c r="M76" s="156"/>
      <c r="N76" s="160"/>
      <c r="O76" s="161"/>
      <c r="P76" s="161"/>
      <c r="Q76" s="162"/>
      <c r="R76" s="47"/>
      <c r="S76" s="47"/>
      <c r="T76" s="47"/>
      <c r="U76" s="190"/>
      <c r="V76" s="191"/>
      <c r="W76" s="191"/>
      <c r="X76" s="191"/>
      <c r="Y76" s="191"/>
      <c r="Z76" s="191"/>
      <c r="AA76" s="191"/>
      <c r="AB76" s="191"/>
      <c r="AC76" s="191"/>
      <c r="AD76" s="191"/>
      <c r="AE76" s="191"/>
      <c r="AF76" s="191"/>
      <c r="AG76" s="191"/>
      <c r="AH76" s="191"/>
      <c r="AI76" s="191"/>
      <c r="AJ76" s="192"/>
      <c r="AK76" s="57"/>
      <c r="AL76" s="57"/>
      <c r="AM76" s="289"/>
      <c r="AN76" s="290"/>
      <c r="AO76" s="290"/>
      <c r="AP76" s="290"/>
      <c r="AQ76" s="290"/>
      <c r="AR76" s="290"/>
      <c r="AS76" s="290"/>
      <c r="AT76" s="291"/>
      <c r="AU76" s="289"/>
      <c r="AV76" s="290"/>
      <c r="AW76" s="290"/>
      <c r="AX76" s="290"/>
      <c r="AY76" s="290"/>
      <c r="AZ76" s="290"/>
      <c r="BA76" s="290"/>
      <c r="BB76" s="291"/>
      <c r="BC76" s="48"/>
      <c r="BD76" s="44"/>
      <c r="BE76" s="44"/>
      <c r="BF76" s="198"/>
      <c r="BG76" s="199"/>
      <c r="BH76" s="199"/>
      <c r="BI76" s="199"/>
      <c r="BJ76" s="198"/>
      <c r="BK76" s="199"/>
      <c r="BL76" s="199"/>
      <c r="BM76" s="199"/>
      <c r="BN76" s="198"/>
      <c r="BO76" s="199"/>
      <c r="BP76" s="199"/>
      <c r="BQ76" s="201"/>
      <c r="BR76" s="15"/>
      <c r="BS76" s="16"/>
    </row>
    <row r="77" spans="3:71" ht="26.25" customHeight="1" x14ac:dyDescent="0.2">
      <c r="C77" s="14"/>
      <c r="D77" s="156"/>
      <c r="E77" s="156"/>
      <c r="F77" s="156"/>
      <c r="G77" s="156"/>
      <c r="H77" s="156"/>
      <c r="I77" s="156"/>
      <c r="J77" s="156"/>
      <c r="K77" s="156"/>
      <c r="L77" s="156"/>
      <c r="M77" s="156"/>
      <c r="N77" s="163"/>
      <c r="O77" s="164"/>
      <c r="P77" s="164"/>
      <c r="Q77" s="165"/>
      <c r="R77" s="47"/>
      <c r="S77" s="47"/>
      <c r="T77" s="47"/>
      <c r="U77" s="190"/>
      <c r="V77" s="191"/>
      <c r="W77" s="191"/>
      <c r="X77" s="191"/>
      <c r="Y77" s="191"/>
      <c r="Z77" s="191"/>
      <c r="AA77" s="191"/>
      <c r="AB77" s="191"/>
      <c r="AC77" s="191"/>
      <c r="AD77" s="191"/>
      <c r="AE77" s="191"/>
      <c r="AF77" s="191"/>
      <c r="AG77" s="191"/>
      <c r="AH77" s="191"/>
      <c r="AI77" s="191"/>
      <c r="AJ77" s="192"/>
      <c r="AK77" s="57"/>
      <c r="AL77" s="57"/>
      <c r="AM77" s="140" t="str">
        <f>IF([3]回答表!X46="●",[3]回答表!G313,IF([3]回答表!AA46="●",[3]回答表!G330,""))</f>
        <v>●</v>
      </c>
      <c r="AN77" s="141"/>
      <c r="AO77" s="141"/>
      <c r="AP77" s="141"/>
      <c r="AQ77" s="141"/>
      <c r="AR77" s="141"/>
      <c r="AS77" s="141"/>
      <c r="AT77" s="202"/>
      <c r="AU77" s="140" t="str">
        <f>IF([3]回答表!X46="●",[3]回答表!G314,IF([3]回答表!AA46="●",[3]回答表!G331,""))</f>
        <v xml:space="preserve"> </v>
      </c>
      <c r="AV77" s="141"/>
      <c r="AW77" s="141"/>
      <c r="AX77" s="141"/>
      <c r="AY77" s="141"/>
      <c r="AZ77" s="141"/>
      <c r="BA77" s="141"/>
      <c r="BB77" s="202"/>
      <c r="BC77" s="48"/>
      <c r="BD77" s="44"/>
      <c r="BE77" s="44"/>
      <c r="BF77" s="198">
        <f>IF([3]回答表!X46="●",[3]回答表!X313,IF([3]回答表!AA46="●",[3]回答表!X330,""))</f>
        <v>18</v>
      </c>
      <c r="BG77" s="199"/>
      <c r="BH77" s="199"/>
      <c r="BI77" s="199"/>
      <c r="BJ77" s="198">
        <f>IF([3]回答表!X46="●",[3]回答表!X314,IF([3]回答表!AA46="●",[3]回答表!X331,""))</f>
        <v>4</v>
      </c>
      <c r="BK77" s="199"/>
      <c r="BL77" s="199"/>
      <c r="BM77" s="201"/>
      <c r="BN77" s="198">
        <f>IF([3]回答表!X46="●",[3]回答表!X315,IF([3]回答表!AA46="●",[3]回答表!X332,""))</f>
        <v>1</v>
      </c>
      <c r="BO77" s="199"/>
      <c r="BP77" s="199"/>
      <c r="BQ77" s="201"/>
      <c r="BR77" s="15"/>
      <c r="BS77" s="16"/>
    </row>
    <row r="78" spans="3:71" ht="26.25" customHeight="1" x14ac:dyDescent="0.2">
      <c r="C78" s="14"/>
      <c r="D78" s="58"/>
      <c r="E78" s="58"/>
      <c r="F78" s="58"/>
      <c r="G78" s="58"/>
      <c r="H78" s="58"/>
      <c r="I78" s="58"/>
      <c r="J78" s="58"/>
      <c r="K78" s="58"/>
      <c r="L78" s="58"/>
      <c r="M78" s="58"/>
      <c r="N78" s="60"/>
      <c r="O78" s="60"/>
      <c r="P78" s="60"/>
      <c r="Q78" s="60"/>
      <c r="R78" s="60"/>
      <c r="S78" s="60"/>
      <c r="T78" s="60"/>
      <c r="U78" s="190"/>
      <c r="V78" s="191"/>
      <c r="W78" s="191"/>
      <c r="X78" s="191"/>
      <c r="Y78" s="191"/>
      <c r="Z78" s="191"/>
      <c r="AA78" s="191"/>
      <c r="AB78" s="191"/>
      <c r="AC78" s="191"/>
      <c r="AD78" s="191"/>
      <c r="AE78" s="191"/>
      <c r="AF78" s="191"/>
      <c r="AG78" s="191"/>
      <c r="AH78" s="191"/>
      <c r="AI78" s="191"/>
      <c r="AJ78" s="192"/>
      <c r="AK78" s="57"/>
      <c r="AL78" s="57"/>
      <c r="AM78" s="134"/>
      <c r="AN78" s="135"/>
      <c r="AO78" s="135"/>
      <c r="AP78" s="135"/>
      <c r="AQ78" s="135"/>
      <c r="AR78" s="135"/>
      <c r="AS78" s="135"/>
      <c r="AT78" s="136"/>
      <c r="AU78" s="134"/>
      <c r="AV78" s="135"/>
      <c r="AW78" s="135"/>
      <c r="AX78" s="135"/>
      <c r="AY78" s="135"/>
      <c r="AZ78" s="135"/>
      <c r="BA78" s="135"/>
      <c r="BB78" s="136"/>
      <c r="BC78" s="48"/>
      <c r="BD78" s="48"/>
      <c r="BE78" s="48"/>
      <c r="BF78" s="198"/>
      <c r="BG78" s="199"/>
      <c r="BH78" s="199"/>
      <c r="BI78" s="199"/>
      <c r="BJ78" s="198"/>
      <c r="BK78" s="199"/>
      <c r="BL78" s="199"/>
      <c r="BM78" s="201"/>
      <c r="BN78" s="198"/>
      <c r="BO78" s="199"/>
      <c r="BP78" s="199"/>
      <c r="BQ78" s="201"/>
      <c r="BR78" s="15"/>
      <c r="BS78" s="16"/>
    </row>
    <row r="79" spans="3:71" ht="26.25" customHeight="1" x14ac:dyDescent="0.2">
      <c r="C79" s="14"/>
      <c r="D79" s="58"/>
      <c r="E79" s="58"/>
      <c r="F79" s="58"/>
      <c r="G79" s="58"/>
      <c r="H79" s="58"/>
      <c r="I79" s="58"/>
      <c r="J79" s="58"/>
      <c r="K79" s="58"/>
      <c r="L79" s="58"/>
      <c r="M79" s="58"/>
      <c r="N79" s="60"/>
      <c r="O79" s="60"/>
      <c r="P79" s="60"/>
      <c r="Q79" s="60"/>
      <c r="R79" s="60"/>
      <c r="S79" s="60"/>
      <c r="T79" s="60"/>
      <c r="U79" s="190"/>
      <c r="V79" s="191"/>
      <c r="W79" s="191"/>
      <c r="X79" s="191"/>
      <c r="Y79" s="191"/>
      <c r="Z79" s="191"/>
      <c r="AA79" s="191"/>
      <c r="AB79" s="191"/>
      <c r="AC79" s="191"/>
      <c r="AD79" s="191"/>
      <c r="AE79" s="191"/>
      <c r="AF79" s="191"/>
      <c r="AG79" s="191"/>
      <c r="AH79" s="191"/>
      <c r="AI79" s="191"/>
      <c r="AJ79" s="192"/>
      <c r="AK79" s="57"/>
      <c r="AL79" s="57"/>
      <c r="AM79" s="137"/>
      <c r="AN79" s="138"/>
      <c r="AO79" s="138"/>
      <c r="AP79" s="138"/>
      <c r="AQ79" s="138"/>
      <c r="AR79" s="138"/>
      <c r="AS79" s="138"/>
      <c r="AT79" s="139"/>
      <c r="AU79" s="137"/>
      <c r="AV79" s="138"/>
      <c r="AW79" s="138"/>
      <c r="AX79" s="138"/>
      <c r="AY79" s="138"/>
      <c r="AZ79" s="138"/>
      <c r="BA79" s="138"/>
      <c r="BB79" s="139"/>
      <c r="BC79" s="48"/>
      <c r="BD79" s="44"/>
      <c r="BE79" s="44"/>
      <c r="BF79" s="198"/>
      <c r="BG79" s="199"/>
      <c r="BH79" s="199"/>
      <c r="BI79" s="199"/>
      <c r="BJ79" s="198"/>
      <c r="BK79" s="199"/>
      <c r="BL79" s="199"/>
      <c r="BM79" s="201"/>
      <c r="BN79" s="198"/>
      <c r="BO79" s="199"/>
      <c r="BP79" s="199"/>
      <c r="BQ79" s="201"/>
      <c r="BR79" s="15"/>
      <c r="BS79" s="16"/>
    </row>
    <row r="80" spans="3:71" ht="26.25" customHeight="1" x14ac:dyDescent="0.2">
      <c r="C80" s="14"/>
      <c r="D80" s="185" t="s">
        <v>9</v>
      </c>
      <c r="E80" s="156"/>
      <c r="F80" s="156"/>
      <c r="G80" s="156"/>
      <c r="H80" s="156"/>
      <c r="I80" s="156"/>
      <c r="J80" s="156"/>
      <c r="K80" s="156"/>
      <c r="L80" s="156"/>
      <c r="M80" s="186"/>
      <c r="N80" s="157" t="str">
        <f>IF([3]回答表!AA46="●","●","")</f>
        <v/>
      </c>
      <c r="O80" s="158"/>
      <c r="P80" s="158"/>
      <c r="Q80" s="159"/>
      <c r="R80" s="47"/>
      <c r="S80" s="47"/>
      <c r="T80" s="47"/>
      <c r="U80" s="190"/>
      <c r="V80" s="191"/>
      <c r="W80" s="191"/>
      <c r="X80" s="191"/>
      <c r="Y80" s="191"/>
      <c r="Z80" s="191"/>
      <c r="AA80" s="191"/>
      <c r="AB80" s="191"/>
      <c r="AC80" s="191"/>
      <c r="AD80" s="191"/>
      <c r="AE80" s="191"/>
      <c r="AF80" s="191"/>
      <c r="AG80" s="191"/>
      <c r="AH80" s="191"/>
      <c r="AI80" s="191"/>
      <c r="AJ80" s="192"/>
      <c r="AK80" s="57"/>
      <c r="AL80" s="57"/>
      <c r="AM80" s="44"/>
      <c r="AN80" s="44"/>
      <c r="AO80" s="44"/>
      <c r="AP80" s="44"/>
      <c r="AQ80" s="44"/>
      <c r="AR80" s="44"/>
      <c r="AS80" s="44"/>
      <c r="AT80" s="44"/>
      <c r="AU80" s="44"/>
      <c r="AV80" s="44"/>
      <c r="AW80" s="44"/>
      <c r="AX80" s="44"/>
      <c r="AY80" s="44"/>
      <c r="AZ80" s="44"/>
      <c r="BA80" s="44"/>
      <c r="BB80" s="44"/>
      <c r="BC80" s="48"/>
      <c r="BD80" s="61"/>
      <c r="BE80" s="61"/>
      <c r="BF80" s="198"/>
      <c r="BG80" s="199"/>
      <c r="BH80" s="199"/>
      <c r="BI80" s="199"/>
      <c r="BJ80" s="198"/>
      <c r="BK80" s="199"/>
      <c r="BL80" s="199"/>
      <c r="BM80" s="201"/>
      <c r="BN80" s="198"/>
      <c r="BO80" s="199"/>
      <c r="BP80" s="199"/>
      <c r="BQ80" s="201"/>
      <c r="BR80" s="15"/>
      <c r="BS80" s="16"/>
    </row>
    <row r="81" spans="1:71" ht="26.25" customHeight="1" x14ac:dyDescent="0.2">
      <c r="C81" s="14"/>
      <c r="D81" s="156"/>
      <c r="E81" s="156"/>
      <c r="F81" s="156"/>
      <c r="G81" s="156"/>
      <c r="H81" s="156"/>
      <c r="I81" s="156"/>
      <c r="J81" s="156"/>
      <c r="K81" s="156"/>
      <c r="L81" s="156"/>
      <c r="M81" s="186"/>
      <c r="N81" s="160"/>
      <c r="O81" s="161"/>
      <c r="P81" s="161"/>
      <c r="Q81" s="162"/>
      <c r="R81" s="47"/>
      <c r="S81" s="47"/>
      <c r="T81" s="47"/>
      <c r="U81" s="190"/>
      <c r="V81" s="191"/>
      <c r="W81" s="191"/>
      <c r="X81" s="191"/>
      <c r="Y81" s="191"/>
      <c r="Z81" s="191"/>
      <c r="AA81" s="191"/>
      <c r="AB81" s="191"/>
      <c r="AC81" s="191"/>
      <c r="AD81" s="191"/>
      <c r="AE81" s="191"/>
      <c r="AF81" s="191"/>
      <c r="AG81" s="191"/>
      <c r="AH81" s="191"/>
      <c r="AI81" s="191"/>
      <c r="AJ81" s="192"/>
      <c r="AK81" s="57"/>
      <c r="AL81" s="57"/>
      <c r="AM81" s="44"/>
      <c r="AN81" s="44"/>
      <c r="AO81" s="44"/>
      <c r="AP81" s="44"/>
      <c r="AQ81" s="44"/>
      <c r="AR81" s="44"/>
      <c r="AS81" s="44"/>
      <c r="AT81" s="44"/>
      <c r="AU81" s="44"/>
      <c r="AV81" s="44"/>
      <c r="AW81" s="44"/>
      <c r="AX81" s="44"/>
      <c r="AY81" s="44"/>
      <c r="AZ81" s="44"/>
      <c r="BA81" s="44"/>
      <c r="BB81" s="44"/>
      <c r="BC81" s="48"/>
      <c r="BD81" s="61"/>
      <c r="BE81" s="61"/>
      <c r="BF81" s="198" t="s">
        <v>10</v>
      </c>
      <c r="BG81" s="199"/>
      <c r="BH81" s="199"/>
      <c r="BI81" s="199"/>
      <c r="BJ81" s="198" t="s">
        <v>11</v>
      </c>
      <c r="BK81" s="199"/>
      <c r="BL81" s="199"/>
      <c r="BM81" s="199"/>
      <c r="BN81" s="198" t="s">
        <v>12</v>
      </c>
      <c r="BO81" s="199"/>
      <c r="BP81" s="199"/>
      <c r="BQ81" s="201"/>
      <c r="BR81" s="15"/>
      <c r="BS81" s="16"/>
    </row>
    <row r="82" spans="1:71" ht="26.25" customHeight="1" x14ac:dyDescent="0.2">
      <c r="C82" s="14"/>
      <c r="D82" s="156"/>
      <c r="E82" s="156"/>
      <c r="F82" s="156"/>
      <c r="G82" s="156"/>
      <c r="H82" s="156"/>
      <c r="I82" s="156"/>
      <c r="J82" s="156"/>
      <c r="K82" s="156"/>
      <c r="L82" s="156"/>
      <c r="M82" s="186"/>
      <c r="N82" s="160"/>
      <c r="O82" s="161"/>
      <c r="P82" s="161"/>
      <c r="Q82" s="162"/>
      <c r="R82" s="47"/>
      <c r="S82" s="47"/>
      <c r="T82" s="47"/>
      <c r="U82" s="190"/>
      <c r="V82" s="191"/>
      <c r="W82" s="191"/>
      <c r="X82" s="191"/>
      <c r="Y82" s="191"/>
      <c r="Z82" s="191"/>
      <c r="AA82" s="191"/>
      <c r="AB82" s="191"/>
      <c r="AC82" s="191"/>
      <c r="AD82" s="191"/>
      <c r="AE82" s="191"/>
      <c r="AF82" s="191"/>
      <c r="AG82" s="191"/>
      <c r="AH82" s="191"/>
      <c r="AI82" s="191"/>
      <c r="AJ82" s="192"/>
      <c r="AK82" s="57"/>
      <c r="AL82" s="57"/>
      <c r="AM82" s="44"/>
      <c r="AN82" s="44"/>
      <c r="AO82" s="44"/>
      <c r="AP82" s="44"/>
      <c r="AQ82" s="44"/>
      <c r="AR82" s="44"/>
      <c r="AS82" s="44"/>
      <c r="AT82" s="44"/>
      <c r="AU82" s="44"/>
      <c r="AV82" s="44"/>
      <c r="AW82" s="44"/>
      <c r="AX82" s="44"/>
      <c r="AY82" s="44"/>
      <c r="AZ82" s="44"/>
      <c r="BA82" s="44"/>
      <c r="BB82" s="44"/>
      <c r="BC82" s="48"/>
      <c r="BD82" s="61"/>
      <c r="BE82" s="61"/>
      <c r="BF82" s="198"/>
      <c r="BG82" s="199"/>
      <c r="BH82" s="199"/>
      <c r="BI82" s="199"/>
      <c r="BJ82" s="198"/>
      <c r="BK82" s="199"/>
      <c r="BL82" s="199"/>
      <c r="BM82" s="199"/>
      <c r="BN82" s="198"/>
      <c r="BO82" s="199"/>
      <c r="BP82" s="199"/>
      <c r="BQ82" s="201"/>
      <c r="BR82" s="15"/>
      <c r="BS82" s="16"/>
    </row>
    <row r="83" spans="1:71" ht="26.25" customHeight="1" x14ac:dyDescent="0.2">
      <c r="C83" s="14"/>
      <c r="D83" s="156"/>
      <c r="E83" s="156"/>
      <c r="F83" s="156"/>
      <c r="G83" s="156"/>
      <c r="H83" s="156"/>
      <c r="I83" s="156"/>
      <c r="J83" s="156"/>
      <c r="K83" s="156"/>
      <c r="L83" s="156"/>
      <c r="M83" s="186"/>
      <c r="N83" s="163"/>
      <c r="O83" s="164"/>
      <c r="P83" s="164"/>
      <c r="Q83" s="165"/>
      <c r="R83" s="47"/>
      <c r="S83" s="47"/>
      <c r="T83" s="47"/>
      <c r="U83" s="193"/>
      <c r="V83" s="194"/>
      <c r="W83" s="194"/>
      <c r="X83" s="194"/>
      <c r="Y83" s="194"/>
      <c r="Z83" s="194"/>
      <c r="AA83" s="194"/>
      <c r="AB83" s="194"/>
      <c r="AC83" s="194"/>
      <c r="AD83" s="194"/>
      <c r="AE83" s="194"/>
      <c r="AF83" s="194"/>
      <c r="AG83" s="194"/>
      <c r="AH83" s="194"/>
      <c r="AI83" s="194"/>
      <c r="AJ83" s="195"/>
      <c r="AK83" s="57"/>
      <c r="AL83" s="57"/>
      <c r="AM83" s="44"/>
      <c r="AN83" s="44"/>
      <c r="AO83" s="44"/>
      <c r="AP83" s="44"/>
      <c r="AQ83" s="44"/>
      <c r="AR83" s="44"/>
      <c r="AS83" s="44"/>
      <c r="AT83" s="44"/>
      <c r="AU83" s="44"/>
      <c r="AV83" s="44"/>
      <c r="AW83" s="44"/>
      <c r="AX83" s="44"/>
      <c r="AY83" s="44"/>
      <c r="AZ83" s="44"/>
      <c r="BA83" s="44"/>
      <c r="BB83" s="44"/>
      <c r="BC83" s="48"/>
      <c r="BD83" s="61"/>
      <c r="BE83" s="61"/>
      <c r="BF83" s="205"/>
      <c r="BG83" s="206"/>
      <c r="BH83" s="206"/>
      <c r="BI83" s="206"/>
      <c r="BJ83" s="205"/>
      <c r="BK83" s="206"/>
      <c r="BL83" s="206"/>
      <c r="BM83" s="206"/>
      <c r="BN83" s="205"/>
      <c r="BO83" s="206"/>
      <c r="BP83" s="206"/>
      <c r="BQ83" s="207"/>
      <c r="BR83" s="15"/>
      <c r="BS83" s="16"/>
    </row>
    <row r="84" spans="1:71" ht="15.65" customHeight="1" x14ac:dyDescent="0.3">
      <c r="C84" s="14"/>
      <c r="D84" s="58"/>
      <c r="E84" s="58"/>
      <c r="F84" s="58"/>
      <c r="G84" s="58"/>
      <c r="H84" s="58"/>
      <c r="I84" s="58"/>
      <c r="J84" s="58"/>
      <c r="K84" s="58"/>
      <c r="L84" s="58"/>
      <c r="M84" s="58"/>
      <c r="N84" s="47"/>
      <c r="O84" s="47"/>
      <c r="P84" s="47"/>
      <c r="Q84" s="47"/>
      <c r="R84" s="47"/>
      <c r="S84" s="47"/>
      <c r="T84" s="47"/>
      <c r="U84" s="47"/>
      <c r="V84" s="47"/>
      <c r="W84" s="47"/>
      <c r="X84" s="40"/>
      <c r="Y84" s="40"/>
      <c r="Z84" s="40"/>
      <c r="AA84" s="45"/>
      <c r="AB84" s="45"/>
      <c r="AC84" s="45"/>
      <c r="AD84" s="45"/>
      <c r="AE84" s="45"/>
      <c r="AF84" s="45"/>
      <c r="AG84" s="45"/>
      <c r="AH84" s="45"/>
      <c r="AI84" s="45"/>
      <c r="AJ84" s="40"/>
      <c r="AK84" s="40"/>
      <c r="AL84" s="40"/>
      <c r="AM84" s="44"/>
      <c r="AN84" s="44"/>
      <c r="AO84" s="44"/>
      <c r="AP84" s="44"/>
      <c r="AQ84" s="44"/>
      <c r="AR84" s="44"/>
      <c r="AS84" s="44"/>
      <c r="AT84" s="44"/>
      <c r="AU84" s="44"/>
      <c r="AV84" s="44"/>
      <c r="AW84" s="44"/>
      <c r="AX84" s="44"/>
      <c r="AY84" s="44"/>
      <c r="AZ84" s="44"/>
      <c r="BA84" s="44"/>
      <c r="BB84" s="44"/>
      <c r="BC84" s="40"/>
      <c r="BD84" s="40"/>
      <c r="BE84" s="40"/>
      <c r="BF84" s="40"/>
      <c r="BG84" s="40"/>
      <c r="BH84" s="40"/>
      <c r="BI84" s="40"/>
      <c r="BJ84" s="40"/>
      <c r="BK84" s="40"/>
      <c r="BL84" s="40"/>
      <c r="BM84" s="40"/>
      <c r="BN84" s="40"/>
      <c r="BO84" s="40"/>
      <c r="BP84" s="40"/>
      <c r="BQ84" s="40"/>
      <c r="BR84" s="15"/>
      <c r="BS84" s="16"/>
    </row>
    <row r="85" spans="1:71" ht="18.649999999999999" customHeight="1" x14ac:dyDescent="0.3">
      <c r="C85" s="14"/>
      <c r="D85" s="58"/>
      <c r="E85" s="58"/>
      <c r="F85" s="58"/>
      <c r="G85" s="58"/>
      <c r="H85" s="58"/>
      <c r="I85" s="58"/>
      <c r="J85" s="58"/>
      <c r="K85" s="58"/>
      <c r="L85" s="58"/>
      <c r="M85" s="58"/>
      <c r="N85" s="47"/>
      <c r="O85" s="47"/>
      <c r="P85" s="47"/>
      <c r="Q85" s="47"/>
      <c r="R85" s="47"/>
      <c r="S85" s="47"/>
      <c r="T85" s="47"/>
      <c r="U85" s="51" t="s">
        <v>22</v>
      </c>
      <c r="V85" s="47"/>
      <c r="W85" s="47"/>
      <c r="X85" s="47"/>
      <c r="Y85" s="47"/>
      <c r="Z85" s="47"/>
      <c r="AA85" s="45"/>
      <c r="AB85" s="52"/>
      <c r="AC85" s="45"/>
      <c r="AD85" s="45"/>
      <c r="AE85" s="45"/>
      <c r="AF85" s="45"/>
      <c r="AG85" s="45"/>
      <c r="AH85" s="45"/>
      <c r="AI85" s="45"/>
      <c r="AJ85" s="45"/>
      <c r="AK85" s="45"/>
      <c r="AL85" s="45"/>
      <c r="AM85" s="51" t="s">
        <v>13</v>
      </c>
      <c r="AN85" s="45"/>
      <c r="AO85" s="45"/>
      <c r="AP85" s="45"/>
      <c r="AQ85" s="45"/>
      <c r="AR85" s="45"/>
      <c r="AS85" s="45"/>
      <c r="AT85" s="45"/>
      <c r="AU85" s="45"/>
      <c r="AV85" s="45"/>
      <c r="AW85" s="45"/>
      <c r="AX85" s="45"/>
      <c r="AY85" s="45"/>
      <c r="AZ85" s="44"/>
      <c r="BA85" s="44"/>
      <c r="BB85" s="44"/>
      <c r="BC85" s="44"/>
      <c r="BD85" s="44"/>
      <c r="BE85" s="44"/>
      <c r="BF85" s="44"/>
      <c r="BG85" s="44"/>
      <c r="BH85" s="44"/>
      <c r="BI85" s="44"/>
      <c r="BJ85" s="44"/>
      <c r="BK85" s="44"/>
      <c r="BL85" s="44"/>
      <c r="BM85" s="44"/>
      <c r="BN85" s="44"/>
      <c r="BO85" s="44"/>
      <c r="BP85" s="44"/>
      <c r="BQ85" s="40"/>
      <c r="BR85" s="15"/>
      <c r="BS85" s="16"/>
    </row>
    <row r="86" spans="1:71" ht="15.65" customHeight="1" x14ac:dyDescent="0.2">
      <c r="C86" s="14"/>
      <c r="D86" s="156" t="s">
        <v>14</v>
      </c>
      <c r="E86" s="156"/>
      <c r="F86" s="156"/>
      <c r="G86" s="156"/>
      <c r="H86" s="156"/>
      <c r="I86" s="156"/>
      <c r="J86" s="156"/>
      <c r="K86" s="156"/>
      <c r="L86" s="156"/>
      <c r="M86" s="186"/>
      <c r="N86" s="157" t="str">
        <f>IF([3]回答表!AD46="●","●","")</f>
        <v/>
      </c>
      <c r="O86" s="158"/>
      <c r="P86" s="158"/>
      <c r="Q86" s="159"/>
      <c r="R86" s="47"/>
      <c r="S86" s="47"/>
      <c r="T86" s="47"/>
      <c r="U86" s="187" t="str">
        <f>IF([3]回答表!AD46="●",[3]回答表!B337,"")</f>
        <v/>
      </c>
      <c r="V86" s="188"/>
      <c r="W86" s="188"/>
      <c r="X86" s="188"/>
      <c r="Y86" s="188"/>
      <c r="Z86" s="188"/>
      <c r="AA86" s="188"/>
      <c r="AB86" s="188"/>
      <c r="AC86" s="188"/>
      <c r="AD86" s="188"/>
      <c r="AE86" s="188"/>
      <c r="AF86" s="188"/>
      <c r="AG86" s="188"/>
      <c r="AH86" s="188"/>
      <c r="AI86" s="188"/>
      <c r="AJ86" s="189"/>
      <c r="AK86" s="66"/>
      <c r="AL86" s="66"/>
      <c r="AM86" s="187" t="str">
        <f>IF([3]回答表!AD46="●",[3]回答表!B343,"")</f>
        <v/>
      </c>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15"/>
      <c r="BS86" s="16"/>
    </row>
    <row r="87" spans="1:71" ht="15.65" customHeight="1" x14ac:dyDescent="0.2">
      <c r="C87" s="14"/>
      <c r="D87" s="156"/>
      <c r="E87" s="156"/>
      <c r="F87" s="156"/>
      <c r="G87" s="156"/>
      <c r="H87" s="156"/>
      <c r="I87" s="156"/>
      <c r="J87" s="156"/>
      <c r="K87" s="156"/>
      <c r="L87" s="156"/>
      <c r="M87" s="186"/>
      <c r="N87" s="160"/>
      <c r="O87" s="161"/>
      <c r="P87" s="161"/>
      <c r="Q87" s="162"/>
      <c r="R87" s="47"/>
      <c r="S87" s="47"/>
      <c r="T87" s="47"/>
      <c r="U87" s="190"/>
      <c r="V87" s="191"/>
      <c r="W87" s="191"/>
      <c r="X87" s="191"/>
      <c r="Y87" s="191"/>
      <c r="Z87" s="191"/>
      <c r="AA87" s="191"/>
      <c r="AB87" s="191"/>
      <c r="AC87" s="191"/>
      <c r="AD87" s="191"/>
      <c r="AE87" s="191"/>
      <c r="AF87" s="191"/>
      <c r="AG87" s="191"/>
      <c r="AH87" s="191"/>
      <c r="AI87" s="191"/>
      <c r="AJ87" s="192"/>
      <c r="AK87" s="66"/>
      <c r="AL87" s="66"/>
      <c r="AM87" s="190"/>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15"/>
      <c r="BS87" s="16"/>
    </row>
    <row r="88" spans="1:71" ht="15.65" customHeight="1" x14ac:dyDescent="0.2">
      <c r="C88" s="14"/>
      <c r="D88" s="156"/>
      <c r="E88" s="156"/>
      <c r="F88" s="156"/>
      <c r="G88" s="156"/>
      <c r="H88" s="156"/>
      <c r="I88" s="156"/>
      <c r="J88" s="156"/>
      <c r="K88" s="156"/>
      <c r="L88" s="156"/>
      <c r="M88" s="186"/>
      <c r="N88" s="160"/>
      <c r="O88" s="161"/>
      <c r="P88" s="161"/>
      <c r="Q88" s="162"/>
      <c r="R88" s="47"/>
      <c r="S88" s="47"/>
      <c r="T88" s="47"/>
      <c r="U88" s="190"/>
      <c r="V88" s="191"/>
      <c r="W88" s="191"/>
      <c r="X88" s="191"/>
      <c r="Y88" s="191"/>
      <c r="Z88" s="191"/>
      <c r="AA88" s="191"/>
      <c r="AB88" s="191"/>
      <c r="AC88" s="191"/>
      <c r="AD88" s="191"/>
      <c r="AE88" s="191"/>
      <c r="AF88" s="191"/>
      <c r="AG88" s="191"/>
      <c r="AH88" s="191"/>
      <c r="AI88" s="191"/>
      <c r="AJ88" s="192"/>
      <c r="AK88" s="66"/>
      <c r="AL88" s="66"/>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15"/>
      <c r="BS88" s="16"/>
    </row>
    <row r="89" spans="1:71" ht="15.65" customHeight="1" x14ac:dyDescent="0.2">
      <c r="C89" s="14"/>
      <c r="D89" s="156"/>
      <c r="E89" s="156"/>
      <c r="F89" s="156"/>
      <c r="G89" s="156"/>
      <c r="H89" s="156"/>
      <c r="I89" s="156"/>
      <c r="J89" s="156"/>
      <c r="K89" s="156"/>
      <c r="L89" s="156"/>
      <c r="M89" s="186"/>
      <c r="N89" s="163"/>
      <c r="O89" s="164"/>
      <c r="P89" s="164"/>
      <c r="Q89" s="165"/>
      <c r="R89" s="47"/>
      <c r="S89" s="47"/>
      <c r="T89" s="47"/>
      <c r="U89" s="193"/>
      <c r="V89" s="194"/>
      <c r="W89" s="194"/>
      <c r="X89" s="194"/>
      <c r="Y89" s="194"/>
      <c r="Z89" s="194"/>
      <c r="AA89" s="194"/>
      <c r="AB89" s="194"/>
      <c r="AC89" s="194"/>
      <c r="AD89" s="194"/>
      <c r="AE89" s="194"/>
      <c r="AF89" s="194"/>
      <c r="AG89" s="194"/>
      <c r="AH89" s="194"/>
      <c r="AI89" s="194"/>
      <c r="AJ89" s="195"/>
      <c r="AK89" s="66"/>
      <c r="AL89" s="66"/>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15"/>
      <c r="BS89" s="16"/>
    </row>
    <row r="90" spans="1:71" ht="15.65" customHeight="1" x14ac:dyDescent="0.2">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row r="92" spans="1:71" ht="15.65" customHeight="1" x14ac:dyDescent="0.2">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42"/>
      <c r="AS92" s="142"/>
      <c r="AT92" s="142"/>
      <c r="AU92" s="142"/>
      <c r="AV92" s="142"/>
      <c r="AW92" s="142"/>
      <c r="AX92" s="142"/>
      <c r="AY92" s="142"/>
      <c r="AZ92" s="142"/>
      <c r="BA92" s="142"/>
      <c r="BB92" s="142"/>
      <c r="BC92" s="11"/>
      <c r="BD92" s="12"/>
      <c r="BE92" s="12"/>
      <c r="BF92" s="12"/>
      <c r="BG92" s="12"/>
      <c r="BH92" s="12"/>
      <c r="BI92" s="12"/>
      <c r="BJ92" s="12"/>
      <c r="BK92" s="12"/>
      <c r="BL92" s="12"/>
      <c r="BM92" s="12"/>
      <c r="BN92" s="12"/>
      <c r="BO92" s="12"/>
      <c r="BP92" s="12"/>
      <c r="BQ92" s="12"/>
      <c r="BR92" s="13"/>
      <c r="BS92" s="16"/>
    </row>
    <row r="93" spans="1:71" ht="15.65" customHeight="1" x14ac:dyDescent="0.3">
      <c r="A93" s="16"/>
      <c r="B93" s="16"/>
      <c r="C93" s="14"/>
      <c r="D93" s="47"/>
      <c r="E93" s="47"/>
      <c r="F93" s="47"/>
      <c r="G93" s="47"/>
      <c r="H93" s="47"/>
      <c r="I93" s="47"/>
      <c r="J93" s="47"/>
      <c r="K93" s="47"/>
      <c r="L93" s="47"/>
      <c r="M93" s="47"/>
      <c r="N93" s="47"/>
      <c r="O93" s="47"/>
      <c r="P93" s="47"/>
      <c r="Q93" s="47"/>
      <c r="R93" s="47"/>
      <c r="S93" s="47"/>
      <c r="T93" s="47"/>
      <c r="U93" s="47"/>
      <c r="V93" s="47"/>
      <c r="W93" s="47"/>
      <c r="X93" s="40"/>
      <c r="Y93" s="40"/>
      <c r="Z93" s="40"/>
      <c r="AA93" s="44"/>
      <c r="AB93" s="48"/>
      <c r="AC93" s="48"/>
      <c r="AD93" s="48"/>
      <c r="AE93" s="48"/>
      <c r="AF93" s="48"/>
      <c r="AG93" s="48"/>
      <c r="AH93" s="48"/>
      <c r="AI93" s="48"/>
      <c r="AJ93" s="48"/>
      <c r="AK93" s="48"/>
      <c r="AL93" s="48"/>
      <c r="AM93" s="48"/>
      <c r="AN93" s="46"/>
      <c r="AO93" s="48"/>
      <c r="AP93" s="49"/>
      <c r="AQ93" s="49"/>
      <c r="AR93" s="250"/>
      <c r="AS93" s="250"/>
      <c r="AT93" s="250"/>
      <c r="AU93" s="250"/>
      <c r="AV93" s="250"/>
      <c r="AW93" s="250"/>
      <c r="AX93" s="250"/>
      <c r="AY93" s="250"/>
      <c r="AZ93" s="250"/>
      <c r="BA93" s="250"/>
      <c r="BB93" s="250"/>
      <c r="BC93" s="43"/>
      <c r="BD93" s="44"/>
      <c r="BE93" s="44"/>
      <c r="BF93" s="44"/>
      <c r="BG93" s="44"/>
      <c r="BH93" s="44"/>
      <c r="BI93" s="44"/>
      <c r="BJ93" s="44"/>
      <c r="BK93" s="44"/>
      <c r="BL93" s="44"/>
      <c r="BM93" s="44"/>
      <c r="BN93" s="45"/>
      <c r="BO93" s="45"/>
      <c r="BP93" s="45"/>
      <c r="BQ93" s="46"/>
      <c r="BR93" s="15"/>
      <c r="BS93" s="16"/>
    </row>
    <row r="94" spans="1:71" ht="15.65" customHeight="1" x14ac:dyDescent="0.3">
      <c r="A94" s="16"/>
      <c r="B94" s="16"/>
      <c r="C94" s="14"/>
      <c r="D94" s="144" t="s">
        <v>6</v>
      </c>
      <c r="E94" s="145"/>
      <c r="F94" s="145"/>
      <c r="G94" s="145"/>
      <c r="H94" s="145"/>
      <c r="I94" s="145"/>
      <c r="J94" s="145"/>
      <c r="K94" s="145"/>
      <c r="L94" s="145"/>
      <c r="M94" s="145"/>
      <c r="N94" s="145"/>
      <c r="O94" s="145"/>
      <c r="P94" s="145"/>
      <c r="Q94" s="146"/>
      <c r="R94" s="150" t="s">
        <v>57</v>
      </c>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2"/>
      <c r="BC94" s="43"/>
      <c r="BD94" s="44"/>
      <c r="BE94" s="44"/>
      <c r="BF94" s="44"/>
      <c r="BG94" s="44"/>
      <c r="BH94" s="44"/>
      <c r="BI94" s="44"/>
      <c r="BJ94" s="44"/>
      <c r="BK94" s="44"/>
      <c r="BL94" s="44"/>
      <c r="BM94" s="44"/>
      <c r="BN94" s="45"/>
      <c r="BO94" s="45"/>
      <c r="BP94" s="45"/>
      <c r="BQ94" s="46"/>
      <c r="BR94" s="15"/>
      <c r="BS94" s="16"/>
    </row>
    <row r="95" spans="1:71" ht="15.65" customHeight="1" x14ac:dyDescent="0.3">
      <c r="A95" s="16"/>
      <c r="B95" s="16"/>
      <c r="C95" s="14"/>
      <c r="D95" s="147"/>
      <c r="E95" s="148"/>
      <c r="F95" s="148"/>
      <c r="G95" s="148"/>
      <c r="H95" s="148"/>
      <c r="I95" s="148"/>
      <c r="J95" s="148"/>
      <c r="K95" s="148"/>
      <c r="L95" s="148"/>
      <c r="M95" s="148"/>
      <c r="N95" s="148"/>
      <c r="O95" s="148"/>
      <c r="P95" s="148"/>
      <c r="Q95" s="149"/>
      <c r="R95" s="153"/>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5"/>
      <c r="BC95" s="43"/>
      <c r="BD95" s="44"/>
      <c r="BE95" s="44"/>
      <c r="BF95" s="44"/>
      <c r="BG95" s="44"/>
      <c r="BH95" s="44"/>
      <c r="BI95" s="44"/>
      <c r="BJ95" s="44"/>
      <c r="BK95" s="44"/>
      <c r="BL95" s="44"/>
      <c r="BM95" s="44"/>
      <c r="BN95" s="45"/>
      <c r="BO95" s="45"/>
      <c r="BP95" s="45"/>
      <c r="BQ95" s="46"/>
      <c r="BR95" s="15"/>
      <c r="BS95" s="16"/>
    </row>
    <row r="96" spans="1:71" ht="15.65" customHeight="1" x14ac:dyDescent="0.3">
      <c r="A96" s="16"/>
      <c r="B96" s="16"/>
      <c r="C96" s="14"/>
      <c r="D96" s="47"/>
      <c r="E96" s="47"/>
      <c r="F96" s="47"/>
      <c r="G96" s="47"/>
      <c r="H96" s="47"/>
      <c r="I96" s="47"/>
      <c r="J96" s="47"/>
      <c r="K96" s="47"/>
      <c r="L96" s="47"/>
      <c r="M96" s="47"/>
      <c r="N96" s="47"/>
      <c r="O96" s="47"/>
      <c r="P96" s="47"/>
      <c r="Q96" s="47"/>
      <c r="R96" s="47"/>
      <c r="S96" s="47"/>
      <c r="T96" s="47"/>
      <c r="U96" s="47"/>
      <c r="V96" s="47"/>
      <c r="W96" s="47"/>
      <c r="X96" s="40"/>
      <c r="Y96" s="40"/>
      <c r="Z96" s="40"/>
      <c r="AA96" s="44"/>
      <c r="AB96" s="48"/>
      <c r="AC96" s="48"/>
      <c r="AD96" s="48"/>
      <c r="AE96" s="48"/>
      <c r="AF96" s="48"/>
      <c r="AG96" s="48"/>
      <c r="AH96" s="48"/>
      <c r="AI96" s="48"/>
      <c r="AJ96" s="48"/>
      <c r="AK96" s="48"/>
      <c r="AL96" s="48"/>
      <c r="AM96" s="48"/>
      <c r="AN96" s="46"/>
      <c r="AO96" s="48"/>
      <c r="AP96" s="49"/>
      <c r="AQ96" s="49"/>
      <c r="AR96" s="72"/>
      <c r="AS96" s="72"/>
      <c r="AT96" s="72"/>
      <c r="AU96" s="72"/>
      <c r="AV96" s="72"/>
      <c r="AW96" s="72"/>
      <c r="AX96" s="72"/>
      <c r="AY96" s="72"/>
      <c r="AZ96" s="72"/>
      <c r="BA96" s="72"/>
      <c r="BB96" s="72"/>
      <c r="BC96" s="43"/>
      <c r="BD96" s="44"/>
      <c r="BE96" s="44"/>
      <c r="BF96" s="44"/>
      <c r="BG96" s="44"/>
      <c r="BH96" s="44"/>
      <c r="BI96" s="44"/>
      <c r="BJ96" s="44"/>
      <c r="BK96" s="44"/>
      <c r="BL96" s="44"/>
      <c r="BM96" s="44"/>
      <c r="BN96" s="45"/>
      <c r="BO96" s="45"/>
      <c r="BP96" s="45"/>
      <c r="BQ96" s="46"/>
      <c r="BR96" s="15"/>
      <c r="BS96" s="16"/>
    </row>
    <row r="97" spans="1:71" ht="19.399999999999999" customHeight="1" x14ac:dyDescent="0.3">
      <c r="A97" s="16"/>
      <c r="B97" s="16"/>
      <c r="C97" s="14"/>
      <c r="D97" s="47"/>
      <c r="E97" s="47"/>
      <c r="F97" s="47"/>
      <c r="G97" s="47"/>
      <c r="H97" s="47"/>
      <c r="I97" s="47"/>
      <c r="J97" s="47"/>
      <c r="K97" s="47"/>
      <c r="L97" s="47"/>
      <c r="M97" s="47"/>
      <c r="N97" s="47"/>
      <c r="O97" s="47"/>
      <c r="P97" s="47"/>
      <c r="Q97" s="47"/>
      <c r="R97" s="47"/>
      <c r="S97" s="47"/>
      <c r="T97" s="47"/>
      <c r="U97" s="51" t="s">
        <v>34</v>
      </c>
      <c r="V97" s="47"/>
      <c r="W97" s="47"/>
      <c r="X97" s="47"/>
      <c r="Y97" s="47"/>
      <c r="Z97" s="47"/>
      <c r="AA97" s="45"/>
      <c r="AB97" s="52"/>
      <c r="AC97" s="52"/>
      <c r="AD97" s="52"/>
      <c r="AE97" s="52"/>
      <c r="AF97" s="52"/>
      <c r="AG97" s="52"/>
      <c r="AH97" s="52"/>
      <c r="AI97" s="52"/>
      <c r="AJ97" s="52"/>
      <c r="AK97" s="52"/>
      <c r="AL97" s="52"/>
      <c r="AM97" s="52"/>
      <c r="AN97" s="67" t="s">
        <v>58</v>
      </c>
      <c r="AO97" s="45"/>
      <c r="AP97" s="45"/>
      <c r="AQ97" s="45"/>
      <c r="AR97" s="45"/>
      <c r="AS97" s="45"/>
      <c r="AT97" s="45"/>
      <c r="AU97" s="45"/>
      <c r="AV97" s="45"/>
      <c r="AW97" s="45"/>
      <c r="AX97" s="53"/>
      <c r="AY97" s="51"/>
      <c r="AZ97" s="51"/>
      <c r="BA97" s="68"/>
      <c r="BB97" s="68"/>
      <c r="BC97" s="43"/>
      <c r="BD97" s="44"/>
      <c r="BE97" s="44"/>
      <c r="BF97" s="56" t="s">
        <v>7</v>
      </c>
      <c r="BG97" s="6"/>
      <c r="BH97" s="6"/>
      <c r="BI97" s="6"/>
      <c r="BJ97" s="6"/>
      <c r="BK97" s="6"/>
      <c r="BL97" s="6"/>
      <c r="BM97" s="45"/>
      <c r="BN97" s="45"/>
      <c r="BO97" s="45"/>
      <c r="BP97" s="45"/>
      <c r="BQ97" s="53"/>
      <c r="BR97" s="15"/>
      <c r="BS97" s="16"/>
    </row>
    <row r="98" spans="1:71" ht="28.5" customHeight="1" x14ac:dyDescent="0.2">
      <c r="A98" s="16"/>
      <c r="B98" s="16"/>
      <c r="C98" s="14"/>
      <c r="D98" s="150" t="s">
        <v>8</v>
      </c>
      <c r="E98" s="151"/>
      <c r="F98" s="151"/>
      <c r="G98" s="151"/>
      <c r="H98" s="151"/>
      <c r="I98" s="151"/>
      <c r="J98" s="151"/>
      <c r="K98" s="151"/>
      <c r="L98" s="151"/>
      <c r="M98" s="152"/>
      <c r="N98" s="157" t="str">
        <f>IF([3]回答表!X47="●","●","")</f>
        <v>●</v>
      </c>
      <c r="O98" s="158"/>
      <c r="P98" s="158"/>
      <c r="Q98" s="159"/>
      <c r="R98" s="47"/>
      <c r="S98" s="47"/>
      <c r="T98" s="47"/>
      <c r="U98" s="187" t="str">
        <f>IF([3]回答表!X47="●",[3]回答表!B356,IF([3]回答表!AA47="●",[3]回答表!B379,""))</f>
        <v>広島市西部水資源再生センター及び関連ポンプ場等の維持管理包括委託業務は、広島市下水道局の西部水資源再生センター及び関連ポンプ場等の施設等（以下「施設等」という。）の管理運営に関する業務を包括的に委託し、施設等の機能を常時適切な状態に保つことによって、管理運営の効率化と良質で安定した下水処理を実現することを目的とする。効果額は、第1期3年間で7.57億円（包括導入による人件費削減等2.3億円、落札差額5.27億円）</v>
      </c>
      <c r="V98" s="188"/>
      <c r="W98" s="188"/>
      <c r="X98" s="188"/>
      <c r="Y98" s="188"/>
      <c r="Z98" s="188"/>
      <c r="AA98" s="188"/>
      <c r="AB98" s="188"/>
      <c r="AC98" s="188"/>
      <c r="AD98" s="188"/>
      <c r="AE98" s="188"/>
      <c r="AF98" s="188"/>
      <c r="AG98" s="188"/>
      <c r="AH98" s="188"/>
      <c r="AI98" s="188"/>
      <c r="AJ98" s="189"/>
      <c r="AK98" s="57"/>
      <c r="AL98" s="57"/>
      <c r="AM98" s="57"/>
      <c r="AN98" s="187" t="str">
        <f>IF([3]回答表!X47="●",[3]回答表!B362,"")</f>
        <v>西部水資源再生センター及び関連ポンプ場等の施設等の管理運営。</v>
      </c>
      <c r="AO98" s="251"/>
      <c r="AP98" s="251"/>
      <c r="AQ98" s="251"/>
      <c r="AR98" s="251"/>
      <c r="AS98" s="251"/>
      <c r="AT98" s="251"/>
      <c r="AU98" s="251"/>
      <c r="AV98" s="251"/>
      <c r="AW98" s="251"/>
      <c r="AX98" s="251"/>
      <c r="AY98" s="251"/>
      <c r="AZ98" s="251"/>
      <c r="BA98" s="251"/>
      <c r="BB98" s="252"/>
      <c r="BC98" s="48"/>
      <c r="BD98" s="44"/>
      <c r="BE98" s="44"/>
      <c r="BF98" s="196" t="str">
        <f>IF([3]回答表!X47="●",[3]回答表!B368,IF([3]回答表!AA47="●",[3]回答表!B385,""))</f>
        <v>平成</v>
      </c>
      <c r="BG98" s="197"/>
      <c r="BH98" s="197"/>
      <c r="BI98" s="197"/>
      <c r="BJ98" s="196"/>
      <c r="BK98" s="197"/>
      <c r="BL98" s="197"/>
      <c r="BM98" s="197"/>
      <c r="BN98" s="196"/>
      <c r="BO98" s="197"/>
      <c r="BP98" s="197"/>
      <c r="BQ98" s="200"/>
      <c r="BR98" s="15"/>
      <c r="BS98" s="16"/>
    </row>
    <row r="99" spans="1:71" ht="28.5" customHeight="1" x14ac:dyDescent="0.2">
      <c r="A99" s="16"/>
      <c r="B99" s="16"/>
      <c r="C99" s="14"/>
      <c r="D99" s="212"/>
      <c r="E99" s="213"/>
      <c r="F99" s="213"/>
      <c r="G99" s="213"/>
      <c r="H99" s="213"/>
      <c r="I99" s="213"/>
      <c r="J99" s="213"/>
      <c r="K99" s="213"/>
      <c r="L99" s="213"/>
      <c r="M99" s="214"/>
      <c r="N99" s="160"/>
      <c r="O99" s="161"/>
      <c r="P99" s="161"/>
      <c r="Q99" s="162"/>
      <c r="R99" s="47"/>
      <c r="S99" s="47"/>
      <c r="T99" s="47"/>
      <c r="U99" s="190"/>
      <c r="V99" s="191"/>
      <c r="W99" s="191"/>
      <c r="X99" s="191"/>
      <c r="Y99" s="191"/>
      <c r="Z99" s="191"/>
      <c r="AA99" s="191"/>
      <c r="AB99" s="191"/>
      <c r="AC99" s="191"/>
      <c r="AD99" s="191"/>
      <c r="AE99" s="191"/>
      <c r="AF99" s="191"/>
      <c r="AG99" s="191"/>
      <c r="AH99" s="191"/>
      <c r="AI99" s="191"/>
      <c r="AJ99" s="192"/>
      <c r="AK99" s="57"/>
      <c r="AL99" s="57"/>
      <c r="AM99" s="57"/>
      <c r="AN99" s="253"/>
      <c r="AO99" s="254"/>
      <c r="AP99" s="254"/>
      <c r="AQ99" s="254"/>
      <c r="AR99" s="254"/>
      <c r="AS99" s="254"/>
      <c r="AT99" s="254"/>
      <c r="AU99" s="254"/>
      <c r="AV99" s="254"/>
      <c r="AW99" s="254"/>
      <c r="AX99" s="254"/>
      <c r="AY99" s="254"/>
      <c r="AZ99" s="254"/>
      <c r="BA99" s="254"/>
      <c r="BB99" s="255"/>
      <c r="BC99" s="48"/>
      <c r="BD99" s="44"/>
      <c r="BE99" s="44"/>
      <c r="BF99" s="198"/>
      <c r="BG99" s="199"/>
      <c r="BH99" s="199"/>
      <c r="BI99" s="199"/>
      <c r="BJ99" s="198"/>
      <c r="BK99" s="199"/>
      <c r="BL99" s="199"/>
      <c r="BM99" s="199"/>
      <c r="BN99" s="198"/>
      <c r="BO99" s="199"/>
      <c r="BP99" s="199"/>
      <c r="BQ99" s="201"/>
      <c r="BR99" s="15"/>
      <c r="BS99" s="16"/>
    </row>
    <row r="100" spans="1:71" ht="28.5" customHeight="1" x14ac:dyDescent="0.2">
      <c r="A100" s="16"/>
      <c r="B100" s="16"/>
      <c r="C100" s="14"/>
      <c r="D100" s="212"/>
      <c r="E100" s="213"/>
      <c r="F100" s="213"/>
      <c r="G100" s="213"/>
      <c r="H100" s="213"/>
      <c r="I100" s="213"/>
      <c r="J100" s="213"/>
      <c r="K100" s="213"/>
      <c r="L100" s="213"/>
      <c r="M100" s="214"/>
      <c r="N100" s="160"/>
      <c r="O100" s="161"/>
      <c r="P100" s="161"/>
      <c r="Q100" s="162"/>
      <c r="R100" s="47"/>
      <c r="S100" s="47"/>
      <c r="T100" s="47"/>
      <c r="U100" s="190"/>
      <c r="V100" s="191"/>
      <c r="W100" s="191"/>
      <c r="X100" s="191"/>
      <c r="Y100" s="191"/>
      <c r="Z100" s="191"/>
      <c r="AA100" s="191"/>
      <c r="AB100" s="191"/>
      <c r="AC100" s="191"/>
      <c r="AD100" s="191"/>
      <c r="AE100" s="191"/>
      <c r="AF100" s="191"/>
      <c r="AG100" s="191"/>
      <c r="AH100" s="191"/>
      <c r="AI100" s="191"/>
      <c r="AJ100" s="192"/>
      <c r="AK100" s="57"/>
      <c r="AL100" s="57"/>
      <c r="AM100" s="57"/>
      <c r="AN100" s="253"/>
      <c r="AO100" s="254"/>
      <c r="AP100" s="254"/>
      <c r="AQ100" s="254"/>
      <c r="AR100" s="254"/>
      <c r="AS100" s="254"/>
      <c r="AT100" s="254"/>
      <c r="AU100" s="254"/>
      <c r="AV100" s="254"/>
      <c r="AW100" s="254"/>
      <c r="AX100" s="254"/>
      <c r="AY100" s="254"/>
      <c r="AZ100" s="254"/>
      <c r="BA100" s="254"/>
      <c r="BB100" s="255"/>
      <c r="BC100" s="48"/>
      <c r="BD100" s="44"/>
      <c r="BE100" s="44"/>
      <c r="BF100" s="198"/>
      <c r="BG100" s="199"/>
      <c r="BH100" s="199"/>
      <c r="BI100" s="199"/>
      <c r="BJ100" s="198"/>
      <c r="BK100" s="199"/>
      <c r="BL100" s="199"/>
      <c r="BM100" s="199"/>
      <c r="BN100" s="198"/>
      <c r="BO100" s="199"/>
      <c r="BP100" s="199"/>
      <c r="BQ100" s="201"/>
      <c r="BR100" s="15"/>
      <c r="BS100" s="16"/>
    </row>
    <row r="101" spans="1:71" ht="28.5" customHeight="1" x14ac:dyDescent="0.2">
      <c r="A101" s="16"/>
      <c r="B101" s="16"/>
      <c r="C101" s="14"/>
      <c r="D101" s="153"/>
      <c r="E101" s="154"/>
      <c r="F101" s="154"/>
      <c r="G101" s="154"/>
      <c r="H101" s="154"/>
      <c r="I101" s="154"/>
      <c r="J101" s="154"/>
      <c r="K101" s="154"/>
      <c r="L101" s="154"/>
      <c r="M101" s="155"/>
      <c r="N101" s="163"/>
      <c r="O101" s="164"/>
      <c r="P101" s="164"/>
      <c r="Q101" s="165"/>
      <c r="R101" s="47"/>
      <c r="S101" s="47"/>
      <c r="T101" s="47"/>
      <c r="U101" s="190"/>
      <c r="V101" s="191"/>
      <c r="W101" s="191"/>
      <c r="X101" s="191"/>
      <c r="Y101" s="191"/>
      <c r="Z101" s="191"/>
      <c r="AA101" s="191"/>
      <c r="AB101" s="191"/>
      <c r="AC101" s="191"/>
      <c r="AD101" s="191"/>
      <c r="AE101" s="191"/>
      <c r="AF101" s="191"/>
      <c r="AG101" s="191"/>
      <c r="AH101" s="191"/>
      <c r="AI101" s="191"/>
      <c r="AJ101" s="192"/>
      <c r="AK101" s="57"/>
      <c r="AL101" s="57"/>
      <c r="AM101" s="57"/>
      <c r="AN101" s="253"/>
      <c r="AO101" s="254"/>
      <c r="AP101" s="254"/>
      <c r="AQ101" s="254"/>
      <c r="AR101" s="254"/>
      <c r="AS101" s="254"/>
      <c r="AT101" s="254"/>
      <c r="AU101" s="254"/>
      <c r="AV101" s="254"/>
      <c r="AW101" s="254"/>
      <c r="AX101" s="254"/>
      <c r="AY101" s="254"/>
      <c r="AZ101" s="254"/>
      <c r="BA101" s="254"/>
      <c r="BB101" s="255"/>
      <c r="BC101" s="48"/>
      <c r="BD101" s="44"/>
      <c r="BE101" s="44"/>
      <c r="BF101" s="198">
        <f>IF([3]回答表!X47="●",[3]回答表!E368,IF([3]回答表!AA47="●",[3]回答表!E385,""))</f>
        <v>18</v>
      </c>
      <c r="BG101" s="199"/>
      <c r="BH101" s="199"/>
      <c r="BI101" s="199"/>
      <c r="BJ101" s="198">
        <f>IF([3]回答表!X47="●",[3]回答表!E369,IF([3]回答表!AA47="●",[3]回答表!E386,""))</f>
        <v>4</v>
      </c>
      <c r="BK101" s="199"/>
      <c r="BL101" s="199"/>
      <c r="BM101" s="201"/>
      <c r="BN101" s="198">
        <f>IF([3]回答表!X47="●",[3]回答表!E370,IF([3]回答表!AA47="●",[3]回答表!E387,""))</f>
        <v>1</v>
      </c>
      <c r="BO101" s="199"/>
      <c r="BP101" s="199"/>
      <c r="BQ101" s="201"/>
      <c r="BR101" s="15"/>
      <c r="BS101" s="16"/>
    </row>
    <row r="102" spans="1:71" ht="28.5" customHeight="1" x14ac:dyDescent="0.2">
      <c r="A102" s="16"/>
      <c r="B102" s="16"/>
      <c r="C102" s="14"/>
      <c r="D102" s="58"/>
      <c r="E102" s="58"/>
      <c r="F102" s="58"/>
      <c r="G102" s="58"/>
      <c r="H102" s="58"/>
      <c r="I102" s="58"/>
      <c r="J102" s="58"/>
      <c r="K102" s="58"/>
      <c r="L102" s="58"/>
      <c r="M102" s="58"/>
      <c r="N102" s="60"/>
      <c r="O102" s="60"/>
      <c r="P102" s="60"/>
      <c r="Q102" s="60"/>
      <c r="R102" s="60"/>
      <c r="S102" s="60"/>
      <c r="T102" s="60"/>
      <c r="U102" s="190"/>
      <c r="V102" s="191"/>
      <c r="W102" s="191"/>
      <c r="X102" s="191"/>
      <c r="Y102" s="191"/>
      <c r="Z102" s="191"/>
      <c r="AA102" s="191"/>
      <c r="AB102" s="191"/>
      <c r="AC102" s="191"/>
      <c r="AD102" s="191"/>
      <c r="AE102" s="191"/>
      <c r="AF102" s="191"/>
      <c r="AG102" s="191"/>
      <c r="AH102" s="191"/>
      <c r="AI102" s="191"/>
      <c r="AJ102" s="192"/>
      <c r="AK102" s="57"/>
      <c r="AL102" s="57"/>
      <c r="AM102" s="57"/>
      <c r="AN102" s="253"/>
      <c r="AO102" s="254"/>
      <c r="AP102" s="254"/>
      <c r="AQ102" s="254"/>
      <c r="AR102" s="254"/>
      <c r="AS102" s="254"/>
      <c r="AT102" s="254"/>
      <c r="AU102" s="254"/>
      <c r="AV102" s="254"/>
      <c r="AW102" s="254"/>
      <c r="AX102" s="254"/>
      <c r="AY102" s="254"/>
      <c r="AZ102" s="254"/>
      <c r="BA102" s="254"/>
      <c r="BB102" s="255"/>
      <c r="BC102" s="48"/>
      <c r="BD102" s="48"/>
      <c r="BE102" s="48"/>
      <c r="BF102" s="198"/>
      <c r="BG102" s="199"/>
      <c r="BH102" s="199"/>
      <c r="BI102" s="199"/>
      <c r="BJ102" s="198"/>
      <c r="BK102" s="199"/>
      <c r="BL102" s="199"/>
      <c r="BM102" s="201"/>
      <c r="BN102" s="198"/>
      <c r="BO102" s="199"/>
      <c r="BP102" s="199"/>
      <c r="BQ102" s="201"/>
      <c r="BR102" s="15"/>
      <c r="BS102" s="16"/>
    </row>
    <row r="103" spans="1:71" ht="28.5" customHeight="1" x14ac:dyDescent="0.2">
      <c r="A103" s="16"/>
      <c r="B103" s="16"/>
      <c r="C103" s="14"/>
      <c r="D103" s="58"/>
      <c r="E103" s="58"/>
      <c r="F103" s="58"/>
      <c r="G103" s="58"/>
      <c r="H103" s="58"/>
      <c r="I103" s="58"/>
      <c r="J103" s="58"/>
      <c r="K103" s="58"/>
      <c r="L103" s="58"/>
      <c r="M103" s="58"/>
      <c r="N103" s="60"/>
      <c r="O103" s="60"/>
      <c r="P103" s="60"/>
      <c r="Q103" s="60"/>
      <c r="R103" s="60"/>
      <c r="S103" s="60"/>
      <c r="T103" s="60"/>
      <c r="U103" s="190"/>
      <c r="V103" s="191"/>
      <c r="W103" s="191"/>
      <c r="X103" s="191"/>
      <c r="Y103" s="191"/>
      <c r="Z103" s="191"/>
      <c r="AA103" s="191"/>
      <c r="AB103" s="191"/>
      <c r="AC103" s="191"/>
      <c r="AD103" s="191"/>
      <c r="AE103" s="191"/>
      <c r="AF103" s="191"/>
      <c r="AG103" s="191"/>
      <c r="AH103" s="191"/>
      <c r="AI103" s="191"/>
      <c r="AJ103" s="192"/>
      <c r="AK103" s="57"/>
      <c r="AL103" s="57"/>
      <c r="AM103" s="57"/>
      <c r="AN103" s="253"/>
      <c r="AO103" s="254"/>
      <c r="AP103" s="254"/>
      <c r="AQ103" s="254"/>
      <c r="AR103" s="254"/>
      <c r="AS103" s="254"/>
      <c r="AT103" s="254"/>
      <c r="AU103" s="254"/>
      <c r="AV103" s="254"/>
      <c r="AW103" s="254"/>
      <c r="AX103" s="254"/>
      <c r="AY103" s="254"/>
      <c r="AZ103" s="254"/>
      <c r="BA103" s="254"/>
      <c r="BB103" s="255"/>
      <c r="BC103" s="48"/>
      <c r="BD103" s="44"/>
      <c r="BE103" s="44"/>
      <c r="BF103" s="198"/>
      <c r="BG103" s="199"/>
      <c r="BH103" s="199"/>
      <c r="BI103" s="199"/>
      <c r="BJ103" s="198"/>
      <c r="BK103" s="199"/>
      <c r="BL103" s="199"/>
      <c r="BM103" s="201"/>
      <c r="BN103" s="198"/>
      <c r="BO103" s="199"/>
      <c r="BP103" s="199"/>
      <c r="BQ103" s="201"/>
      <c r="BR103" s="15"/>
      <c r="BS103" s="16"/>
    </row>
    <row r="104" spans="1:71" ht="28.5" customHeight="1" x14ac:dyDescent="0.2">
      <c r="A104" s="16"/>
      <c r="B104" s="16"/>
      <c r="C104" s="14"/>
      <c r="D104" s="215" t="s">
        <v>9</v>
      </c>
      <c r="E104" s="216"/>
      <c r="F104" s="216"/>
      <c r="G104" s="216"/>
      <c r="H104" s="216"/>
      <c r="I104" s="216"/>
      <c r="J104" s="216"/>
      <c r="K104" s="216"/>
      <c r="L104" s="216"/>
      <c r="M104" s="217"/>
      <c r="N104" s="157" t="str">
        <f>IF([3]回答表!AA47="●","●","")</f>
        <v/>
      </c>
      <c r="O104" s="158"/>
      <c r="P104" s="158"/>
      <c r="Q104" s="159"/>
      <c r="R104" s="47"/>
      <c r="S104" s="47"/>
      <c r="T104" s="47"/>
      <c r="U104" s="190"/>
      <c r="V104" s="191"/>
      <c r="W104" s="191"/>
      <c r="X104" s="191"/>
      <c r="Y104" s="191"/>
      <c r="Z104" s="191"/>
      <c r="AA104" s="191"/>
      <c r="AB104" s="191"/>
      <c r="AC104" s="191"/>
      <c r="AD104" s="191"/>
      <c r="AE104" s="191"/>
      <c r="AF104" s="191"/>
      <c r="AG104" s="191"/>
      <c r="AH104" s="191"/>
      <c r="AI104" s="191"/>
      <c r="AJ104" s="192"/>
      <c r="AK104" s="57"/>
      <c r="AL104" s="57"/>
      <c r="AM104" s="57"/>
      <c r="AN104" s="253"/>
      <c r="AO104" s="254"/>
      <c r="AP104" s="254"/>
      <c r="AQ104" s="254"/>
      <c r="AR104" s="254"/>
      <c r="AS104" s="254"/>
      <c r="AT104" s="254"/>
      <c r="AU104" s="254"/>
      <c r="AV104" s="254"/>
      <c r="AW104" s="254"/>
      <c r="AX104" s="254"/>
      <c r="AY104" s="254"/>
      <c r="AZ104" s="254"/>
      <c r="BA104" s="254"/>
      <c r="BB104" s="255"/>
      <c r="BC104" s="48"/>
      <c r="BD104" s="61"/>
      <c r="BE104" s="61"/>
      <c r="BF104" s="198"/>
      <c r="BG104" s="199"/>
      <c r="BH104" s="199"/>
      <c r="BI104" s="199"/>
      <c r="BJ104" s="198"/>
      <c r="BK104" s="199"/>
      <c r="BL104" s="199"/>
      <c r="BM104" s="201"/>
      <c r="BN104" s="198"/>
      <c r="BO104" s="199"/>
      <c r="BP104" s="199"/>
      <c r="BQ104" s="201"/>
      <c r="BR104" s="15"/>
      <c r="BS104" s="16"/>
    </row>
    <row r="105" spans="1:71" ht="28.5" customHeight="1" x14ac:dyDescent="0.2">
      <c r="A105" s="16"/>
      <c r="B105" s="16"/>
      <c r="C105" s="14"/>
      <c r="D105" s="218"/>
      <c r="E105" s="219"/>
      <c r="F105" s="219"/>
      <c r="G105" s="219"/>
      <c r="H105" s="219"/>
      <c r="I105" s="219"/>
      <c r="J105" s="219"/>
      <c r="K105" s="219"/>
      <c r="L105" s="219"/>
      <c r="M105" s="220"/>
      <c r="N105" s="160"/>
      <c r="O105" s="161"/>
      <c r="P105" s="161"/>
      <c r="Q105" s="162"/>
      <c r="R105" s="47"/>
      <c r="S105" s="47"/>
      <c r="T105" s="47"/>
      <c r="U105" s="190"/>
      <c r="V105" s="191"/>
      <c r="W105" s="191"/>
      <c r="X105" s="191"/>
      <c r="Y105" s="191"/>
      <c r="Z105" s="191"/>
      <c r="AA105" s="191"/>
      <c r="AB105" s="191"/>
      <c r="AC105" s="191"/>
      <c r="AD105" s="191"/>
      <c r="AE105" s="191"/>
      <c r="AF105" s="191"/>
      <c r="AG105" s="191"/>
      <c r="AH105" s="191"/>
      <c r="AI105" s="191"/>
      <c r="AJ105" s="192"/>
      <c r="AK105" s="57"/>
      <c r="AL105" s="57"/>
      <c r="AM105" s="57"/>
      <c r="AN105" s="253"/>
      <c r="AO105" s="254"/>
      <c r="AP105" s="254"/>
      <c r="AQ105" s="254"/>
      <c r="AR105" s="254"/>
      <c r="AS105" s="254"/>
      <c r="AT105" s="254"/>
      <c r="AU105" s="254"/>
      <c r="AV105" s="254"/>
      <c r="AW105" s="254"/>
      <c r="AX105" s="254"/>
      <c r="AY105" s="254"/>
      <c r="AZ105" s="254"/>
      <c r="BA105" s="254"/>
      <c r="BB105" s="255"/>
      <c r="BC105" s="48"/>
      <c r="BD105" s="61"/>
      <c r="BE105" s="61"/>
      <c r="BF105" s="198" t="s">
        <v>10</v>
      </c>
      <c r="BG105" s="199"/>
      <c r="BH105" s="199"/>
      <c r="BI105" s="199"/>
      <c r="BJ105" s="198" t="s">
        <v>11</v>
      </c>
      <c r="BK105" s="199"/>
      <c r="BL105" s="199"/>
      <c r="BM105" s="199"/>
      <c r="BN105" s="198" t="s">
        <v>12</v>
      </c>
      <c r="BO105" s="199"/>
      <c r="BP105" s="199"/>
      <c r="BQ105" s="201"/>
      <c r="BR105" s="15"/>
      <c r="BS105" s="16"/>
    </row>
    <row r="106" spans="1:71" ht="28.5" customHeight="1" x14ac:dyDescent="0.2">
      <c r="A106" s="16"/>
      <c r="B106" s="16"/>
      <c r="C106" s="14"/>
      <c r="D106" s="218"/>
      <c r="E106" s="219"/>
      <c r="F106" s="219"/>
      <c r="G106" s="219"/>
      <c r="H106" s="219"/>
      <c r="I106" s="219"/>
      <c r="J106" s="219"/>
      <c r="K106" s="219"/>
      <c r="L106" s="219"/>
      <c r="M106" s="220"/>
      <c r="N106" s="160"/>
      <c r="O106" s="161"/>
      <c r="P106" s="161"/>
      <c r="Q106" s="162"/>
      <c r="R106" s="47"/>
      <c r="S106" s="47"/>
      <c r="T106" s="47"/>
      <c r="U106" s="190"/>
      <c r="V106" s="191"/>
      <c r="W106" s="191"/>
      <c r="X106" s="191"/>
      <c r="Y106" s="191"/>
      <c r="Z106" s="191"/>
      <c r="AA106" s="191"/>
      <c r="AB106" s="191"/>
      <c r="AC106" s="191"/>
      <c r="AD106" s="191"/>
      <c r="AE106" s="191"/>
      <c r="AF106" s="191"/>
      <c r="AG106" s="191"/>
      <c r="AH106" s="191"/>
      <c r="AI106" s="191"/>
      <c r="AJ106" s="192"/>
      <c r="AK106" s="57"/>
      <c r="AL106" s="57"/>
      <c r="AM106" s="57"/>
      <c r="AN106" s="253"/>
      <c r="AO106" s="254"/>
      <c r="AP106" s="254"/>
      <c r="AQ106" s="254"/>
      <c r="AR106" s="254"/>
      <c r="AS106" s="254"/>
      <c r="AT106" s="254"/>
      <c r="AU106" s="254"/>
      <c r="AV106" s="254"/>
      <c r="AW106" s="254"/>
      <c r="AX106" s="254"/>
      <c r="AY106" s="254"/>
      <c r="AZ106" s="254"/>
      <c r="BA106" s="254"/>
      <c r="BB106" s="255"/>
      <c r="BC106" s="48"/>
      <c r="BD106" s="61"/>
      <c r="BE106" s="61"/>
      <c r="BF106" s="198"/>
      <c r="BG106" s="199"/>
      <c r="BH106" s="199"/>
      <c r="BI106" s="199"/>
      <c r="BJ106" s="198"/>
      <c r="BK106" s="199"/>
      <c r="BL106" s="199"/>
      <c r="BM106" s="199"/>
      <c r="BN106" s="198"/>
      <c r="BO106" s="199"/>
      <c r="BP106" s="199"/>
      <c r="BQ106" s="201"/>
      <c r="BR106" s="15"/>
      <c r="BS106" s="16"/>
    </row>
    <row r="107" spans="1:71" ht="28.5" customHeight="1" x14ac:dyDescent="0.2">
      <c r="A107" s="16"/>
      <c r="B107" s="16"/>
      <c r="C107" s="14"/>
      <c r="D107" s="221"/>
      <c r="E107" s="222"/>
      <c r="F107" s="222"/>
      <c r="G107" s="222"/>
      <c r="H107" s="222"/>
      <c r="I107" s="222"/>
      <c r="J107" s="222"/>
      <c r="K107" s="222"/>
      <c r="L107" s="222"/>
      <c r="M107" s="223"/>
      <c r="N107" s="163"/>
      <c r="O107" s="164"/>
      <c r="P107" s="164"/>
      <c r="Q107" s="165"/>
      <c r="R107" s="47"/>
      <c r="S107" s="47"/>
      <c r="T107" s="47"/>
      <c r="U107" s="193"/>
      <c r="V107" s="194"/>
      <c r="W107" s="194"/>
      <c r="X107" s="194"/>
      <c r="Y107" s="194"/>
      <c r="Z107" s="194"/>
      <c r="AA107" s="194"/>
      <c r="AB107" s="194"/>
      <c r="AC107" s="194"/>
      <c r="AD107" s="194"/>
      <c r="AE107" s="194"/>
      <c r="AF107" s="194"/>
      <c r="AG107" s="194"/>
      <c r="AH107" s="194"/>
      <c r="AI107" s="194"/>
      <c r="AJ107" s="195"/>
      <c r="AK107" s="57"/>
      <c r="AL107" s="57"/>
      <c r="AM107" s="57"/>
      <c r="AN107" s="256"/>
      <c r="AO107" s="257"/>
      <c r="AP107" s="257"/>
      <c r="AQ107" s="257"/>
      <c r="AR107" s="257"/>
      <c r="AS107" s="257"/>
      <c r="AT107" s="257"/>
      <c r="AU107" s="257"/>
      <c r="AV107" s="257"/>
      <c r="AW107" s="257"/>
      <c r="AX107" s="257"/>
      <c r="AY107" s="257"/>
      <c r="AZ107" s="257"/>
      <c r="BA107" s="257"/>
      <c r="BB107" s="258"/>
      <c r="BC107" s="48"/>
      <c r="BD107" s="61"/>
      <c r="BE107" s="61"/>
      <c r="BF107" s="205"/>
      <c r="BG107" s="206"/>
      <c r="BH107" s="206"/>
      <c r="BI107" s="206"/>
      <c r="BJ107" s="205"/>
      <c r="BK107" s="206"/>
      <c r="BL107" s="206"/>
      <c r="BM107" s="206"/>
      <c r="BN107" s="205"/>
      <c r="BO107" s="206"/>
      <c r="BP107" s="206"/>
      <c r="BQ107" s="207"/>
      <c r="BR107" s="15"/>
      <c r="BS107" s="16"/>
    </row>
    <row r="108" spans="1:71" ht="15.65" customHeight="1" x14ac:dyDescent="0.3">
      <c r="A108" s="16"/>
      <c r="B108" s="16"/>
      <c r="C108" s="14"/>
      <c r="D108" s="58"/>
      <c r="E108" s="58"/>
      <c r="F108" s="58"/>
      <c r="G108" s="58"/>
      <c r="H108" s="58"/>
      <c r="I108" s="58"/>
      <c r="J108" s="58"/>
      <c r="K108" s="58"/>
      <c r="L108" s="58"/>
      <c r="M108" s="58"/>
      <c r="N108" s="47"/>
      <c r="O108" s="47"/>
      <c r="P108" s="47"/>
      <c r="Q108" s="47"/>
      <c r="R108" s="47"/>
      <c r="S108" s="47"/>
      <c r="T108" s="47"/>
      <c r="U108" s="47"/>
      <c r="V108" s="47"/>
      <c r="W108" s="47"/>
      <c r="X108" s="40"/>
      <c r="Y108" s="40"/>
      <c r="Z108" s="40"/>
      <c r="AA108" s="45"/>
      <c r="AB108" s="45"/>
      <c r="AC108" s="45"/>
      <c r="AD108" s="45"/>
      <c r="AE108" s="45"/>
      <c r="AF108" s="45"/>
      <c r="AG108" s="45"/>
      <c r="AH108" s="45"/>
      <c r="AI108" s="45"/>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15"/>
      <c r="BS108" s="16"/>
    </row>
    <row r="109" spans="1:71" ht="19.399999999999999" customHeight="1" x14ac:dyDescent="0.3">
      <c r="C109" s="14"/>
      <c r="D109" s="58"/>
      <c r="E109" s="58"/>
      <c r="F109" s="58"/>
      <c r="G109" s="58"/>
      <c r="H109" s="58"/>
      <c r="I109" s="58"/>
      <c r="J109" s="58"/>
      <c r="K109" s="58"/>
      <c r="L109" s="58"/>
      <c r="M109" s="58"/>
      <c r="N109" s="47"/>
      <c r="O109" s="47"/>
      <c r="P109" s="47"/>
      <c r="Q109" s="47"/>
      <c r="R109" s="47"/>
      <c r="S109" s="47"/>
      <c r="T109" s="47"/>
      <c r="U109" s="51" t="s">
        <v>22</v>
      </c>
      <c r="V109" s="47"/>
      <c r="W109" s="47"/>
      <c r="X109" s="47"/>
      <c r="Y109" s="47"/>
      <c r="Z109" s="47"/>
      <c r="AA109" s="45"/>
      <c r="AB109" s="52"/>
      <c r="AC109" s="45"/>
      <c r="AD109" s="45"/>
      <c r="AE109" s="45"/>
      <c r="AF109" s="45"/>
      <c r="AG109" s="45"/>
      <c r="AH109" s="45"/>
      <c r="AI109" s="45"/>
      <c r="AJ109" s="45"/>
      <c r="AK109" s="45"/>
      <c r="AL109" s="45"/>
      <c r="AM109" s="51" t="s">
        <v>13</v>
      </c>
      <c r="AN109" s="45"/>
      <c r="AO109" s="45"/>
      <c r="AP109" s="45"/>
      <c r="AQ109" s="45"/>
      <c r="AR109" s="45"/>
      <c r="AS109" s="45"/>
      <c r="AT109" s="45"/>
      <c r="AU109" s="45"/>
      <c r="AV109" s="45"/>
      <c r="AW109" s="45"/>
      <c r="AX109" s="44"/>
      <c r="AY109" s="44"/>
      <c r="AZ109" s="44"/>
      <c r="BA109" s="44"/>
      <c r="BB109" s="44"/>
      <c r="BC109" s="44"/>
      <c r="BD109" s="44"/>
      <c r="BE109" s="44"/>
      <c r="BF109" s="44"/>
      <c r="BG109" s="44"/>
      <c r="BH109" s="44"/>
      <c r="BI109" s="44"/>
      <c r="BJ109" s="44"/>
      <c r="BK109" s="44"/>
      <c r="BL109" s="44"/>
      <c r="BM109" s="44"/>
      <c r="BN109" s="44"/>
      <c r="BO109" s="44"/>
      <c r="BP109" s="44"/>
      <c r="BQ109" s="40"/>
      <c r="BR109" s="15"/>
      <c r="BS109" s="16"/>
    </row>
    <row r="110" spans="1:71" ht="15.65" customHeight="1" x14ac:dyDescent="0.2">
      <c r="C110" s="14"/>
      <c r="D110" s="150" t="s">
        <v>14</v>
      </c>
      <c r="E110" s="151"/>
      <c r="F110" s="151"/>
      <c r="G110" s="151"/>
      <c r="H110" s="151"/>
      <c r="I110" s="151"/>
      <c r="J110" s="151"/>
      <c r="K110" s="151"/>
      <c r="L110" s="151"/>
      <c r="M110" s="152"/>
      <c r="N110" s="157" t="str">
        <f>IF([3]回答表!AD47="●","●","")</f>
        <v/>
      </c>
      <c r="O110" s="158"/>
      <c r="P110" s="158"/>
      <c r="Q110" s="159"/>
      <c r="R110" s="47"/>
      <c r="S110" s="47"/>
      <c r="T110" s="47"/>
      <c r="U110" s="187" t="str">
        <f>IF([3]回答表!AD47="●",[3]回答表!B392,"")</f>
        <v/>
      </c>
      <c r="V110" s="188"/>
      <c r="W110" s="188"/>
      <c r="X110" s="188"/>
      <c r="Y110" s="188"/>
      <c r="Z110" s="188"/>
      <c r="AA110" s="188"/>
      <c r="AB110" s="188"/>
      <c r="AC110" s="188"/>
      <c r="AD110" s="188"/>
      <c r="AE110" s="188"/>
      <c r="AF110" s="188"/>
      <c r="AG110" s="188"/>
      <c r="AH110" s="188"/>
      <c r="AI110" s="188"/>
      <c r="AJ110" s="189"/>
      <c r="AK110" s="66"/>
      <c r="AL110" s="66"/>
      <c r="AM110" s="187" t="str">
        <f>IF([3]回答表!AD47="●",[3]回答表!B398,"")</f>
        <v/>
      </c>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9"/>
      <c r="BR110" s="15"/>
      <c r="BS110" s="16"/>
    </row>
    <row r="111" spans="1:71" ht="15.65" customHeight="1" x14ac:dyDescent="0.2">
      <c r="C111" s="14"/>
      <c r="D111" s="212"/>
      <c r="E111" s="213"/>
      <c r="F111" s="213"/>
      <c r="G111" s="213"/>
      <c r="H111" s="213"/>
      <c r="I111" s="213"/>
      <c r="J111" s="213"/>
      <c r="K111" s="213"/>
      <c r="L111" s="213"/>
      <c r="M111" s="214"/>
      <c r="N111" s="160"/>
      <c r="O111" s="161"/>
      <c r="P111" s="161"/>
      <c r="Q111" s="162"/>
      <c r="R111" s="47"/>
      <c r="S111" s="47"/>
      <c r="T111" s="47"/>
      <c r="U111" s="190"/>
      <c r="V111" s="191"/>
      <c r="W111" s="191"/>
      <c r="X111" s="191"/>
      <c r="Y111" s="191"/>
      <c r="Z111" s="191"/>
      <c r="AA111" s="191"/>
      <c r="AB111" s="191"/>
      <c r="AC111" s="191"/>
      <c r="AD111" s="191"/>
      <c r="AE111" s="191"/>
      <c r="AF111" s="191"/>
      <c r="AG111" s="191"/>
      <c r="AH111" s="191"/>
      <c r="AI111" s="191"/>
      <c r="AJ111" s="192"/>
      <c r="AK111" s="66"/>
      <c r="AL111" s="66"/>
      <c r="AM111" s="190"/>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2"/>
      <c r="BR111" s="15"/>
      <c r="BS111" s="16"/>
    </row>
    <row r="112" spans="1:71" ht="15.65" customHeight="1" x14ac:dyDescent="0.2">
      <c r="C112" s="14"/>
      <c r="D112" s="212"/>
      <c r="E112" s="213"/>
      <c r="F112" s="213"/>
      <c r="G112" s="213"/>
      <c r="H112" s="213"/>
      <c r="I112" s="213"/>
      <c r="J112" s="213"/>
      <c r="K112" s="213"/>
      <c r="L112" s="213"/>
      <c r="M112" s="214"/>
      <c r="N112" s="160"/>
      <c r="O112" s="161"/>
      <c r="P112" s="161"/>
      <c r="Q112" s="162"/>
      <c r="R112" s="47"/>
      <c r="S112" s="47"/>
      <c r="T112" s="47"/>
      <c r="U112" s="190"/>
      <c r="V112" s="191"/>
      <c r="W112" s="191"/>
      <c r="X112" s="191"/>
      <c r="Y112" s="191"/>
      <c r="Z112" s="191"/>
      <c r="AA112" s="191"/>
      <c r="AB112" s="191"/>
      <c r="AC112" s="191"/>
      <c r="AD112" s="191"/>
      <c r="AE112" s="191"/>
      <c r="AF112" s="191"/>
      <c r="AG112" s="191"/>
      <c r="AH112" s="191"/>
      <c r="AI112" s="191"/>
      <c r="AJ112" s="192"/>
      <c r="AK112" s="66"/>
      <c r="AL112" s="66"/>
      <c r="AM112" s="190"/>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2"/>
      <c r="BR112" s="15"/>
      <c r="BS112" s="16"/>
    </row>
    <row r="113" spans="1:71" ht="15.65" customHeight="1" x14ac:dyDescent="0.2">
      <c r="C113" s="14"/>
      <c r="D113" s="153"/>
      <c r="E113" s="154"/>
      <c r="F113" s="154"/>
      <c r="G113" s="154"/>
      <c r="H113" s="154"/>
      <c r="I113" s="154"/>
      <c r="J113" s="154"/>
      <c r="K113" s="154"/>
      <c r="L113" s="154"/>
      <c r="M113" s="155"/>
      <c r="N113" s="163"/>
      <c r="O113" s="164"/>
      <c r="P113" s="164"/>
      <c r="Q113" s="165"/>
      <c r="R113" s="47"/>
      <c r="S113" s="47"/>
      <c r="T113" s="47"/>
      <c r="U113" s="193"/>
      <c r="V113" s="194"/>
      <c r="W113" s="194"/>
      <c r="X113" s="194"/>
      <c r="Y113" s="194"/>
      <c r="Z113" s="194"/>
      <c r="AA113" s="194"/>
      <c r="AB113" s="194"/>
      <c r="AC113" s="194"/>
      <c r="AD113" s="194"/>
      <c r="AE113" s="194"/>
      <c r="AF113" s="194"/>
      <c r="AG113" s="194"/>
      <c r="AH113" s="194"/>
      <c r="AI113" s="194"/>
      <c r="AJ113" s="195"/>
      <c r="AK113" s="66"/>
      <c r="AL113" s="66"/>
      <c r="AM113" s="193"/>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5"/>
      <c r="BR113" s="15"/>
      <c r="BS113" s="16"/>
    </row>
    <row r="114" spans="1:71" ht="15.65" customHeight="1" x14ac:dyDescent="0.2">
      <c r="C114" s="17"/>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9"/>
      <c r="BS114" s="16"/>
    </row>
    <row r="115" spans="1:71" ht="15.65" customHeight="1" x14ac:dyDescent="0.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row>
  </sheetData>
  <mergeCells count="117">
    <mergeCell ref="BF105:BI107"/>
    <mergeCell ref="BJ105:BM107"/>
    <mergeCell ref="BN105:BQ107"/>
    <mergeCell ref="D110:M113"/>
    <mergeCell ref="N110:Q113"/>
    <mergeCell ref="U110:AJ113"/>
    <mergeCell ref="AM110:BQ113"/>
    <mergeCell ref="BF98:BI100"/>
    <mergeCell ref="BJ98:BM100"/>
    <mergeCell ref="BN98:BQ100"/>
    <mergeCell ref="BF101:BI104"/>
    <mergeCell ref="BJ101:BM104"/>
    <mergeCell ref="BN101:BQ104"/>
    <mergeCell ref="AR92:BB93"/>
    <mergeCell ref="D94:Q95"/>
    <mergeCell ref="R94:BB95"/>
    <mergeCell ref="D98:M101"/>
    <mergeCell ref="N98:Q101"/>
    <mergeCell ref="U98:AJ107"/>
    <mergeCell ref="AN98:BB107"/>
    <mergeCell ref="D104:M107"/>
    <mergeCell ref="N104:Q107"/>
    <mergeCell ref="BF81:BI83"/>
    <mergeCell ref="BJ81:BM83"/>
    <mergeCell ref="BN81:BQ83"/>
    <mergeCell ref="D86:M89"/>
    <mergeCell ref="N86:Q89"/>
    <mergeCell ref="U86:AJ89"/>
    <mergeCell ref="AM86:BQ89"/>
    <mergeCell ref="BF74:BI76"/>
    <mergeCell ref="BJ74:BM76"/>
    <mergeCell ref="BN74:BQ76"/>
    <mergeCell ref="AM77:AT79"/>
    <mergeCell ref="AU77:BB79"/>
    <mergeCell ref="BF77:BI80"/>
    <mergeCell ref="BJ77:BM80"/>
    <mergeCell ref="BN77:BQ80"/>
    <mergeCell ref="AR68:BB69"/>
    <mergeCell ref="D70:Q71"/>
    <mergeCell ref="R70:BB71"/>
    <mergeCell ref="D74:M77"/>
    <mergeCell ref="N74:Q77"/>
    <mergeCell ref="U74:AJ83"/>
    <mergeCell ref="AM74:AT76"/>
    <mergeCell ref="AU74:BB76"/>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1502-CDC4-4C87-9D23-D14F6472AD61}">
  <sheetPr>
    <tabColor theme="0"/>
    <pageSetUpPr fitToPage="1"/>
  </sheetPr>
  <dimension ref="A1:CN91"/>
  <sheetViews>
    <sheetView showZeros="0" view="pageBreakPreview" zoomScale="60" zoomScaleNormal="55" workbookViewId="0">
      <selection activeCell="A62" sqref="A62:XFD65"/>
    </sheetView>
  </sheetViews>
  <sheetFormatPr defaultColWidth="2.90625" defaultRowHeight="12.65" customHeight="1" x14ac:dyDescent="0.2"/>
  <cols>
    <col min="1" max="25" width="2.453125" style="73" customWidth="1"/>
    <col min="26" max="26" width="2.08984375" style="73" customWidth="1"/>
    <col min="27" max="27" width="2.453125" style="73" hidden="1" customWidth="1"/>
    <col min="28" max="28" width="4.6328125" style="73" customWidth="1"/>
    <col min="29" max="34" width="2.453125" style="73" customWidth="1"/>
    <col min="35" max="35" width="8.984375E-2" style="73" customWidth="1"/>
    <col min="36" max="36" width="4.453125" style="73" customWidth="1"/>
    <col min="37" max="37" width="4.6328125" style="73" customWidth="1"/>
    <col min="38" max="71" width="2.453125" style="73" customWidth="1"/>
    <col min="72" max="16384" width="2.90625" style="73"/>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tr">
        <f>IF(COUNTIF([5]回答表!K15,"*")&gt;0,[5]回答表!K15,"")</f>
        <v>広島市</v>
      </c>
      <c r="D11" s="75"/>
      <c r="E11" s="75"/>
      <c r="F11" s="75"/>
      <c r="G11" s="75"/>
      <c r="H11" s="75"/>
      <c r="I11" s="75"/>
      <c r="J11" s="75"/>
      <c r="K11" s="75"/>
      <c r="L11" s="75"/>
      <c r="M11" s="75"/>
      <c r="N11" s="75"/>
      <c r="O11" s="75"/>
      <c r="P11" s="75"/>
      <c r="Q11" s="75"/>
      <c r="R11" s="75"/>
      <c r="S11" s="75"/>
      <c r="T11" s="75"/>
      <c r="U11" s="88" t="str">
        <f>IF(COUNTIF([5]回答表!F17,"*")&gt;0,[5]回答表!F17,"")</f>
        <v>下水道事業</v>
      </c>
      <c r="V11" s="89"/>
      <c r="W11" s="89"/>
      <c r="X11" s="89"/>
      <c r="Y11" s="89"/>
      <c r="Z11" s="89"/>
      <c r="AA11" s="89"/>
      <c r="AB11" s="89"/>
      <c r="AC11" s="89"/>
      <c r="AD11" s="89"/>
      <c r="AE11" s="89"/>
      <c r="AF11" s="77"/>
      <c r="AG11" s="77"/>
      <c r="AH11" s="77"/>
      <c r="AI11" s="77"/>
      <c r="AJ11" s="77"/>
      <c r="AK11" s="77"/>
      <c r="AL11" s="77"/>
      <c r="AM11" s="77"/>
      <c r="AN11" s="78"/>
      <c r="AO11" s="94" t="str">
        <f>IF(COUNTIF([5]回答表!W17,"*")&gt;0,[5]回答表!W17,"")</f>
        <v>農業集落排水施設</v>
      </c>
      <c r="AP11" s="77"/>
      <c r="AQ11" s="77"/>
      <c r="AR11" s="77"/>
      <c r="AS11" s="77"/>
      <c r="AT11" s="77"/>
      <c r="AU11" s="77"/>
      <c r="AV11" s="77"/>
      <c r="AW11" s="77"/>
      <c r="AX11" s="77"/>
      <c r="AY11" s="77"/>
      <c r="AZ11" s="77"/>
      <c r="BA11" s="77"/>
      <c r="BB11" s="77"/>
      <c r="BC11" s="77"/>
      <c r="BD11" s="77"/>
      <c r="BE11" s="77"/>
      <c r="BF11" s="78"/>
      <c r="BG11" s="87" t="str">
        <f>IF(COUNTIF([5]回答表!F19,"*")&gt;0,[5]回答表!F19,"")</f>
        <v>ー</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tr">
        <f>IF([5]回答表!R43="●","●","")</f>
        <v/>
      </c>
      <c r="E24" s="135"/>
      <c r="F24" s="135"/>
      <c r="G24" s="135"/>
      <c r="H24" s="135"/>
      <c r="I24" s="135"/>
      <c r="J24" s="136"/>
      <c r="K24" s="134" t="str">
        <f>IF([5]回答表!R44="●","●","")</f>
        <v/>
      </c>
      <c r="L24" s="135"/>
      <c r="M24" s="135"/>
      <c r="N24" s="135"/>
      <c r="O24" s="135"/>
      <c r="P24" s="135"/>
      <c r="Q24" s="136"/>
      <c r="R24" s="134" t="str">
        <f>IF([5]回答表!R45="●","●","")</f>
        <v>●</v>
      </c>
      <c r="S24" s="135"/>
      <c r="T24" s="135"/>
      <c r="U24" s="135"/>
      <c r="V24" s="135"/>
      <c r="W24" s="135"/>
      <c r="X24" s="136"/>
      <c r="Y24" s="134" t="str">
        <f>IF([5]回答表!R46="●","●","")</f>
        <v>●</v>
      </c>
      <c r="Z24" s="135"/>
      <c r="AA24" s="135"/>
      <c r="AB24" s="135"/>
      <c r="AC24" s="135"/>
      <c r="AD24" s="135"/>
      <c r="AE24" s="136"/>
      <c r="AF24" s="134" t="str">
        <f>IF([5]回答表!R47="●","●","")</f>
        <v/>
      </c>
      <c r="AG24" s="135"/>
      <c r="AH24" s="135"/>
      <c r="AI24" s="135"/>
      <c r="AJ24" s="135"/>
      <c r="AK24" s="135"/>
      <c r="AL24" s="136"/>
      <c r="AM24" s="134" t="str">
        <f>IF([5]回答表!R48="●","●","")</f>
        <v/>
      </c>
      <c r="AN24" s="135"/>
      <c r="AO24" s="135"/>
      <c r="AP24" s="135"/>
      <c r="AQ24" s="135"/>
      <c r="AR24" s="135"/>
      <c r="AS24" s="136"/>
      <c r="AT24" s="134" t="str">
        <f>IF([5]回答表!R49="●","●","")</f>
        <v/>
      </c>
      <c r="AU24" s="135"/>
      <c r="AV24" s="135"/>
      <c r="AW24" s="135"/>
      <c r="AX24" s="135"/>
      <c r="AY24" s="135"/>
      <c r="AZ24" s="136"/>
      <c r="BA24" s="40"/>
      <c r="BB24" s="140" t="str">
        <f>IF([5]回答表!R50="●","●","")</f>
        <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row>
    <row r="33" spans="3:92" ht="15.65" customHeight="1" x14ac:dyDescent="0.3">
      <c r="C33" s="14"/>
      <c r="D33" s="144" t="s">
        <v>6</v>
      </c>
      <c r="E33" s="145"/>
      <c r="F33" s="145"/>
      <c r="G33" s="145"/>
      <c r="H33" s="145"/>
      <c r="I33" s="145"/>
      <c r="J33" s="145"/>
      <c r="K33" s="145"/>
      <c r="L33" s="145"/>
      <c r="M33" s="145"/>
      <c r="N33" s="145"/>
      <c r="O33" s="145"/>
      <c r="P33" s="145"/>
      <c r="Q33" s="146"/>
      <c r="R33" s="150" t="s">
        <v>45</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3:92"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72"/>
      <c r="AS35" s="72"/>
      <c r="AT35" s="72"/>
      <c r="AU35" s="72"/>
      <c r="AV35" s="72"/>
      <c r="AW35" s="72"/>
      <c r="AX35" s="72"/>
      <c r="AY35" s="72"/>
      <c r="AZ35" s="72"/>
      <c r="BA35" s="72"/>
      <c r="BB35" s="72"/>
      <c r="BC35" s="43"/>
      <c r="BD35" s="44"/>
      <c r="BE35" s="44"/>
      <c r="BF35" s="44"/>
      <c r="BG35" s="44"/>
      <c r="BH35" s="44"/>
      <c r="BI35" s="44"/>
      <c r="BJ35" s="44"/>
      <c r="BK35" s="44"/>
      <c r="BL35" s="44"/>
      <c r="BM35" s="44"/>
      <c r="BN35" s="45"/>
      <c r="BO35" s="45"/>
      <c r="BP35" s="45"/>
      <c r="BQ35" s="46"/>
      <c r="BR35" s="15"/>
    </row>
    <row r="36" spans="3:92"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34</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92" ht="19.399999999999999" customHeight="1" x14ac:dyDescent="0.2">
      <c r="C37" s="14"/>
      <c r="D37" s="156" t="s">
        <v>8</v>
      </c>
      <c r="E37" s="156"/>
      <c r="F37" s="156"/>
      <c r="G37" s="156"/>
      <c r="H37" s="156"/>
      <c r="I37" s="156"/>
      <c r="J37" s="156"/>
      <c r="K37" s="156"/>
      <c r="L37" s="156"/>
      <c r="M37" s="156"/>
      <c r="N37" s="157" t="str">
        <f>IF([5]回答表!F17="下水道事業",IF([5]回答表!X45="●","●",""),"")</f>
        <v/>
      </c>
      <c r="O37" s="158"/>
      <c r="P37" s="158"/>
      <c r="Q37" s="159"/>
      <c r="R37" s="47"/>
      <c r="S37" s="47"/>
      <c r="T37" s="47"/>
      <c r="U37" s="170" t="s">
        <v>46</v>
      </c>
      <c r="V37" s="171"/>
      <c r="W37" s="171"/>
      <c r="X37" s="171"/>
      <c r="Y37" s="171"/>
      <c r="Z37" s="171"/>
      <c r="AA37" s="171"/>
      <c r="AB37" s="171"/>
      <c r="AC37" s="14"/>
      <c r="AD37" s="40"/>
      <c r="AE37" s="40"/>
      <c r="AF37" s="40"/>
      <c r="AG37" s="40"/>
      <c r="AH37" s="40"/>
      <c r="AI37" s="40"/>
      <c r="AJ37" s="40"/>
      <c r="AK37" s="57"/>
      <c r="AL37" s="40"/>
      <c r="AM37" s="176" t="str">
        <f>IF([5]回答表!F17="下水道事業",IF([5]回答表!X45="●",[5]回答表!B158,IF([5]回答表!AA45="●",[5]回答表!B223,"")),"")</f>
        <v/>
      </c>
      <c r="AN37" s="177"/>
      <c r="AO37" s="177"/>
      <c r="AP37" s="177"/>
      <c r="AQ37" s="177"/>
      <c r="AR37" s="177"/>
      <c r="AS37" s="177"/>
      <c r="AT37" s="177"/>
      <c r="AU37" s="177"/>
      <c r="AV37" s="177"/>
      <c r="AW37" s="177"/>
      <c r="AX37" s="177"/>
      <c r="AY37" s="177"/>
      <c r="AZ37" s="177"/>
      <c r="BA37" s="177"/>
      <c r="BB37" s="177"/>
      <c r="BC37" s="178"/>
      <c r="BD37" s="44"/>
      <c r="BE37" s="44"/>
      <c r="BF37" s="196" t="str">
        <f>IF([5]回答表!F17="下水道事業",IF([5]回答表!X45="●",[5]回答表!B212,IF([5]回答表!AA45="●",[5]回答表!B278,"")),"")</f>
        <v/>
      </c>
      <c r="BG37" s="197"/>
      <c r="BH37" s="197"/>
      <c r="BI37" s="197"/>
      <c r="BJ37" s="196"/>
      <c r="BK37" s="197"/>
      <c r="BL37" s="197"/>
      <c r="BM37" s="197"/>
      <c r="BN37" s="196"/>
      <c r="BO37" s="197"/>
      <c r="BP37" s="197"/>
      <c r="BQ37" s="200"/>
      <c r="BR37" s="15"/>
    </row>
    <row r="38" spans="3:92" ht="19.399999999999999" customHeight="1" x14ac:dyDescent="0.2">
      <c r="C38" s="14"/>
      <c r="D38" s="156"/>
      <c r="E38" s="156"/>
      <c r="F38" s="156"/>
      <c r="G38" s="156"/>
      <c r="H38" s="156"/>
      <c r="I38" s="156"/>
      <c r="J38" s="156"/>
      <c r="K38" s="156"/>
      <c r="L38" s="156"/>
      <c r="M38" s="156"/>
      <c r="N38" s="160"/>
      <c r="O38" s="161"/>
      <c r="P38" s="161"/>
      <c r="Q38" s="162"/>
      <c r="R38" s="47"/>
      <c r="S38" s="47"/>
      <c r="T38" s="47"/>
      <c r="U38" s="173"/>
      <c r="V38" s="174"/>
      <c r="W38" s="174"/>
      <c r="X38" s="174"/>
      <c r="Y38" s="174"/>
      <c r="Z38" s="174"/>
      <c r="AA38" s="174"/>
      <c r="AB38" s="174"/>
      <c r="AC38" s="14"/>
      <c r="AD38" s="40"/>
      <c r="AE38" s="40"/>
      <c r="AF38" s="40"/>
      <c r="AG38" s="40"/>
      <c r="AH38" s="40"/>
      <c r="AI38" s="40"/>
      <c r="AJ38" s="40"/>
      <c r="AK38" s="57"/>
      <c r="AL38" s="40"/>
      <c r="AM38" s="179"/>
      <c r="AN38" s="180"/>
      <c r="AO38" s="180"/>
      <c r="AP38" s="180"/>
      <c r="AQ38" s="180"/>
      <c r="AR38" s="180"/>
      <c r="AS38" s="180"/>
      <c r="AT38" s="180"/>
      <c r="AU38" s="180"/>
      <c r="AV38" s="180"/>
      <c r="AW38" s="180"/>
      <c r="AX38" s="180"/>
      <c r="AY38" s="180"/>
      <c r="AZ38" s="180"/>
      <c r="BA38" s="180"/>
      <c r="BB38" s="180"/>
      <c r="BC38" s="181"/>
      <c r="BD38" s="44"/>
      <c r="BE38" s="44"/>
      <c r="BF38" s="198"/>
      <c r="BG38" s="199"/>
      <c r="BH38" s="199"/>
      <c r="BI38" s="199"/>
      <c r="BJ38" s="198"/>
      <c r="BK38" s="199"/>
      <c r="BL38" s="199"/>
      <c r="BM38" s="199"/>
      <c r="BN38" s="198"/>
      <c r="BO38" s="199"/>
      <c r="BP38" s="199"/>
      <c r="BQ38" s="201"/>
      <c r="BR38" s="15"/>
    </row>
    <row r="39" spans="3:92" ht="15.65" customHeight="1" x14ac:dyDescent="0.2">
      <c r="C39" s="14"/>
      <c r="D39" s="156"/>
      <c r="E39" s="156"/>
      <c r="F39" s="156"/>
      <c r="G39" s="156"/>
      <c r="H39" s="156"/>
      <c r="I39" s="156"/>
      <c r="J39" s="156"/>
      <c r="K39" s="156"/>
      <c r="L39" s="156"/>
      <c r="M39" s="156"/>
      <c r="N39" s="160"/>
      <c r="O39" s="161"/>
      <c r="P39" s="161"/>
      <c r="Q39" s="162"/>
      <c r="R39" s="47"/>
      <c r="S39" s="47"/>
      <c r="T39" s="47"/>
      <c r="U39" s="140" t="str">
        <f>IF([5]回答表!F17="下水道事業",IF([5]回答表!X45="●",[5]回答表!Y193,IF([5]回答表!AA45="●",[5]回答表!Y259,"")),"")</f>
        <v/>
      </c>
      <c r="V39" s="141"/>
      <c r="W39" s="141"/>
      <c r="X39" s="141"/>
      <c r="Y39" s="141"/>
      <c r="Z39" s="141"/>
      <c r="AA39" s="141"/>
      <c r="AB39" s="202"/>
      <c r="AC39" s="40"/>
      <c r="AD39" s="40"/>
      <c r="AE39" s="40"/>
      <c r="AF39" s="40"/>
      <c r="AG39" s="40"/>
      <c r="AH39" s="40"/>
      <c r="AI39" s="40"/>
      <c r="AJ39" s="40"/>
      <c r="AK39" s="57"/>
      <c r="AL39" s="40"/>
      <c r="AM39" s="179"/>
      <c r="AN39" s="180"/>
      <c r="AO39" s="180"/>
      <c r="AP39" s="180"/>
      <c r="AQ39" s="180"/>
      <c r="AR39" s="180"/>
      <c r="AS39" s="180"/>
      <c r="AT39" s="180"/>
      <c r="AU39" s="180"/>
      <c r="AV39" s="180"/>
      <c r="AW39" s="180"/>
      <c r="AX39" s="180"/>
      <c r="AY39" s="180"/>
      <c r="AZ39" s="180"/>
      <c r="BA39" s="180"/>
      <c r="BB39" s="180"/>
      <c r="BC39" s="181"/>
      <c r="BD39" s="44"/>
      <c r="BE39" s="44"/>
      <c r="BF39" s="198"/>
      <c r="BG39" s="199"/>
      <c r="BH39" s="199"/>
      <c r="BI39" s="199"/>
      <c r="BJ39" s="198"/>
      <c r="BK39" s="199"/>
      <c r="BL39" s="199"/>
      <c r="BM39" s="199"/>
      <c r="BN39" s="198"/>
      <c r="BO39" s="199"/>
      <c r="BP39" s="199"/>
      <c r="BQ39" s="201"/>
      <c r="BR39" s="15"/>
    </row>
    <row r="40" spans="3:92" ht="15.65" customHeight="1" x14ac:dyDescent="0.3">
      <c r="C40" s="14"/>
      <c r="D40" s="156"/>
      <c r="E40" s="156"/>
      <c r="F40" s="156"/>
      <c r="G40" s="156"/>
      <c r="H40" s="156"/>
      <c r="I40" s="156"/>
      <c r="J40" s="156"/>
      <c r="K40" s="156"/>
      <c r="L40" s="156"/>
      <c r="M40" s="156"/>
      <c r="N40" s="163"/>
      <c r="O40" s="164"/>
      <c r="P40" s="164"/>
      <c r="Q40" s="165"/>
      <c r="R40" s="47"/>
      <c r="S40" s="47"/>
      <c r="T40" s="47"/>
      <c r="U40" s="134"/>
      <c r="V40" s="135"/>
      <c r="W40" s="135"/>
      <c r="X40" s="135"/>
      <c r="Y40" s="135"/>
      <c r="Z40" s="135"/>
      <c r="AA40" s="135"/>
      <c r="AB40" s="136"/>
      <c r="AC40" s="44"/>
      <c r="AD40" s="44"/>
      <c r="AE40" s="44"/>
      <c r="AF40" s="44"/>
      <c r="AG40" s="44"/>
      <c r="AH40" s="44"/>
      <c r="AI40" s="44"/>
      <c r="AJ40" s="45"/>
      <c r="AK40" s="57"/>
      <c r="AL40" s="40"/>
      <c r="AM40" s="179"/>
      <c r="AN40" s="180"/>
      <c r="AO40" s="180"/>
      <c r="AP40" s="180"/>
      <c r="AQ40" s="180"/>
      <c r="AR40" s="180"/>
      <c r="AS40" s="180"/>
      <c r="AT40" s="180"/>
      <c r="AU40" s="180"/>
      <c r="AV40" s="180"/>
      <c r="AW40" s="180"/>
      <c r="AX40" s="180"/>
      <c r="AY40" s="180"/>
      <c r="AZ40" s="180"/>
      <c r="BA40" s="180"/>
      <c r="BB40" s="180"/>
      <c r="BC40" s="181"/>
      <c r="BD40" s="44"/>
      <c r="BE40" s="44"/>
      <c r="BF40" s="198" t="str">
        <f>IF([5]回答表!F17="下水道事業",IF([5]回答表!X45="●",[5]回答表!E212,IF([5]回答表!AA45="●",[5]回答表!E278,"")),"")</f>
        <v/>
      </c>
      <c r="BG40" s="199"/>
      <c r="BH40" s="199"/>
      <c r="BI40" s="199"/>
      <c r="BJ40" s="198" t="str">
        <f>IF([5]回答表!F17="下水道事業",IF([5]回答表!X45="●",[5]回答表!E213,IF([5]回答表!AA45="●",[5]回答表!E279,"")),"")</f>
        <v/>
      </c>
      <c r="BK40" s="199"/>
      <c r="BL40" s="199"/>
      <c r="BM40" s="199"/>
      <c r="BN40" s="198" t="str">
        <f>IF([5]回答表!F17="下水道事業",IF([5]回答表!X45="●",[5]回答表!E214,IF([5]回答表!AA45="●",[5]回答表!E280,"")),"")</f>
        <v/>
      </c>
      <c r="BO40" s="199"/>
      <c r="BP40" s="199"/>
      <c r="BQ40" s="201"/>
      <c r="BR40" s="15"/>
      <c r="BX40" s="176" t="str">
        <f>IF([5]回答表!AQ20="下水道事業",IF([5]回答表!BI48="○",[5]回答表!AM161,IF([5]回答表!BL48="○",[5]回答表!AM226,"")),"")</f>
        <v/>
      </c>
      <c r="BY40" s="177"/>
      <c r="BZ40" s="177"/>
      <c r="CA40" s="177"/>
      <c r="CB40" s="177"/>
      <c r="CC40" s="177"/>
      <c r="CD40" s="177"/>
      <c r="CE40" s="177"/>
      <c r="CF40" s="177"/>
      <c r="CG40" s="177"/>
      <c r="CH40" s="177"/>
      <c r="CI40" s="177"/>
      <c r="CJ40" s="177"/>
      <c r="CK40" s="177"/>
      <c r="CL40" s="177"/>
      <c r="CM40" s="177"/>
      <c r="CN40" s="178"/>
    </row>
    <row r="41" spans="3:92" ht="15.65" customHeight="1" x14ac:dyDescent="0.3">
      <c r="C41" s="14"/>
      <c r="D41" s="58"/>
      <c r="E41" s="58"/>
      <c r="F41" s="58"/>
      <c r="G41" s="58"/>
      <c r="H41" s="58"/>
      <c r="I41" s="58"/>
      <c r="J41" s="58"/>
      <c r="K41" s="58"/>
      <c r="L41" s="58"/>
      <c r="M41" s="58"/>
      <c r="N41" s="59"/>
      <c r="O41" s="59"/>
      <c r="P41" s="59"/>
      <c r="Q41" s="59"/>
      <c r="R41" s="60"/>
      <c r="S41" s="60"/>
      <c r="T41" s="60"/>
      <c r="U41" s="137"/>
      <c r="V41" s="138"/>
      <c r="W41" s="138"/>
      <c r="X41" s="138"/>
      <c r="Y41" s="138"/>
      <c r="Z41" s="138"/>
      <c r="AA41" s="138"/>
      <c r="AB41" s="139"/>
      <c r="AC41" s="44"/>
      <c r="AD41" s="44"/>
      <c r="AE41" s="44"/>
      <c r="AF41" s="44"/>
      <c r="AG41" s="44"/>
      <c r="AH41" s="44"/>
      <c r="AI41" s="44"/>
      <c r="AJ41" s="45"/>
      <c r="AK41" s="57"/>
      <c r="AL41" s="44"/>
      <c r="AM41" s="179"/>
      <c r="AN41" s="180"/>
      <c r="AO41" s="180"/>
      <c r="AP41" s="180"/>
      <c r="AQ41" s="180"/>
      <c r="AR41" s="180"/>
      <c r="AS41" s="180"/>
      <c r="AT41" s="180"/>
      <c r="AU41" s="180"/>
      <c r="AV41" s="180"/>
      <c r="AW41" s="180"/>
      <c r="AX41" s="180"/>
      <c r="AY41" s="180"/>
      <c r="AZ41" s="180"/>
      <c r="BA41" s="180"/>
      <c r="BB41" s="180"/>
      <c r="BC41" s="181"/>
      <c r="BD41" s="48"/>
      <c r="BE41" s="48"/>
      <c r="BF41" s="198"/>
      <c r="BG41" s="199"/>
      <c r="BH41" s="199"/>
      <c r="BI41" s="199"/>
      <c r="BJ41" s="198"/>
      <c r="BK41" s="199"/>
      <c r="BL41" s="199"/>
      <c r="BM41" s="199"/>
      <c r="BN41" s="198"/>
      <c r="BO41" s="199"/>
      <c r="BP41" s="199"/>
      <c r="BQ41" s="201"/>
      <c r="BR41" s="15"/>
      <c r="BX41" s="179"/>
      <c r="BY41" s="180"/>
      <c r="BZ41" s="180"/>
      <c r="CA41" s="180"/>
      <c r="CB41" s="180"/>
      <c r="CC41" s="180"/>
      <c r="CD41" s="180"/>
      <c r="CE41" s="180"/>
      <c r="CF41" s="180"/>
      <c r="CG41" s="180"/>
      <c r="CH41" s="180"/>
      <c r="CI41" s="180"/>
      <c r="CJ41" s="180"/>
      <c r="CK41" s="180"/>
      <c r="CL41" s="180"/>
      <c r="CM41" s="180"/>
      <c r="CN41" s="181"/>
    </row>
    <row r="42" spans="3:92" ht="18" customHeight="1" x14ac:dyDescent="0.2">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9"/>
      <c r="AN42" s="180"/>
      <c r="AO42" s="180"/>
      <c r="AP42" s="180"/>
      <c r="AQ42" s="180"/>
      <c r="AR42" s="180"/>
      <c r="AS42" s="180"/>
      <c r="AT42" s="180"/>
      <c r="AU42" s="180"/>
      <c r="AV42" s="180"/>
      <c r="AW42" s="180"/>
      <c r="AX42" s="180"/>
      <c r="AY42" s="180"/>
      <c r="AZ42" s="180"/>
      <c r="BA42" s="180"/>
      <c r="BB42" s="180"/>
      <c r="BC42" s="181"/>
      <c r="BD42" s="40"/>
      <c r="BE42" s="40"/>
      <c r="BF42" s="198"/>
      <c r="BG42" s="199"/>
      <c r="BH42" s="199"/>
      <c r="BI42" s="199"/>
      <c r="BJ42" s="198"/>
      <c r="BK42" s="199"/>
      <c r="BL42" s="199"/>
      <c r="BM42" s="199"/>
      <c r="BN42" s="198"/>
      <c r="BO42" s="199"/>
      <c r="BP42" s="199"/>
      <c r="BQ42" s="201"/>
      <c r="BR42" s="15"/>
      <c r="BS42" s="16"/>
      <c r="BT42" s="40"/>
      <c r="BU42" s="40"/>
      <c r="BV42" s="40"/>
      <c r="BW42" s="40"/>
      <c r="BX42" s="179"/>
      <c r="BY42" s="180"/>
      <c r="BZ42" s="180"/>
      <c r="CA42" s="180"/>
      <c r="CB42" s="180"/>
      <c r="CC42" s="180"/>
      <c r="CD42" s="180"/>
      <c r="CE42" s="180"/>
      <c r="CF42" s="180"/>
      <c r="CG42" s="180"/>
      <c r="CH42" s="180"/>
      <c r="CI42" s="180"/>
      <c r="CJ42" s="180"/>
      <c r="CK42" s="180"/>
      <c r="CL42" s="180"/>
      <c r="CM42" s="180"/>
      <c r="CN42" s="181"/>
    </row>
    <row r="43" spans="3:92" ht="19.399999999999999" customHeight="1" x14ac:dyDescent="0.2">
      <c r="C43" s="14"/>
      <c r="D43" s="58"/>
      <c r="E43" s="58"/>
      <c r="F43" s="58"/>
      <c r="G43" s="58"/>
      <c r="H43" s="58"/>
      <c r="I43" s="58"/>
      <c r="J43" s="58"/>
      <c r="K43" s="58"/>
      <c r="L43" s="58"/>
      <c r="M43" s="58"/>
      <c r="N43" s="59"/>
      <c r="O43" s="59"/>
      <c r="P43" s="59"/>
      <c r="Q43" s="59"/>
      <c r="R43" s="60"/>
      <c r="S43" s="60"/>
      <c r="T43" s="60"/>
      <c r="U43" s="170" t="s">
        <v>47</v>
      </c>
      <c r="V43" s="171"/>
      <c r="W43" s="171"/>
      <c r="X43" s="171"/>
      <c r="Y43" s="171"/>
      <c r="Z43" s="171"/>
      <c r="AA43" s="171"/>
      <c r="AB43" s="171"/>
      <c r="AC43" s="170" t="s">
        <v>48</v>
      </c>
      <c r="AD43" s="171"/>
      <c r="AE43" s="171"/>
      <c r="AF43" s="171"/>
      <c r="AG43" s="171"/>
      <c r="AH43" s="171"/>
      <c r="AI43" s="171"/>
      <c r="AJ43" s="172"/>
      <c r="AK43" s="57"/>
      <c r="AL43" s="44"/>
      <c r="AM43" s="179"/>
      <c r="AN43" s="180"/>
      <c r="AO43" s="180"/>
      <c r="AP43" s="180"/>
      <c r="AQ43" s="180"/>
      <c r="AR43" s="180"/>
      <c r="AS43" s="180"/>
      <c r="AT43" s="180"/>
      <c r="AU43" s="180"/>
      <c r="AV43" s="180"/>
      <c r="AW43" s="180"/>
      <c r="AX43" s="180"/>
      <c r="AY43" s="180"/>
      <c r="AZ43" s="180"/>
      <c r="BA43" s="180"/>
      <c r="BB43" s="180"/>
      <c r="BC43" s="181"/>
      <c r="BD43" s="44"/>
      <c r="BE43" s="44"/>
      <c r="BF43" s="198"/>
      <c r="BG43" s="199"/>
      <c r="BH43" s="199"/>
      <c r="BI43" s="199"/>
      <c r="BJ43" s="198"/>
      <c r="BK43" s="199"/>
      <c r="BL43" s="199"/>
      <c r="BM43" s="199"/>
      <c r="BN43" s="198"/>
      <c r="BO43" s="199"/>
      <c r="BP43" s="199"/>
      <c r="BQ43" s="201"/>
      <c r="BR43" s="15"/>
      <c r="BX43" s="179"/>
      <c r="BY43" s="180"/>
      <c r="BZ43" s="180"/>
      <c r="CA43" s="180"/>
      <c r="CB43" s="180"/>
      <c r="CC43" s="180"/>
      <c r="CD43" s="180"/>
      <c r="CE43" s="180"/>
      <c r="CF43" s="180"/>
      <c r="CG43" s="180"/>
      <c r="CH43" s="180"/>
      <c r="CI43" s="180"/>
      <c r="CJ43" s="180"/>
      <c r="CK43" s="180"/>
      <c r="CL43" s="180"/>
      <c r="CM43" s="180"/>
      <c r="CN43" s="181"/>
    </row>
    <row r="44" spans="3:92" ht="19.399999999999999" customHeight="1" x14ac:dyDescent="0.2">
      <c r="C44" s="14"/>
      <c r="D44" s="40"/>
      <c r="E44" s="40"/>
      <c r="F44" s="40"/>
      <c r="G44" s="40"/>
      <c r="H44" s="40"/>
      <c r="I44" s="40"/>
      <c r="J44" s="40"/>
      <c r="K44" s="40"/>
      <c r="L44" s="40"/>
      <c r="M44" s="40"/>
      <c r="N44" s="40"/>
      <c r="O44" s="40"/>
      <c r="P44" s="44"/>
      <c r="Q44" s="44"/>
      <c r="R44" s="44"/>
      <c r="S44" s="47"/>
      <c r="T44" s="47"/>
      <c r="U44" s="173"/>
      <c r="V44" s="174"/>
      <c r="W44" s="174"/>
      <c r="X44" s="174"/>
      <c r="Y44" s="174"/>
      <c r="Z44" s="174"/>
      <c r="AA44" s="174"/>
      <c r="AB44" s="174"/>
      <c r="AC44" s="239"/>
      <c r="AD44" s="240"/>
      <c r="AE44" s="240"/>
      <c r="AF44" s="240"/>
      <c r="AG44" s="240"/>
      <c r="AH44" s="240"/>
      <c r="AI44" s="240"/>
      <c r="AJ44" s="241"/>
      <c r="AK44" s="57"/>
      <c r="AL44" s="44"/>
      <c r="AM44" s="179"/>
      <c r="AN44" s="180"/>
      <c r="AO44" s="180"/>
      <c r="AP44" s="180"/>
      <c r="AQ44" s="180"/>
      <c r="AR44" s="180"/>
      <c r="AS44" s="180"/>
      <c r="AT44" s="180"/>
      <c r="AU44" s="180"/>
      <c r="AV44" s="180"/>
      <c r="AW44" s="180"/>
      <c r="AX44" s="180"/>
      <c r="AY44" s="180"/>
      <c r="AZ44" s="180"/>
      <c r="BA44" s="180"/>
      <c r="BB44" s="180"/>
      <c r="BC44" s="181"/>
      <c r="BD44" s="61"/>
      <c r="BE44" s="61"/>
      <c r="BF44" s="198"/>
      <c r="BG44" s="199"/>
      <c r="BH44" s="199"/>
      <c r="BI44" s="199"/>
      <c r="BJ44" s="198"/>
      <c r="BK44" s="199"/>
      <c r="BL44" s="199"/>
      <c r="BM44" s="199"/>
      <c r="BN44" s="198"/>
      <c r="BO44" s="199"/>
      <c r="BP44" s="199"/>
      <c r="BQ44" s="201"/>
      <c r="BR44" s="15"/>
      <c r="BX44" s="179"/>
      <c r="BY44" s="180"/>
      <c r="BZ44" s="180"/>
      <c r="CA44" s="180"/>
      <c r="CB44" s="180"/>
      <c r="CC44" s="180"/>
      <c r="CD44" s="180"/>
      <c r="CE44" s="180"/>
      <c r="CF44" s="180"/>
      <c r="CG44" s="180"/>
      <c r="CH44" s="180"/>
      <c r="CI44" s="180"/>
      <c r="CJ44" s="180"/>
      <c r="CK44" s="180"/>
      <c r="CL44" s="180"/>
      <c r="CM44" s="180"/>
      <c r="CN44" s="181"/>
    </row>
    <row r="45" spans="3:92" ht="15.65" customHeight="1" x14ac:dyDescent="0.2">
      <c r="C45" s="14"/>
      <c r="D45" s="40"/>
      <c r="E45" s="40"/>
      <c r="F45" s="40"/>
      <c r="G45" s="40"/>
      <c r="H45" s="40"/>
      <c r="I45" s="40"/>
      <c r="J45" s="40"/>
      <c r="K45" s="40"/>
      <c r="L45" s="40"/>
      <c r="M45" s="40"/>
      <c r="N45" s="40"/>
      <c r="O45" s="40"/>
      <c r="P45" s="44"/>
      <c r="Q45" s="44"/>
      <c r="R45" s="44"/>
      <c r="S45" s="47"/>
      <c r="T45" s="47"/>
      <c r="U45" s="140" t="str">
        <f>IF([5]回答表!F17="下水道事業",IF([5]回答表!X45="●",[5]回答表!Y195,IF([5]回答表!AA45="●",[5]回答表!Y261,"")),"")</f>
        <v/>
      </c>
      <c r="V45" s="141"/>
      <c r="W45" s="141"/>
      <c r="X45" s="141"/>
      <c r="Y45" s="141"/>
      <c r="Z45" s="141"/>
      <c r="AA45" s="141"/>
      <c r="AB45" s="202"/>
      <c r="AC45" s="140" t="str">
        <f>IF([5]回答表!F17="下水道事業",IF([5]回答表!X45="●",[5]回答表!Y196,IF([5]回答表!AA45="●",[5]回答表!Y262,"")),"")</f>
        <v/>
      </c>
      <c r="AD45" s="141"/>
      <c r="AE45" s="141"/>
      <c r="AF45" s="141"/>
      <c r="AG45" s="141"/>
      <c r="AH45" s="141"/>
      <c r="AI45" s="141"/>
      <c r="AJ45" s="202"/>
      <c r="AK45" s="57"/>
      <c r="AL45" s="44"/>
      <c r="AM45" s="179"/>
      <c r="AN45" s="180"/>
      <c r="AO45" s="180"/>
      <c r="AP45" s="180"/>
      <c r="AQ45" s="180"/>
      <c r="AR45" s="180"/>
      <c r="AS45" s="180"/>
      <c r="AT45" s="180"/>
      <c r="AU45" s="180"/>
      <c r="AV45" s="180"/>
      <c r="AW45" s="180"/>
      <c r="AX45" s="180"/>
      <c r="AY45" s="180"/>
      <c r="AZ45" s="180"/>
      <c r="BA45" s="180"/>
      <c r="BB45" s="180"/>
      <c r="BC45" s="181"/>
      <c r="BD45" s="61"/>
      <c r="BE45" s="61"/>
      <c r="BF45" s="198" t="s">
        <v>10</v>
      </c>
      <c r="BG45" s="199"/>
      <c r="BH45" s="199"/>
      <c r="BI45" s="199"/>
      <c r="BJ45" s="198" t="s">
        <v>11</v>
      </c>
      <c r="BK45" s="199"/>
      <c r="BL45" s="199"/>
      <c r="BM45" s="199"/>
      <c r="BN45" s="198" t="s">
        <v>12</v>
      </c>
      <c r="BO45" s="199"/>
      <c r="BP45" s="199"/>
      <c r="BQ45" s="201"/>
      <c r="BR45" s="15"/>
      <c r="BX45" s="179"/>
      <c r="BY45" s="180"/>
      <c r="BZ45" s="180"/>
      <c r="CA45" s="180"/>
      <c r="CB45" s="180"/>
      <c r="CC45" s="180"/>
      <c r="CD45" s="180"/>
      <c r="CE45" s="180"/>
      <c r="CF45" s="180"/>
      <c r="CG45" s="180"/>
      <c r="CH45" s="180"/>
      <c r="CI45" s="180"/>
      <c r="CJ45" s="180"/>
      <c r="CK45" s="180"/>
      <c r="CL45" s="180"/>
      <c r="CM45" s="180"/>
      <c r="CN45" s="181"/>
    </row>
    <row r="46" spans="3:92" ht="15.65" customHeight="1" x14ac:dyDescent="0.2">
      <c r="C46" s="14"/>
      <c r="D46" s="40"/>
      <c r="E46" s="40"/>
      <c r="F46" s="40"/>
      <c r="G46" s="40"/>
      <c r="H46" s="40"/>
      <c r="I46" s="40"/>
      <c r="J46" s="40"/>
      <c r="K46" s="40"/>
      <c r="L46" s="40"/>
      <c r="M46" s="40"/>
      <c r="N46" s="40"/>
      <c r="O46" s="40"/>
      <c r="P46" s="44"/>
      <c r="Q46" s="44"/>
      <c r="R46" s="44"/>
      <c r="S46" s="47"/>
      <c r="T46" s="47"/>
      <c r="U46" s="134"/>
      <c r="V46" s="135"/>
      <c r="W46" s="135"/>
      <c r="X46" s="135"/>
      <c r="Y46" s="135"/>
      <c r="Z46" s="135"/>
      <c r="AA46" s="135"/>
      <c r="AB46" s="136"/>
      <c r="AC46" s="134"/>
      <c r="AD46" s="135"/>
      <c r="AE46" s="135"/>
      <c r="AF46" s="135"/>
      <c r="AG46" s="135"/>
      <c r="AH46" s="135"/>
      <c r="AI46" s="135"/>
      <c r="AJ46" s="136"/>
      <c r="AK46" s="57"/>
      <c r="AL46" s="44"/>
      <c r="AM46" s="182"/>
      <c r="AN46" s="183"/>
      <c r="AO46" s="183"/>
      <c r="AP46" s="183"/>
      <c r="AQ46" s="183"/>
      <c r="AR46" s="183"/>
      <c r="AS46" s="183"/>
      <c r="AT46" s="183"/>
      <c r="AU46" s="183"/>
      <c r="AV46" s="183"/>
      <c r="AW46" s="183"/>
      <c r="AX46" s="183"/>
      <c r="AY46" s="183"/>
      <c r="AZ46" s="183"/>
      <c r="BA46" s="183"/>
      <c r="BB46" s="183"/>
      <c r="BC46" s="184"/>
      <c r="BD46" s="61"/>
      <c r="BE46" s="61"/>
      <c r="BF46" s="198"/>
      <c r="BG46" s="199"/>
      <c r="BH46" s="199"/>
      <c r="BI46" s="199"/>
      <c r="BJ46" s="198"/>
      <c r="BK46" s="199"/>
      <c r="BL46" s="199"/>
      <c r="BM46" s="199"/>
      <c r="BN46" s="198"/>
      <c r="BO46" s="199"/>
      <c r="BP46" s="199"/>
      <c r="BQ46" s="201"/>
      <c r="BR46" s="15"/>
      <c r="BX46" s="179"/>
      <c r="BY46" s="180"/>
      <c r="BZ46" s="180"/>
      <c r="CA46" s="180"/>
      <c r="CB46" s="180"/>
      <c r="CC46" s="180"/>
      <c r="CD46" s="180"/>
      <c r="CE46" s="180"/>
      <c r="CF46" s="180"/>
      <c r="CG46" s="180"/>
      <c r="CH46" s="180"/>
      <c r="CI46" s="180"/>
      <c r="CJ46" s="180"/>
      <c r="CK46" s="180"/>
      <c r="CL46" s="180"/>
      <c r="CM46" s="180"/>
      <c r="CN46" s="181"/>
    </row>
    <row r="47" spans="3:92" ht="15.65" customHeight="1" x14ac:dyDescent="0.2">
      <c r="C47" s="14"/>
      <c r="D47" s="40"/>
      <c r="E47" s="40"/>
      <c r="F47" s="40"/>
      <c r="G47" s="40"/>
      <c r="H47" s="40"/>
      <c r="I47" s="40"/>
      <c r="J47" s="40"/>
      <c r="K47" s="40"/>
      <c r="L47" s="40"/>
      <c r="M47" s="40"/>
      <c r="N47" s="40"/>
      <c r="O47" s="40"/>
      <c r="P47" s="44"/>
      <c r="Q47" s="44"/>
      <c r="R47" s="44"/>
      <c r="S47" s="47"/>
      <c r="T47" s="47"/>
      <c r="U47" s="137"/>
      <c r="V47" s="138"/>
      <c r="W47" s="138"/>
      <c r="X47" s="138"/>
      <c r="Y47" s="138"/>
      <c r="Z47" s="138"/>
      <c r="AA47" s="138"/>
      <c r="AB47" s="139"/>
      <c r="AC47" s="137"/>
      <c r="AD47" s="138"/>
      <c r="AE47" s="138"/>
      <c r="AF47" s="138"/>
      <c r="AG47" s="138"/>
      <c r="AH47" s="138"/>
      <c r="AI47" s="138"/>
      <c r="AJ47" s="139"/>
      <c r="AK47" s="57"/>
      <c r="AL47" s="44"/>
      <c r="AM47" s="40"/>
      <c r="AN47" s="40"/>
      <c r="AO47" s="40"/>
      <c r="AP47" s="40"/>
      <c r="AQ47" s="40"/>
      <c r="AR47" s="40"/>
      <c r="AS47" s="40"/>
      <c r="AT47" s="40"/>
      <c r="AU47" s="40"/>
      <c r="AV47" s="40"/>
      <c r="AW47" s="40"/>
      <c r="AX47" s="40"/>
      <c r="AY47" s="40"/>
      <c r="AZ47" s="40"/>
      <c r="BA47" s="40"/>
      <c r="BB47" s="40"/>
      <c r="BC47" s="48"/>
      <c r="BD47" s="61"/>
      <c r="BE47" s="61"/>
      <c r="BF47" s="205"/>
      <c r="BG47" s="206"/>
      <c r="BH47" s="206"/>
      <c r="BI47" s="206"/>
      <c r="BJ47" s="205"/>
      <c r="BK47" s="206"/>
      <c r="BL47" s="206"/>
      <c r="BM47" s="206"/>
      <c r="BN47" s="205"/>
      <c r="BO47" s="206"/>
      <c r="BP47" s="206"/>
      <c r="BQ47" s="207"/>
      <c r="BR47" s="15"/>
      <c r="BX47" s="179"/>
      <c r="BY47" s="180"/>
      <c r="BZ47" s="180"/>
      <c r="CA47" s="180"/>
      <c r="CB47" s="180"/>
      <c r="CC47" s="180"/>
      <c r="CD47" s="180"/>
      <c r="CE47" s="180"/>
      <c r="CF47" s="180"/>
      <c r="CG47" s="180"/>
      <c r="CH47" s="180"/>
      <c r="CI47" s="180"/>
      <c r="CJ47" s="180"/>
      <c r="CK47" s="180"/>
      <c r="CL47" s="180"/>
      <c r="CM47" s="180"/>
      <c r="CN47" s="181"/>
    </row>
    <row r="48" spans="3:92" ht="18" customHeight="1" x14ac:dyDescent="0.3">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79"/>
      <c r="BY48" s="180"/>
      <c r="BZ48" s="180"/>
      <c r="CA48" s="180"/>
      <c r="CB48" s="180"/>
      <c r="CC48" s="180"/>
      <c r="CD48" s="180"/>
      <c r="CE48" s="180"/>
      <c r="CF48" s="180"/>
      <c r="CG48" s="180"/>
      <c r="CH48" s="180"/>
      <c r="CI48" s="180"/>
      <c r="CJ48" s="180"/>
      <c r="CK48" s="180"/>
      <c r="CL48" s="180"/>
      <c r="CM48" s="180"/>
      <c r="CN48" s="181"/>
    </row>
    <row r="49" spans="3:92" ht="19" customHeight="1" x14ac:dyDescent="0.2">
      <c r="C49" s="14"/>
      <c r="D49" s="58"/>
      <c r="E49" s="58"/>
      <c r="F49" s="58"/>
      <c r="G49" s="58"/>
      <c r="H49" s="58"/>
      <c r="I49" s="58"/>
      <c r="J49" s="58"/>
      <c r="K49" s="58"/>
      <c r="L49" s="58"/>
      <c r="M49" s="58"/>
      <c r="N49" s="59"/>
      <c r="O49" s="59"/>
      <c r="P49" s="59"/>
      <c r="Q49" s="59"/>
      <c r="R49" s="47"/>
      <c r="S49" s="47"/>
      <c r="T49" s="47"/>
      <c r="U49" s="224" t="s">
        <v>49</v>
      </c>
      <c r="V49" s="225"/>
      <c r="W49" s="225"/>
      <c r="X49" s="225"/>
      <c r="Y49" s="225"/>
      <c r="Z49" s="225"/>
      <c r="AA49" s="225"/>
      <c r="AB49" s="225"/>
      <c r="AC49" s="224" t="s">
        <v>50</v>
      </c>
      <c r="AD49" s="225"/>
      <c r="AE49" s="225"/>
      <c r="AF49" s="225"/>
      <c r="AG49" s="225"/>
      <c r="AH49" s="225"/>
      <c r="AI49" s="225"/>
      <c r="AJ49" s="226"/>
      <c r="AK49" s="224" t="s">
        <v>51</v>
      </c>
      <c r="AL49" s="225"/>
      <c r="AM49" s="225"/>
      <c r="AN49" s="225"/>
      <c r="AO49" s="225"/>
      <c r="AP49" s="225"/>
      <c r="AQ49" s="225"/>
      <c r="AR49" s="225"/>
      <c r="AS49" s="224" t="s">
        <v>52</v>
      </c>
      <c r="AT49" s="225"/>
      <c r="AU49" s="225"/>
      <c r="AV49" s="225"/>
      <c r="AW49" s="225"/>
      <c r="AX49" s="225"/>
      <c r="AY49" s="225"/>
      <c r="AZ49" s="226"/>
      <c r="BA49" s="224" t="s">
        <v>53</v>
      </c>
      <c r="BB49" s="225"/>
      <c r="BC49" s="225"/>
      <c r="BD49" s="225"/>
      <c r="BE49" s="225"/>
      <c r="BF49" s="225"/>
      <c r="BG49" s="225"/>
      <c r="BH49" s="226"/>
      <c r="BI49" s="40"/>
      <c r="BJ49" s="40"/>
      <c r="BK49" s="40"/>
      <c r="BL49" s="40"/>
      <c r="BM49" s="40"/>
      <c r="BN49" s="40"/>
      <c r="BO49" s="40"/>
      <c r="BP49" s="40"/>
      <c r="BQ49" s="40"/>
      <c r="BR49" s="15"/>
      <c r="BS49" s="16"/>
      <c r="BT49" s="40"/>
      <c r="BU49" s="40"/>
      <c r="BV49" s="40"/>
      <c r="BW49" s="40"/>
      <c r="BX49" s="182"/>
      <c r="BY49" s="183"/>
      <c r="BZ49" s="183"/>
      <c r="CA49" s="183"/>
      <c r="CB49" s="183"/>
      <c r="CC49" s="183"/>
      <c r="CD49" s="183"/>
      <c r="CE49" s="183"/>
      <c r="CF49" s="183"/>
      <c r="CG49" s="183"/>
      <c r="CH49" s="183"/>
      <c r="CI49" s="183"/>
      <c r="CJ49" s="183"/>
      <c r="CK49" s="183"/>
      <c r="CL49" s="183"/>
      <c r="CM49" s="183"/>
      <c r="CN49" s="184"/>
    </row>
    <row r="50" spans="3:92" ht="15.65" customHeight="1" x14ac:dyDescent="0.2">
      <c r="C50" s="14"/>
      <c r="D50" s="40"/>
      <c r="E50" s="40"/>
      <c r="F50" s="40"/>
      <c r="G50" s="40"/>
      <c r="H50" s="40"/>
      <c r="I50" s="40"/>
      <c r="J50" s="40"/>
      <c r="K50" s="40"/>
      <c r="L50" s="40"/>
      <c r="M50" s="40"/>
      <c r="N50" s="40"/>
      <c r="O50" s="40"/>
      <c r="P50" s="44"/>
      <c r="Q50" s="44"/>
      <c r="R50" s="47"/>
      <c r="S50" s="47"/>
      <c r="T50" s="47"/>
      <c r="U50" s="236"/>
      <c r="V50" s="237"/>
      <c r="W50" s="237"/>
      <c r="X50" s="237"/>
      <c r="Y50" s="237"/>
      <c r="Z50" s="237"/>
      <c r="AA50" s="237"/>
      <c r="AB50" s="237"/>
      <c r="AC50" s="236"/>
      <c r="AD50" s="237"/>
      <c r="AE50" s="237"/>
      <c r="AF50" s="237"/>
      <c r="AG50" s="237"/>
      <c r="AH50" s="237"/>
      <c r="AI50" s="237"/>
      <c r="AJ50" s="238"/>
      <c r="AK50" s="236"/>
      <c r="AL50" s="237"/>
      <c r="AM50" s="237"/>
      <c r="AN50" s="237"/>
      <c r="AO50" s="237"/>
      <c r="AP50" s="237"/>
      <c r="AQ50" s="237"/>
      <c r="AR50" s="237"/>
      <c r="AS50" s="236"/>
      <c r="AT50" s="237"/>
      <c r="AU50" s="237"/>
      <c r="AV50" s="237"/>
      <c r="AW50" s="237"/>
      <c r="AX50" s="237"/>
      <c r="AY50" s="237"/>
      <c r="AZ50" s="238"/>
      <c r="BA50" s="236"/>
      <c r="BB50" s="237"/>
      <c r="BC50" s="237"/>
      <c r="BD50" s="237"/>
      <c r="BE50" s="237"/>
      <c r="BF50" s="237"/>
      <c r="BG50" s="237"/>
      <c r="BH50" s="23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15"/>
    </row>
    <row r="51" spans="3:92" ht="15.65" customHeight="1" x14ac:dyDescent="0.2">
      <c r="C51" s="14"/>
      <c r="D51" s="40"/>
      <c r="E51" s="40"/>
      <c r="F51" s="40"/>
      <c r="G51" s="40"/>
      <c r="H51" s="40"/>
      <c r="I51" s="40"/>
      <c r="J51" s="40"/>
      <c r="K51" s="40"/>
      <c r="L51" s="40"/>
      <c r="M51" s="40"/>
      <c r="N51" s="40"/>
      <c r="O51" s="40"/>
      <c r="P51" s="44"/>
      <c r="Q51" s="44"/>
      <c r="R51" s="47"/>
      <c r="S51" s="47"/>
      <c r="T51" s="47"/>
      <c r="U51" s="140" t="str">
        <f>IF([5]回答表!F17="下水道事業",IF([5]回答表!X45="●",[5]回答表!Y198,IF([5]回答表!AA45="●",[5]回答表!Y264,"")),"")</f>
        <v/>
      </c>
      <c r="V51" s="141"/>
      <c r="W51" s="141"/>
      <c r="X51" s="141"/>
      <c r="Y51" s="141"/>
      <c r="Z51" s="141"/>
      <c r="AA51" s="141"/>
      <c r="AB51" s="202"/>
      <c r="AC51" s="140" t="str">
        <f>IF([5]回答表!F17="下水道事業",IF([5]回答表!X45="●",[5]回答表!Y199,IF([5]回答表!AA45="●",[5]回答表!Y265,"")),"")</f>
        <v/>
      </c>
      <c r="AD51" s="141"/>
      <c r="AE51" s="141"/>
      <c r="AF51" s="141"/>
      <c r="AG51" s="141"/>
      <c r="AH51" s="141"/>
      <c r="AI51" s="141"/>
      <c r="AJ51" s="202"/>
      <c r="AK51" s="140" t="str">
        <f>IF([5]回答表!F17="下水道事業",IF([5]回答表!X45="●",[5]回答表!Y200,IF([5]回答表!AA45="●",[5]回答表!Y266,"")),"")</f>
        <v/>
      </c>
      <c r="AL51" s="141"/>
      <c r="AM51" s="141"/>
      <c r="AN51" s="141"/>
      <c r="AO51" s="141"/>
      <c r="AP51" s="141"/>
      <c r="AQ51" s="141"/>
      <c r="AR51" s="202"/>
      <c r="AS51" s="140" t="str">
        <f>IF([5]回答表!F17="下水道事業",IF([5]回答表!X45="●",[5]回答表!Y201,IF([5]回答表!AA45="●",[5]回答表!Y267,"")),"")</f>
        <v/>
      </c>
      <c r="AT51" s="141"/>
      <c r="AU51" s="141"/>
      <c r="AV51" s="141"/>
      <c r="AW51" s="141"/>
      <c r="AX51" s="141"/>
      <c r="AY51" s="141"/>
      <c r="AZ51" s="202"/>
      <c r="BA51" s="140" t="str">
        <f>IF([5]回答表!F17="下水道事業",IF([5]回答表!X45="●",[5]回答表!Y202,IF([5]回答表!AA45="●",[5]回答表!Y268,"")),"")</f>
        <v/>
      </c>
      <c r="BB51" s="141"/>
      <c r="BC51" s="141"/>
      <c r="BD51" s="141"/>
      <c r="BE51" s="141"/>
      <c r="BF51" s="141"/>
      <c r="BG51" s="14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15"/>
    </row>
    <row r="52" spans="3:92" ht="15.65" customHeight="1" x14ac:dyDescent="0.2">
      <c r="C52" s="14"/>
      <c r="D52" s="40"/>
      <c r="E52" s="40"/>
      <c r="F52" s="40"/>
      <c r="G52" s="40"/>
      <c r="H52" s="40"/>
      <c r="I52" s="40"/>
      <c r="J52" s="40"/>
      <c r="K52" s="40"/>
      <c r="L52" s="40"/>
      <c r="M52" s="40"/>
      <c r="N52" s="40"/>
      <c r="O52" s="40"/>
      <c r="P52" s="44"/>
      <c r="Q52" s="44"/>
      <c r="R52" s="47"/>
      <c r="S52" s="47"/>
      <c r="T52" s="47"/>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15"/>
    </row>
    <row r="53" spans="3:92" ht="15.65" customHeight="1" x14ac:dyDescent="0.2">
      <c r="C53" s="14"/>
      <c r="D53" s="40"/>
      <c r="E53" s="40"/>
      <c r="F53" s="40"/>
      <c r="G53" s="40"/>
      <c r="H53" s="40"/>
      <c r="I53" s="40"/>
      <c r="J53" s="40"/>
      <c r="K53" s="40"/>
      <c r="L53" s="40"/>
      <c r="M53" s="40"/>
      <c r="N53" s="40"/>
      <c r="O53" s="40"/>
      <c r="P53" s="44"/>
      <c r="Q53" s="44"/>
      <c r="R53" s="47"/>
      <c r="S53" s="47"/>
      <c r="T53" s="47"/>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15"/>
    </row>
    <row r="54" spans="3:92" ht="29.5" customHeight="1" x14ac:dyDescent="0.3">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3:92" ht="15.65" customHeight="1" x14ac:dyDescent="0.3">
      <c r="C55" s="14"/>
      <c r="D55" s="44"/>
      <c r="E55" s="44"/>
      <c r="F55" s="44"/>
      <c r="G55" s="44"/>
      <c r="H55" s="44"/>
      <c r="I55" s="44"/>
      <c r="J55" s="44"/>
      <c r="K55" s="44"/>
      <c r="L55" s="45"/>
      <c r="M55" s="45"/>
      <c r="N55" s="45"/>
      <c r="O55" s="46"/>
      <c r="P55" s="41"/>
      <c r="Q55" s="41"/>
      <c r="R55" s="47"/>
      <c r="S55" s="47"/>
      <c r="T55" s="47"/>
      <c r="U55" s="242" t="s">
        <v>54</v>
      </c>
      <c r="V55" s="243"/>
      <c r="W55" s="243"/>
      <c r="X55" s="243"/>
      <c r="Y55" s="243"/>
      <c r="Z55" s="243"/>
      <c r="AA55" s="243"/>
      <c r="AB55" s="243"/>
      <c r="AC55" s="242" t="s">
        <v>55</v>
      </c>
      <c r="AD55" s="243"/>
      <c r="AE55" s="243"/>
      <c r="AF55" s="243"/>
      <c r="AG55" s="243"/>
      <c r="AH55" s="243"/>
      <c r="AI55" s="243"/>
      <c r="AJ55" s="243"/>
      <c r="AK55" s="242" t="s">
        <v>56</v>
      </c>
      <c r="AL55" s="243"/>
      <c r="AM55" s="243"/>
      <c r="AN55" s="243"/>
      <c r="AO55" s="243"/>
      <c r="AP55" s="243"/>
      <c r="AQ55" s="243"/>
      <c r="AR55" s="24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3:92" ht="15.65" customHeight="1" x14ac:dyDescent="0.3">
      <c r="C56" s="14"/>
      <c r="D56" s="185" t="s">
        <v>9</v>
      </c>
      <c r="E56" s="156"/>
      <c r="F56" s="156"/>
      <c r="G56" s="156"/>
      <c r="H56" s="156"/>
      <c r="I56" s="156"/>
      <c r="J56" s="156"/>
      <c r="K56" s="156"/>
      <c r="L56" s="156"/>
      <c r="M56" s="186"/>
      <c r="N56" s="157" t="str">
        <f>IF([5]回答表!F17="下水道事業",IF([5]回答表!AA45="●","●",""),"")</f>
        <v/>
      </c>
      <c r="O56" s="158"/>
      <c r="P56" s="158"/>
      <c r="Q56" s="159"/>
      <c r="R56" s="47"/>
      <c r="S56" s="47"/>
      <c r="T56" s="47"/>
      <c r="U56" s="244"/>
      <c r="V56" s="245"/>
      <c r="W56" s="245"/>
      <c r="X56" s="245"/>
      <c r="Y56" s="245"/>
      <c r="Z56" s="245"/>
      <c r="AA56" s="245"/>
      <c r="AB56" s="245"/>
      <c r="AC56" s="244"/>
      <c r="AD56" s="245"/>
      <c r="AE56" s="245"/>
      <c r="AF56" s="245"/>
      <c r="AG56" s="245"/>
      <c r="AH56" s="245"/>
      <c r="AI56" s="245"/>
      <c r="AJ56" s="245"/>
      <c r="AK56" s="247"/>
      <c r="AL56" s="248"/>
      <c r="AM56" s="248"/>
      <c r="AN56" s="248"/>
      <c r="AO56" s="248"/>
      <c r="AP56" s="248"/>
      <c r="AQ56" s="248"/>
      <c r="AR56" s="24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3:92" ht="15.65" customHeight="1" x14ac:dyDescent="0.3">
      <c r="C57" s="14"/>
      <c r="D57" s="156"/>
      <c r="E57" s="156"/>
      <c r="F57" s="156"/>
      <c r="G57" s="156"/>
      <c r="H57" s="156"/>
      <c r="I57" s="156"/>
      <c r="J57" s="156"/>
      <c r="K57" s="156"/>
      <c r="L57" s="156"/>
      <c r="M57" s="186"/>
      <c r="N57" s="160"/>
      <c r="O57" s="161"/>
      <c r="P57" s="161"/>
      <c r="Q57" s="162"/>
      <c r="R57" s="47"/>
      <c r="S57" s="47"/>
      <c r="T57" s="47"/>
      <c r="U57" s="140" t="str">
        <f>IF([5]回答表!F17="下水道事業",IF([5]回答表!X45="●",[5]回答表!Y207,IF([5]回答表!AA45="●",[5]回答表!Y273,"")),"")</f>
        <v/>
      </c>
      <c r="V57" s="141"/>
      <c r="W57" s="141"/>
      <c r="X57" s="141"/>
      <c r="Y57" s="141"/>
      <c r="Z57" s="141"/>
      <c r="AA57" s="141"/>
      <c r="AB57" s="202"/>
      <c r="AC57" s="140" t="str">
        <f>IF([5]回答表!F17="下水道事業",IF([5]回答表!X45="●",[5]回答表!Y208,IF([5]回答表!AA45="●",[5]回答表!Y274,"")),"")</f>
        <v/>
      </c>
      <c r="AD57" s="141"/>
      <c r="AE57" s="141"/>
      <c r="AF57" s="141"/>
      <c r="AG57" s="141"/>
      <c r="AH57" s="141"/>
      <c r="AI57" s="141"/>
      <c r="AJ57" s="202"/>
      <c r="AK57" s="140" t="str">
        <f>IF([5]回答表!F17="下水道事業",IF([5]回答表!X45="●",[5]回答表!Y209,IF([5]回答表!AA45="●",[5]回答表!Y275,"")),"")</f>
        <v/>
      </c>
      <c r="AL57" s="141"/>
      <c r="AM57" s="141"/>
      <c r="AN57" s="141"/>
      <c r="AO57" s="141"/>
      <c r="AP57" s="141"/>
      <c r="AQ57" s="141"/>
      <c r="AR57" s="20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3:92" ht="15.65" customHeight="1" x14ac:dyDescent="0.3">
      <c r="C58" s="14"/>
      <c r="D58" s="156"/>
      <c r="E58" s="156"/>
      <c r="F58" s="156"/>
      <c r="G58" s="156"/>
      <c r="H58" s="156"/>
      <c r="I58" s="156"/>
      <c r="J58" s="156"/>
      <c r="K58" s="156"/>
      <c r="L58" s="156"/>
      <c r="M58" s="186"/>
      <c r="N58" s="160"/>
      <c r="O58" s="161"/>
      <c r="P58" s="161"/>
      <c r="Q58" s="162"/>
      <c r="R58" s="47"/>
      <c r="S58" s="47"/>
      <c r="T58" s="47"/>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3:92" ht="15.65" customHeight="1" x14ac:dyDescent="0.3">
      <c r="C59" s="14"/>
      <c r="D59" s="156"/>
      <c r="E59" s="156"/>
      <c r="F59" s="156"/>
      <c r="G59" s="156"/>
      <c r="H59" s="156"/>
      <c r="I59" s="156"/>
      <c r="J59" s="156"/>
      <c r="K59" s="156"/>
      <c r="L59" s="156"/>
      <c r="M59" s="186"/>
      <c r="N59" s="163"/>
      <c r="O59" s="164"/>
      <c r="P59" s="164"/>
      <c r="Q59" s="165"/>
      <c r="R59" s="47"/>
      <c r="S59" s="47"/>
      <c r="T59" s="47"/>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3:92" ht="15.65" customHeight="1" x14ac:dyDescent="0.3">
      <c r="C60" s="14"/>
      <c r="D60" s="47"/>
      <c r="E60" s="47"/>
      <c r="F60" s="47"/>
      <c r="G60" s="47"/>
      <c r="H60" s="47"/>
      <c r="I60" s="47"/>
      <c r="J60" s="47"/>
      <c r="K60" s="47"/>
      <c r="L60" s="47"/>
      <c r="M60" s="47"/>
      <c r="N60" s="47"/>
      <c r="O60" s="47"/>
      <c r="P60" s="47"/>
      <c r="Q60" s="47"/>
      <c r="R60" s="47"/>
      <c r="S60" s="47"/>
      <c r="T60" s="47"/>
      <c r="U60" s="40"/>
      <c r="V60" s="40"/>
      <c r="W60" s="40"/>
      <c r="X60" s="40"/>
      <c r="Y60" s="40"/>
      <c r="Z60" s="43"/>
      <c r="AA60" s="44"/>
      <c r="AB60" s="44"/>
      <c r="AC60" s="44"/>
      <c r="AD60" s="44"/>
      <c r="AE60" s="44"/>
      <c r="AF60" s="44"/>
      <c r="AG60" s="44"/>
      <c r="AH60" s="44"/>
      <c r="AI60" s="44"/>
      <c r="AJ60" s="49"/>
      <c r="AK60" s="40"/>
      <c r="AL60" s="48"/>
      <c r="AM60" s="48"/>
      <c r="AN60" s="46"/>
      <c r="AO60" s="48"/>
      <c r="AP60" s="49"/>
      <c r="AQ60" s="49"/>
      <c r="AR60" s="40"/>
      <c r="AS60" s="40"/>
      <c r="AT60" s="40"/>
      <c r="AU60" s="40"/>
      <c r="AV60" s="40"/>
      <c r="AW60" s="40"/>
      <c r="AX60" s="40"/>
      <c r="AY60" s="40"/>
      <c r="AZ60" s="40"/>
      <c r="BA60" s="40"/>
      <c r="BB60" s="40"/>
      <c r="BC60" s="43"/>
      <c r="BD60" s="44"/>
      <c r="BE60" s="44"/>
      <c r="BF60" s="44"/>
      <c r="BG60" s="44"/>
      <c r="BH60" s="44"/>
      <c r="BI60" s="44"/>
      <c r="BJ60" s="44"/>
      <c r="BK60" s="44"/>
      <c r="BL60" s="44"/>
      <c r="BM60" s="44"/>
      <c r="BN60" s="45"/>
      <c r="BO60" s="45"/>
      <c r="BP60" s="45"/>
      <c r="BQ60" s="46"/>
      <c r="BR60" s="15"/>
    </row>
    <row r="61" spans="3:92" ht="33.65" customHeight="1" x14ac:dyDescent="0.3">
      <c r="C61" s="14"/>
      <c r="D61" s="58"/>
      <c r="E61" s="58"/>
      <c r="F61" s="58"/>
      <c r="G61" s="58"/>
      <c r="H61" s="58"/>
      <c r="I61" s="58"/>
      <c r="J61" s="58"/>
      <c r="K61" s="58"/>
      <c r="L61" s="58"/>
      <c r="M61" s="58"/>
      <c r="N61" s="41"/>
      <c r="O61" s="41"/>
      <c r="P61" s="41"/>
      <c r="Q61" s="41"/>
      <c r="R61" s="47"/>
      <c r="S61" s="47"/>
      <c r="T61" s="47"/>
      <c r="U61" s="51" t="s">
        <v>22</v>
      </c>
      <c r="V61" s="47"/>
      <c r="W61" s="47"/>
      <c r="X61" s="47"/>
      <c r="Y61" s="47"/>
      <c r="Z61" s="47"/>
      <c r="AA61" s="45"/>
      <c r="AB61" s="52"/>
      <c r="AC61" s="45"/>
      <c r="AD61" s="45"/>
      <c r="AE61" s="45"/>
      <c r="AF61" s="45"/>
      <c r="AG61" s="45"/>
      <c r="AH61" s="45"/>
      <c r="AI61" s="45"/>
      <c r="AJ61" s="45"/>
      <c r="AK61" s="45"/>
      <c r="AL61" s="45"/>
      <c r="AM61" s="51" t="s">
        <v>13</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5"/>
    </row>
    <row r="62" spans="3:92" ht="22.5" customHeight="1" x14ac:dyDescent="0.2">
      <c r="C62" s="14"/>
      <c r="D62" s="156" t="s">
        <v>14</v>
      </c>
      <c r="E62" s="156"/>
      <c r="F62" s="156"/>
      <c r="G62" s="156"/>
      <c r="H62" s="156"/>
      <c r="I62" s="156"/>
      <c r="J62" s="156"/>
      <c r="K62" s="156"/>
      <c r="L62" s="156"/>
      <c r="M62" s="186"/>
      <c r="N62" s="157" t="str">
        <f>IF([5]回答表!F17="下水道事業",IF([5]回答表!AD45="●","●",""),"")</f>
        <v>●</v>
      </c>
      <c r="O62" s="158"/>
      <c r="P62" s="158"/>
      <c r="Q62" s="159"/>
      <c r="R62" s="47"/>
      <c r="S62" s="47"/>
      <c r="T62" s="47"/>
      <c r="U62" s="187" t="str">
        <f>IF([5]回答表!F17="下水道事業",IF([5]回答表!AD45="●",[5]回答表!B289,""),"")</f>
        <v>農業集落排水施設の統廃合
なお、排水設備工事事業者の指定等に係る審査事務の共同処理を実施済（平成３０年７月から）</v>
      </c>
      <c r="V62" s="188"/>
      <c r="W62" s="188"/>
      <c r="X62" s="188"/>
      <c r="Y62" s="188"/>
      <c r="Z62" s="188"/>
      <c r="AA62" s="188"/>
      <c r="AB62" s="188"/>
      <c r="AC62" s="188"/>
      <c r="AD62" s="188"/>
      <c r="AE62" s="188"/>
      <c r="AF62" s="188"/>
      <c r="AG62" s="188"/>
      <c r="AH62" s="188"/>
      <c r="AI62" s="188"/>
      <c r="AJ62" s="189"/>
      <c r="AK62" s="63"/>
      <c r="AL62" s="63"/>
      <c r="AM62" s="187" t="str">
        <f>IF([5]回答表!F17="下水道事業",IF([5]回答表!AD45="●",[5]回答表!B295,""),"")</f>
        <v>農業集落排水処理施設の再編計画の策定に向けた準備を進めている。</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15"/>
    </row>
    <row r="63" spans="3:92" ht="22.5" customHeight="1" x14ac:dyDescent="0.2">
      <c r="C63" s="14"/>
      <c r="D63" s="156"/>
      <c r="E63" s="156"/>
      <c r="F63" s="156"/>
      <c r="G63" s="156"/>
      <c r="H63" s="156"/>
      <c r="I63" s="156"/>
      <c r="J63" s="156"/>
      <c r="K63" s="156"/>
      <c r="L63" s="156"/>
      <c r="M63" s="186"/>
      <c r="N63" s="160"/>
      <c r="O63" s="161"/>
      <c r="P63" s="161"/>
      <c r="Q63" s="162"/>
      <c r="R63" s="47"/>
      <c r="S63" s="47"/>
      <c r="T63" s="47"/>
      <c r="U63" s="190"/>
      <c r="V63" s="191"/>
      <c r="W63" s="191"/>
      <c r="X63" s="191"/>
      <c r="Y63" s="191"/>
      <c r="Z63" s="191"/>
      <c r="AA63" s="191"/>
      <c r="AB63" s="191"/>
      <c r="AC63" s="191"/>
      <c r="AD63" s="191"/>
      <c r="AE63" s="191"/>
      <c r="AF63" s="191"/>
      <c r="AG63" s="191"/>
      <c r="AH63" s="191"/>
      <c r="AI63" s="191"/>
      <c r="AJ63" s="192"/>
      <c r="AK63" s="63"/>
      <c r="AL63" s="63"/>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15"/>
    </row>
    <row r="64" spans="3:92" ht="22.5" customHeight="1" x14ac:dyDescent="0.2">
      <c r="C64" s="14"/>
      <c r="D64" s="156"/>
      <c r="E64" s="156"/>
      <c r="F64" s="156"/>
      <c r="G64" s="156"/>
      <c r="H64" s="156"/>
      <c r="I64" s="156"/>
      <c r="J64" s="156"/>
      <c r="K64" s="156"/>
      <c r="L64" s="156"/>
      <c r="M64" s="186"/>
      <c r="N64" s="160"/>
      <c r="O64" s="161"/>
      <c r="P64" s="161"/>
      <c r="Q64" s="162"/>
      <c r="R64" s="47"/>
      <c r="S64" s="47"/>
      <c r="T64" s="47"/>
      <c r="U64" s="190"/>
      <c r="V64" s="191"/>
      <c r="W64" s="191"/>
      <c r="X64" s="191"/>
      <c r="Y64" s="191"/>
      <c r="Z64" s="191"/>
      <c r="AA64" s="191"/>
      <c r="AB64" s="191"/>
      <c r="AC64" s="191"/>
      <c r="AD64" s="191"/>
      <c r="AE64" s="191"/>
      <c r="AF64" s="191"/>
      <c r="AG64" s="191"/>
      <c r="AH64" s="191"/>
      <c r="AI64" s="191"/>
      <c r="AJ64" s="192"/>
      <c r="AK64" s="63"/>
      <c r="AL64" s="63"/>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15"/>
    </row>
    <row r="65" spans="3:71" ht="22.5" customHeight="1" x14ac:dyDescent="0.2">
      <c r="C65" s="14"/>
      <c r="D65" s="156"/>
      <c r="E65" s="156"/>
      <c r="F65" s="156"/>
      <c r="G65" s="156"/>
      <c r="H65" s="156"/>
      <c r="I65" s="156"/>
      <c r="J65" s="156"/>
      <c r="K65" s="156"/>
      <c r="L65" s="156"/>
      <c r="M65" s="186"/>
      <c r="N65" s="163"/>
      <c r="O65" s="164"/>
      <c r="P65" s="164"/>
      <c r="Q65" s="165"/>
      <c r="R65" s="47"/>
      <c r="S65" s="47"/>
      <c r="T65" s="47"/>
      <c r="U65" s="193"/>
      <c r="V65" s="194"/>
      <c r="W65" s="194"/>
      <c r="X65" s="194"/>
      <c r="Y65" s="194"/>
      <c r="Z65" s="194"/>
      <c r="AA65" s="194"/>
      <c r="AB65" s="194"/>
      <c r="AC65" s="194"/>
      <c r="AD65" s="194"/>
      <c r="AE65" s="194"/>
      <c r="AF65" s="194"/>
      <c r="AG65" s="194"/>
      <c r="AH65" s="194"/>
      <c r="AI65" s="194"/>
      <c r="AJ65" s="195"/>
      <c r="AK65" s="63"/>
      <c r="AL65" s="63"/>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15"/>
    </row>
    <row r="66" spans="3:71" ht="15.65" customHeight="1" x14ac:dyDescent="0.2">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1" ht="15.65"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row r="68" spans="3:71" ht="15.65" customHeight="1" x14ac:dyDescent="0.2">
      <c r="C68" s="9"/>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42"/>
      <c r="AS68" s="142"/>
      <c r="AT68" s="142"/>
      <c r="AU68" s="142"/>
      <c r="AV68" s="142"/>
      <c r="AW68" s="142"/>
      <c r="AX68" s="142"/>
      <c r="AY68" s="142"/>
      <c r="AZ68" s="142"/>
      <c r="BA68" s="142"/>
      <c r="BB68" s="142"/>
      <c r="BC68" s="11"/>
      <c r="BD68" s="12"/>
      <c r="BE68" s="12"/>
      <c r="BF68" s="12"/>
      <c r="BG68" s="12"/>
      <c r="BH68" s="12"/>
      <c r="BI68" s="12"/>
      <c r="BJ68" s="12"/>
      <c r="BK68" s="12"/>
      <c r="BL68" s="12"/>
      <c r="BM68" s="12"/>
      <c r="BN68" s="12"/>
      <c r="BO68" s="12"/>
      <c r="BP68" s="12"/>
      <c r="BQ68" s="12"/>
      <c r="BR68" s="13"/>
      <c r="BS68" s="16"/>
    </row>
    <row r="69" spans="3:71" ht="15.65" customHeight="1" x14ac:dyDescent="0.3">
      <c r="C69" s="14"/>
      <c r="D69" s="47"/>
      <c r="E69" s="47"/>
      <c r="F69" s="47"/>
      <c r="G69" s="47"/>
      <c r="H69" s="47"/>
      <c r="I69" s="47"/>
      <c r="J69" s="47"/>
      <c r="K69" s="47"/>
      <c r="L69" s="47"/>
      <c r="M69" s="47"/>
      <c r="N69" s="47"/>
      <c r="O69" s="47"/>
      <c r="P69" s="47"/>
      <c r="Q69" s="47"/>
      <c r="R69" s="47"/>
      <c r="S69" s="47"/>
      <c r="T69" s="47"/>
      <c r="U69" s="47"/>
      <c r="V69" s="47"/>
      <c r="W69" s="47"/>
      <c r="X69" s="40"/>
      <c r="Y69" s="40"/>
      <c r="Z69" s="40"/>
      <c r="AA69" s="44"/>
      <c r="AB69" s="48"/>
      <c r="AC69" s="48"/>
      <c r="AD69" s="48"/>
      <c r="AE69" s="48"/>
      <c r="AF69" s="48"/>
      <c r="AG69" s="48"/>
      <c r="AH69" s="48"/>
      <c r="AI69" s="48"/>
      <c r="AJ69" s="48"/>
      <c r="AK69" s="48"/>
      <c r="AL69" s="48"/>
      <c r="AM69" s="48"/>
      <c r="AN69" s="46"/>
      <c r="AO69" s="48"/>
      <c r="AP69" s="49"/>
      <c r="AQ69" s="49"/>
      <c r="AR69" s="143"/>
      <c r="AS69" s="143"/>
      <c r="AT69" s="143"/>
      <c r="AU69" s="143"/>
      <c r="AV69" s="143"/>
      <c r="AW69" s="143"/>
      <c r="AX69" s="143"/>
      <c r="AY69" s="143"/>
      <c r="AZ69" s="143"/>
      <c r="BA69" s="143"/>
      <c r="BB69" s="143"/>
      <c r="BC69" s="43"/>
      <c r="BD69" s="44"/>
      <c r="BE69" s="44"/>
      <c r="BF69" s="44"/>
      <c r="BG69" s="44"/>
      <c r="BH69" s="44"/>
      <c r="BI69" s="44"/>
      <c r="BJ69" s="44"/>
      <c r="BK69" s="44"/>
      <c r="BL69" s="44"/>
      <c r="BM69" s="44"/>
      <c r="BN69" s="45"/>
      <c r="BO69" s="45"/>
      <c r="BP69" s="45"/>
      <c r="BQ69" s="46"/>
      <c r="BR69" s="15"/>
      <c r="BS69" s="16"/>
    </row>
    <row r="70" spans="3:71" ht="15.65" customHeight="1" x14ac:dyDescent="0.3">
      <c r="C70" s="14"/>
      <c r="D70" s="144" t="s">
        <v>6</v>
      </c>
      <c r="E70" s="145"/>
      <c r="F70" s="145"/>
      <c r="G70" s="145"/>
      <c r="H70" s="145"/>
      <c r="I70" s="145"/>
      <c r="J70" s="145"/>
      <c r="K70" s="145"/>
      <c r="L70" s="145"/>
      <c r="M70" s="145"/>
      <c r="N70" s="145"/>
      <c r="O70" s="145"/>
      <c r="P70" s="145"/>
      <c r="Q70" s="146"/>
      <c r="R70" s="150" t="s">
        <v>27</v>
      </c>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2"/>
      <c r="BC70" s="43"/>
      <c r="BD70" s="44"/>
      <c r="BE70" s="44"/>
      <c r="BF70" s="44"/>
      <c r="BG70" s="44"/>
      <c r="BH70" s="44"/>
      <c r="BI70" s="44"/>
      <c r="BJ70" s="44"/>
      <c r="BK70" s="44"/>
      <c r="BL70" s="44"/>
      <c r="BM70" s="44"/>
      <c r="BN70" s="45"/>
      <c r="BO70" s="45"/>
      <c r="BP70" s="45"/>
      <c r="BQ70" s="46"/>
      <c r="BR70" s="15"/>
      <c r="BS70" s="16"/>
    </row>
    <row r="71" spans="3:71" ht="15.65" customHeight="1" x14ac:dyDescent="0.3">
      <c r="C71" s="14"/>
      <c r="D71" s="147"/>
      <c r="E71" s="148"/>
      <c r="F71" s="148"/>
      <c r="G71" s="148"/>
      <c r="H71" s="148"/>
      <c r="I71" s="148"/>
      <c r="J71" s="148"/>
      <c r="K71" s="148"/>
      <c r="L71" s="148"/>
      <c r="M71" s="148"/>
      <c r="N71" s="148"/>
      <c r="O71" s="148"/>
      <c r="P71" s="148"/>
      <c r="Q71" s="149"/>
      <c r="R71" s="153"/>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c r="BC71" s="43"/>
      <c r="BD71" s="44"/>
      <c r="BE71" s="44"/>
      <c r="BF71" s="44"/>
      <c r="BG71" s="44"/>
      <c r="BH71" s="44"/>
      <c r="BI71" s="44"/>
      <c r="BJ71" s="44"/>
      <c r="BK71" s="44"/>
      <c r="BL71" s="44"/>
      <c r="BM71" s="44"/>
      <c r="BN71" s="45"/>
      <c r="BO71" s="45"/>
      <c r="BP71" s="45"/>
      <c r="BQ71" s="46"/>
      <c r="BR71" s="15"/>
      <c r="BS71" s="16"/>
    </row>
    <row r="72" spans="3:71" ht="15.65" customHeight="1" x14ac:dyDescent="0.3">
      <c r="C72" s="14"/>
      <c r="D72" s="47"/>
      <c r="E72" s="47"/>
      <c r="F72" s="47"/>
      <c r="G72" s="47"/>
      <c r="H72" s="47"/>
      <c r="I72" s="47"/>
      <c r="J72" s="47"/>
      <c r="K72" s="47"/>
      <c r="L72" s="47"/>
      <c r="M72" s="47"/>
      <c r="N72" s="47"/>
      <c r="O72" s="47"/>
      <c r="P72" s="47"/>
      <c r="Q72" s="47"/>
      <c r="R72" s="47"/>
      <c r="S72" s="47"/>
      <c r="T72" s="47"/>
      <c r="U72" s="47"/>
      <c r="V72" s="47"/>
      <c r="W72" s="47"/>
      <c r="X72" s="40"/>
      <c r="Y72" s="40"/>
      <c r="Z72" s="40"/>
      <c r="AA72" s="44"/>
      <c r="AB72" s="48"/>
      <c r="AC72" s="48"/>
      <c r="AD72" s="48"/>
      <c r="AE72" s="48"/>
      <c r="AF72" s="48"/>
      <c r="AG72" s="48"/>
      <c r="AH72" s="48"/>
      <c r="AI72" s="48"/>
      <c r="AJ72" s="48"/>
      <c r="AK72" s="48"/>
      <c r="AL72" s="48"/>
      <c r="AM72" s="48"/>
      <c r="AN72" s="46"/>
      <c r="AO72" s="48"/>
      <c r="AP72" s="49"/>
      <c r="AQ72" s="49"/>
      <c r="AR72" s="72"/>
      <c r="AS72" s="72"/>
      <c r="AT72" s="72"/>
      <c r="AU72" s="72"/>
      <c r="AV72" s="72"/>
      <c r="AW72" s="72"/>
      <c r="AX72" s="72"/>
      <c r="AY72" s="72"/>
      <c r="AZ72" s="72"/>
      <c r="BA72" s="72"/>
      <c r="BB72" s="72"/>
      <c r="BC72" s="43"/>
      <c r="BD72" s="44"/>
      <c r="BE72" s="44"/>
      <c r="BF72" s="44"/>
      <c r="BG72" s="44"/>
      <c r="BH72" s="44"/>
      <c r="BI72" s="44"/>
      <c r="BJ72" s="44"/>
      <c r="BK72" s="44"/>
      <c r="BL72" s="44"/>
      <c r="BM72" s="44"/>
      <c r="BN72" s="45"/>
      <c r="BO72" s="45"/>
      <c r="BP72" s="45"/>
      <c r="BQ72" s="46"/>
      <c r="BR72" s="15"/>
      <c r="BS72" s="16"/>
    </row>
    <row r="73" spans="3:71" ht="19" x14ac:dyDescent="0.3">
      <c r="C73" s="14"/>
      <c r="D73" s="47"/>
      <c r="E73" s="47"/>
      <c r="F73" s="47"/>
      <c r="G73" s="47"/>
      <c r="H73" s="47"/>
      <c r="I73" s="47"/>
      <c r="J73" s="47"/>
      <c r="K73" s="47"/>
      <c r="L73" s="47"/>
      <c r="M73" s="47"/>
      <c r="N73" s="47"/>
      <c r="O73" s="47"/>
      <c r="P73" s="47"/>
      <c r="Q73" s="47"/>
      <c r="R73" s="47"/>
      <c r="S73" s="47"/>
      <c r="T73" s="47"/>
      <c r="U73" s="51" t="s">
        <v>34</v>
      </c>
      <c r="V73" s="47"/>
      <c r="W73" s="47"/>
      <c r="X73" s="47"/>
      <c r="Y73" s="47"/>
      <c r="Z73" s="47"/>
      <c r="AA73" s="45"/>
      <c r="AB73" s="52"/>
      <c r="AC73" s="52"/>
      <c r="AD73" s="52"/>
      <c r="AE73" s="52"/>
      <c r="AF73" s="52"/>
      <c r="AG73" s="52"/>
      <c r="AH73" s="52"/>
      <c r="AI73" s="52"/>
      <c r="AJ73" s="52"/>
      <c r="AK73" s="52"/>
      <c r="AL73" s="52"/>
      <c r="AM73" s="51" t="s">
        <v>15</v>
      </c>
      <c r="AN73" s="53"/>
      <c r="AO73" s="52"/>
      <c r="AP73" s="54"/>
      <c r="AQ73" s="54"/>
      <c r="AR73" s="5"/>
      <c r="AS73" s="5"/>
      <c r="AT73" s="5"/>
      <c r="AU73" s="5"/>
      <c r="AV73" s="5"/>
      <c r="AW73" s="5"/>
      <c r="AX73" s="5"/>
      <c r="AY73" s="5"/>
      <c r="AZ73" s="5"/>
      <c r="BA73" s="5"/>
      <c r="BB73" s="5"/>
      <c r="BC73" s="55"/>
      <c r="BD73" s="45"/>
      <c r="BE73" s="45"/>
      <c r="BF73" s="56" t="s">
        <v>7</v>
      </c>
      <c r="BG73" s="6"/>
      <c r="BH73" s="6"/>
      <c r="BI73" s="6"/>
      <c r="BJ73" s="6"/>
      <c r="BK73" s="6"/>
      <c r="BL73" s="6"/>
      <c r="BM73" s="45"/>
      <c r="BN73" s="45"/>
      <c r="BO73" s="45"/>
      <c r="BP73" s="45"/>
      <c r="BQ73" s="53"/>
      <c r="BR73" s="15"/>
      <c r="BS73" s="16"/>
    </row>
    <row r="74" spans="3:71" ht="26.25" customHeight="1" x14ac:dyDescent="0.2">
      <c r="C74" s="14"/>
      <c r="D74" s="156" t="s">
        <v>8</v>
      </c>
      <c r="E74" s="156"/>
      <c r="F74" s="156"/>
      <c r="G74" s="156"/>
      <c r="H74" s="156"/>
      <c r="I74" s="156"/>
      <c r="J74" s="156"/>
      <c r="K74" s="156"/>
      <c r="L74" s="156"/>
      <c r="M74" s="156"/>
      <c r="N74" s="157" t="str">
        <f>IF([5]回答表!X46="●","●","")</f>
        <v>●</v>
      </c>
      <c r="O74" s="158"/>
      <c r="P74" s="158"/>
      <c r="Q74" s="159"/>
      <c r="R74" s="47"/>
      <c r="S74" s="47"/>
      <c r="T74" s="47"/>
      <c r="U74" s="187" t="str">
        <f>IF([5]回答表!X46="●",[5]回答表!B307,IF([5]回答表!AA46="●",[5]回答表!B324,""))</f>
        <v>市街化区域外の生活排水処理施設である、特定環境保全公共下水道及び農業集落排水処理施設の管理運営。下水処理施設の運転管理を安定的に行うノウハウや実績を有し、災害時には本市と密接に連携を図りながら応急対策等が出来る都市整備公社を指定管理者とすることで、多数の施設を安定的に維持管理するとともに、安定した処理水質を確保できている。</v>
      </c>
      <c r="V74" s="188"/>
      <c r="W74" s="188"/>
      <c r="X74" s="188"/>
      <c r="Y74" s="188"/>
      <c r="Z74" s="188"/>
      <c r="AA74" s="188"/>
      <c r="AB74" s="188"/>
      <c r="AC74" s="188"/>
      <c r="AD74" s="188"/>
      <c r="AE74" s="188"/>
      <c r="AF74" s="188"/>
      <c r="AG74" s="188"/>
      <c r="AH74" s="188"/>
      <c r="AI74" s="188"/>
      <c r="AJ74" s="189"/>
      <c r="AK74" s="57"/>
      <c r="AL74" s="57"/>
      <c r="AM74" s="283" t="s">
        <v>28</v>
      </c>
      <c r="AN74" s="284"/>
      <c r="AO74" s="284"/>
      <c r="AP74" s="284"/>
      <c r="AQ74" s="284"/>
      <c r="AR74" s="284"/>
      <c r="AS74" s="284"/>
      <c r="AT74" s="285"/>
      <c r="AU74" s="283" t="s">
        <v>29</v>
      </c>
      <c r="AV74" s="284"/>
      <c r="AW74" s="284"/>
      <c r="AX74" s="284"/>
      <c r="AY74" s="284"/>
      <c r="AZ74" s="284"/>
      <c r="BA74" s="284"/>
      <c r="BB74" s="285"/>
      <c r="BC74" s="48"/>
      <c r="BD74" s="44"/>
      <c r="BE74" s="44"/>
      <c r="BF74" s="196" t="str">
        <f>IF([5]回答表!X46="●",[5]回答表!U313,IF([5]回答表!AA46="●",[5]回答表!U330,""))</f>
        <v>平成</v>
      </c>
      <c r="BG74" s="197"/>
      <c r="BH74" s="197"/>
      <c r="BI74" s="197"/>
      <c r="BJ74" s="196"/>
      <c r="BK74" s="197"/>
      <c r="BL74" s="197"/>
      <c r="BM74" s="197"/>
      <c r="BN74" s="196"/>
      <c r="BO74" s="197"/>
      <c r="BP74" s="197"/>
      <c r="BQ74" s="200"/>
      <c r="BR74" s="15"/>
      <c r="BS74" s="16"/>
    </row>
    <row r="75" spans="3:71" ht="26.25" customHeight="1" x14ac:dyDescent="0.2">
      <c r="C75" s="14"/>
      <c r="D75" s="156"/>
      <c r="E75" s="156"/>
      <c r="F75" s="156"/>
      <c r="G75" s="156"/>
      <c r="H75" s="156"/>
      <c r="I75" s="156"/>
      <c r="J75" s="156"/>
      <c r="K75" s="156"/>
      <c r="L75" s="156"/>
      <c r="M75" s="156"/>
      <c r="N75" s="160"/>
      <c r="O75" s="161"/>
      <c r="P75" s="161"/>
      <c r="Q75" s="162"/>
      <c r="R75" s="47"/>
      <c r="S75" s="47"/>
      <c r="T75" s="47"/>
      <c r="U75" s="190"/>
      <c r="V75" s="191"/>
      <c r="W75" s="191"/>
      <c r="X75" s="191"/>
      <c r="Y75" s="191"/>
      <c r="Z75" s="191"/>
      <c r="AA75" s="191"/>
      <c r="AB75" s="191"/>
      <c r="AC75" s="191"/>
      <c r="AD75" s="191"/>
      <c r="AE75" s="191"/>
      <c r="AF75" s="191"/>
      <c r="AG75" s="191"/>
      <c r="AH75" s="191"/>
      <c r="AI75" s="191"/>
      <c r="AJ75" s="192"/>
      <c r="AK75" s="57"/>
      <c r="AL75" s="57"/>
      <c r="AM75" s="286"/>
      <c r="AN75" s="287"/>
      <c r="AO75" s="287"/>
      <c r="AP75" s="287"/>
      <c r="AQ75" s="287"/>
      <c r="AR75" s="287"/>
      <c r="AS75" s="287"/>
      <c r="AT75" s="288"/>
      <c r="AU75" s="286"/>
      <c r="AV75" s="287"/>
      <c r="AW75" s="287"/>
      <c r="AX75" s="287"/>
      <c r="AY75" s="287"/>
      <c r="AZ75" s="287"/>
      <c r="BA75" s="287"/>
      <c r="BB75" s="288"/>
      <c r="BC75" s="48"/>
      <c r="BD75" s="44"/>
      <c r="BE75" s="44"/>
      <c r="BF75" s="198"/>
      <c r="BG75" s="199"/>
      <c r="BH75" s="199"/>
      <c r="BI75" s="199"/>
      <c r="BJ75" s="198"/>
      <c r="BK75" s="199"/>
      <c r="BL75" s="199"/>
      <c r="BM75" s="199"/>
      <c r="BN75" s="198"/>
      <c r="BO75" s="199"/>
      <c r="BP75" s="199"/>
      <c r="BQ75" s="201"/>
      <c r="BR75" s="15"/>
      <c r="BS75" s="16"/>
    </row>
    <row r="76" spans="3:71" ht="26.25" customHeight="1" x14ac:dyDescent="0.2">
      <c r="C76" s="14"/>
      <c r="D76" s="156"/>
      <c r="E76" s="156"/>
      <c r="F76" s="156"/>
      <c r="G76" s="156"/>
      <c r="H76" s="156"/>
      <c r="I76" s="156"/>
      <c r="J76" s="156"/>
      <c r="K76" s="156"/>
      <c r="L76" s="156"/>
      <c r="M76" s="156"/>
      <c r="N76" s="160"/>
      <c r="O76" s="161"/>
      <c r="P76" s="161"/>
      <c r="Q76" s="162"/>
      <c r="R76" s="47"/>
      <c r="S76" s="47"/>
      <c r="T76" s="47"/>
      <c r="U76" s="190"/>
      <c r="V76" s="191"/>
      <c r="W76" s="191"/>
      <c r="X76" s="191"/>
      <c r="Y76" s="191"/>
      <c r="Z76" s="191"/>
      <c r="AA76" s="191"/>
      <c r="AB76" s="191"/>
      <c r="AC76" s="191"/>
      <c r="AD76" s="191"/>
      <c r="AE76" s="191"/>
      <c r="AF76" s="191"/>
      <c r="AG76" s="191"/>
      <c r="AH76" s="191"/>
      <c r="AI76" s="191"/>
      <c r="AJ76" s="192"/>
      <c r="AK76" s="57"/>
      <c r="AL76" s="57"/>
      <c r="AM76" s="289"/>
      <c r="AN76" s="290"/>
      <c r="AO76" s="290"/>
      <c r="AP76" s="290"/>
      <c r="AQ76" s="290"/>
      <c r="AR76" s="290"/>
      <c r="AS76" s="290"/>
      <c r="AT76" s="291"/>
      <c r="AU76" s="289"/>
      <c r="AV76" s="290"/>
      <c r="AW76" s="290"/>
      <c r="AX76" s="290"/>
      <c r="AY76" s="290"/>
      <c r="AZ76" s="290"/>
      <c r="BA76" s="290"/>
      <c r="BB76" s="291"/>
      <c r="BC76" s="48"/>
      <c r="BD76" s="44"/>
      <c r="BE76" s="44"/>
      <c r="BF76" s="198"/>
      <c r="BG76" s="199"/>
      <c r="BH76" s="199"/>
      <c r="BI76" s="199"/>
      <c r="BJ76" s="198"/>
      <c r="BK76" s="199"/>
      <c r="BL76" s="199"/>
      <c r="BM76" s="199"/>
      <c r="BN76" s="198"/>
      <c r="BO76" s="199"/>
      <c r="BP76" s="199"/>
      <c r="BQ76" s="201"/>
      <c r="BR76" s="15"/>
      <c r="BS76" s="16"/>
    </row>
    <row r="77" spans="3:71" ht="26.25" customHeight="1" x14ac:dyDescent="0.2">
      <c r="C77" s="14"/>
      <c r="D77" s="156"/>
      <c r="E77" s="156"/>
      <c r="F77" s="156"/>
      <c r="G77" s="156"/>
      <c r="H77" s="156"/>
      <c r="I77" s="156"/>
      <c r="J77" s="156"/>
      <c r="K77" s="156"/>
      <c r="L77" s="156"/>
      <c r="M77" s="156"/>
      <c r="N77" s="163"/>
      <c r="O77" s="164"/>
      <c r="P77" s="164"/>
      <c r="Q77" s="165"/>
      <c r="R77" s="47"/>
      <c r="S77" s="47"/>
      <c r="T77" s="47"/>
      <c r="U77" s="190"/>
      <c r="V77" s="191"/>
      <c r="W77" s="191"/>
      <c r="X77" s="191"/>
      <c r="Y77" s="191"/>
      <c r="Z77" s="191"/>
      <c r="AA77" s="191"/>
      <c r="AB77" s="191"/>
      <c r="AC77" s="191"/>
      <c r="AD77" s="191"/>
      <c r="AE77" s="191"/>
      <c r="AF77" s="191"/>
      <c r="AG77" s="191"/>
      <c r="AH77" s="191"/>
      <c r="AI77" s="191"/>
      <c r="AJ77" s="192"/>
      <c r="AK77" s="57"/>
      <c r="AL77" s="57"/>
      <c r="AM77" s="140" t="str">
        <f>IF([5]回答表!X46="●",[5]回答表!G313,IF([5]回答表!AA46="●",[5]回答表!G330,""))</f>
        <v>●</v>
      </c>
      <c r="AN77" s="141"/>
      <c r="AO77" s="141"/>
      <c r="AP77" s="141"/>
      <c r="AQ77" s="141"/>
      <c r="AR77" s="141"/>
      <c r="AS77" s="141"/>
      <c r="AT77" s="202"/>
      <c r="AU77" s="140" t="str">
        <f>IF([5]回答表!X46="●",[5]回答表!G314,IF([5]回答表!AA46="●",[5]回答表!G331,""))</f>
        <v xml:space="preserve"> </v>
      </c>
      <c r="AV77" s="141"/>
      <c r="AW77" s="141"/>
      <c r="AX77" s="141"/>
      <c r="AY77" s="141"/>
      <c r="AZ77" s="141"/>
      <c r="BA77" s="141"/>
      <c r="BB77" s="202"/>
      <c r="BC77" s="48"/>
      <c r="BD77" s="44"/>
      <c r="BE77" s="44"/>
      <c r="BF77" s="198">
        <f>IF([5]回答表!X46="●",[5]回答表!X313,IF([5]回答表!AA46="●",[5]回答表!X330,""))</f>
        <v>18</v>
      </c>
      <c r="BG77" s="199"/>
      <c r="BH77" s="199"/>
      <c r="BI77" s="199"/>
      <c r="BJ77" s="198">
        <f>IF([5]回答表!X46="●",[5]回答表!X314,IF([5]回答表!AA46="●",[5]回答表!X331,""))</f>
        <v>4</v>
      </c>
      <c r="BK77" s="199"/>
      <c r="BL77" s="199"/>
      <c r="BM77" s="201"/>
      <c r="BN77" s="198">
        <f>IF([5]回答表!X46="●",[5]回答表!X315,IF([5]回答表!AA46="●",[5]回答表!X332,""))</f>
        <v>1</v>
      </c>
      <c r="BO77" s="199"/>
      <c r="BP77" s="199"/>
      <c r="BQ77" s="201"/>
      <c r="BR77" s="15"/>
      <c r="BS77" s="16"/>
    </row>
    <row r="78" spans="3:71" ht="26.25" customHeight="1" x14ac:dyDescent="0.2">
      <c r="C78" s="14"/>
      <c r="D78" s="58"/>
      <c r="E78" s="58"/>
      <c r="F78" s="58"/>
      <c r="G78" s="58"/>
      <c r="H78" s="58"/>
      <c r="I78" s="58"/>
      <c r="J78" s="58"/>
      <c r="K78" s="58"/>
      <c r="L78" s="58"/>
      <c r="M78" s="58"/>
      <c r="N78" s="60"/>
      <c r="O78" s="60"/>
      <c r="P78" s="60"/>
      <c r="Q78" s="60"/>
      <c r="R78" s="60"/>
      <c r="S78" s="60"/>
      <c r="T78" s="60"/>
      <c r="U78" s="190"/>
      <c r="V78" s="191"/>
      <c r="W78" s="191"/>
      <c r="X78" s="191"/>
      <c r="Y78" s="191"/>
      <c r="Z78" s="191"/>
      <c r="AA78" s="191"/>
      <c r="AB78" s="191"/>
      <c r="AC78" s="191"/>
      <c r="AD78" s="191"/>
      <c r="AE78" s="191"/>
      <c r="AF78" s="191"/>
      <c r="AG78" s="191"/>
      <c r="AH78" s="191"/>
      <c r="AI78" s="191"/>
      <c r="AJ78" s="192"/>
      <c r="AK78" s="57"/>
      <c r="AL78" s="57"/>
      <c r="AM78" s="134"/>
      <c r="AN78" s="135"/>
      <c r="AO78" s="135"/>
      <c r="AP78" s="135"/>
      <c r="AQ78" s="135"/>
      <c r="AR78" s="135"/>
      <c r="AS78" s="135"/>
      <c r="AT78" s="136"/>
      <c r="AU78" s="134"/>
      <c r="AV78" s="135"/>
      <c r="AW78" s="135"/>
      <c r="AX78" s="135"/>
      <c r="AY78" s="135"/>
      <c r="AZ78" s="135"/>
      <c r="BA78" s="135"/>
      <c r="BB78" s="136"/>
      <c r="BC78" s="48"/>
      <c r="BD78" s="48"/>
      <c r="BE78" s="48"/>
      <c r="BF78" s="198"/>
      <c r="BG78" s="199"/>
      <c r="BH78" s="199"/>
      <c r="BI78" s="199"/>
      <c r="BJ78" s="198"/>
      <c r="BK78" s="199"/>
      <c r="BL78" s="199"/>
      <c r="BM78" s="201"/>
      <c r="BN78" s="198"/>
      <c r="BO78" s="199"/>
      <c r="BP78" s="199"/>
      <c r="BQ78" s="201"/>
      <c r="BR78" s="15"/>
      <c r="BS78" s="16"/>
    </row>
    <row r="79" spans="3:71" ht="26.25" customHeight="1" x14ac:dyDescent="0.2">
      <c r="C79" s="14"/>
      <c r="D79" s="58"/>
      <c r="E79" s="58"/>
      <c r="F79" s="58"/>
      <c r="G79" s="58"/>
      <c r="H79" s="58"/>
      <c r="I79" s="58"/>
      <c r="J79" s="58"/>
      <c r="K79" s="58"/>
      <c r="L79" s="58"/>
      <c r="M79" s="58"/>
      <c r="N79" s="60"/>
      <c r="O79" s="60"/>
      <c r="P79" s="60"/>
      <c r="Q79" s="60"/>
      <c r="R79" s="60"/>
      <c r="S79" s="60"/>
      <c r="T79" s="60"/>
      <c r="U79" s="190"/>
      <c r="V79" s="191"/>
      <c r="W79" s="191"/>
      <c r="X79" s="191"/>
      <c r="Y79" s="191"/>
      <c r="Z79" s="191"/>
      <c r="AA79" s="191"/>
      <c r="AB79" s="191"/>
      <c r="AC79" s="191"/>
      <c r="AD79" s="191"/>
      <c r="AE79" s="191"/>
      <c r="AF79" s="191"/>
      <c r="AG79" s="191"/>
      <c r="AH79" s="191"/>
      <c r="AI79" s="191"/>
      <c r="AJ79" s="192"/>
      <c r="AK79" s="57"/>
      <c r="AL79" s="57"/>
      <c r="AM79" s="137"/>
      <c r="AN79" s="138"/>
      <c r="AO79" s="138"/>
      <c r="AP79" s="138"/>
      <c r="AQ79" s="138"/>
      <c r="AR79" s="138"/>
      <c r="AS79" s="138"/>
      <c r="AT79" s="139"/>
      <c r="AU79" s="137"/>
      <c r="AV79" s="138"/>
      <c r="AW79" s="138"/>
      <c r="AX79" s="138"/>
      <c r="AY79" s="138"/>
      <c r="AZ79" s="138"/>
      <c r="BA79" s="138"/>
      <c r="BB79" s="139"/>
      <c r="BC79" s="48"/>
      <c r="BD79" s="44"/>
      <c r="BE79" s="44"/>
      <c r="BF79" s="198"/>
      <c r="BG79" s="199"/>
      <c r="BH79" s="199"/>
      <c r="BI79" s="199"/>
      <c r="BJ79" s="198"/>
      <c r="BK79" s="199"/>
      <c r="BL79" s="199"/>
      <c r="BM79" s="201"/>
      <c r="BN79" s="198"/>
      <c r="BO79" s="199"/>
      <c r="BP79" s="199"/>
      <c r="BQ79" s="201"/>
      <c r="BR79" s="15"/>
      <c r="BS79" s="16"/>
    </row>
    <row r="80" spans="3:71" ht="26.25" customHeight="1" x14ac:dyDescent="0.2">
      <c r="C80" s="14"/>
      <c r="D80" s="185" t="s">
        <v>9</v>
      </c>
      <c r="E80" s="156"/>
      <c r="F80" s="156"/>
      <c r="G80" s="156"/>
      <c r="H80" s="156"/>
      <c r="I80" s="156"/>
      <c r="J80" s="156"/>
      <c r="K80" s="156"/>
      <c r="L80" s="156"/>
      <c r="M80" s="186"/>
      <c r="N80" s="157" t="str">
        <f>IF([5]回答表!AA46="●","●","")</f>
        <v/>
      </c>
      <c r="O80" s="158"/>
      <c r="P80" s="158"/>
      <c r="Q80" s="159"/>
      <c r="R80" s="47"/>
      <c r="S80" s="47"/>
      <c r="T80" s="47"/>
      <c r="U80" s="190"/>
      <c r="V80" s="191"/>
      <c r="W80" s="191"/>
      <c r="X80" s="191"/>
      <c r="Y80" s="191"/>
      <c r="Z80" s="191"/>
      <c r="AA80" s="191"/>
      <c r="AB80" s="191"/>
      <c r="AC80" s="191"/>
      <c r="AD80" s="191"/>
      <c r="AE80" s="191"/>
      <c r="AF80" s="191"/>
      <c r="AG80" s="191"/>
      <c r="AH80" s="191"/>
      <c r="AI80" s="191"/>
      <c r="AJ80" s="192"/>
      <c r="AK80" s="57"/>
      <c r="AL80" s="57"/>
      <c r="AM80" s="44"/>
      <c r="AN80" s="44"/>
      <c r="AO80" s="44"/>
      <c r="AP80" s="44"/>
      <c r="AQ80" s="44"/>
      <c r="AR80" s="44"/>
      <c r="AS80" s="44"/>
      <c r="AT80" s="44"/>
      <c r="AU80" s="44"/>
      <c r="AV80" s="44"/>
      <c r="AW80" s="44"/>
      <c r="AX80" s="44"/>
      <c r="AY80" s="44"/>
      <c r="AZ80" s="44"/>
      <c r="BA80" s="44"/>
      <c r="BB80" s="44"/>
      <c r="BC80" s="48"/>
      <c r="BD80" s="61"/>
      <c r="BE80" s="61"/>
      <c r="BF80" s="198"/>
      <c r="BG80" s="199"/>
      <c r="BH80" s="199"/>
      <c r="BI80" s="199"/>
      <c r="BJ80" s="198"/>
      <c r="BK80" s="199"/>
      <c r="BL80" s="199"/>
      <c r="BM80" s="201"/>
      <c r="BN80" s="198"/>
      <c r="BO80" s="199"/>
      <c r="BP80" s="199"/>
      <c r="BQ80" s="201"/>
      <c r="BR80" s="15"/>
      <c r="BS80" s="16"/>
    </row>
    <row r="81" spans="1:71" ht="26.25" customHeight="1" x14ac:dyDescent="0.2">
      <c r="C81" s="14"/>
      <c r="D81" s="156"/>
      <c r="E81" s="156"/>
      <c r="F81" s="156"/>
      <c r="G81" s="156"/>
      <c r="H81" s="156"/>
      <c r="I81" s="156"/>
      <c r="J81" s="156"/>
      <c r="K81" s="156"/>
      <c r="L81" s="156"/>
      <c r="M81" s="186"/>
      <c r="N81" s="160"/>
      <c r="O81" s="161"/>
      <c r="P81" s="161"/>
      <c r="Q81" s="162"/>
      <c r="R81" s="47"/>
      <c r="S81" s="47"/>
      <c r="T81" s="47"/>
      <c r="U81" s="190"/>
      <c r="V81" s="191"/>
      <c r="W81" s="191"/>
      <c r="X81" s="191"/>
      <c r="Y81" s="191"/>
      <c r="Z81" s="191"/>
      <c r="AA81" s="191"/>
      <c r="AB81" s="191"/>
      <c r="AC81" s="191"/>
      <c r="AD81" s="191"/>
      <c r="AE81" s="191"/>
      <c r="AF81" s="191"/>
      <c r="AG81" s="191"/>
      <c r="AH81" s="191"/>
      <c r="AI81" s="191"/>
      <c r="AJ81" s="192"/>
      <c r="AK81" s="57"/>
      <c r="AL81" s="57"/>
      <c r="AM81" s="44"/>
      <c r="AN81" s="44"/>
      <c r="AO81" s="44"/>
      <c r="AP81" s="44"/>
      <c r="AQ81" s="44"/>
      <c r="AR81" s="44"/>
      <c r="AS81" s="44"/>
      <c r="AT81" s="44"/>
      <c r="AU81" s="44"/>
      <c r="AV81" s="44"/>
      <c r="AW81" s="44"/>
      <c r="AX81" s="44"/>
      <c r="AY81" s="44"/>
      <c r="AZ81" s="44"/>
      <c r="BA81" s="44"/>
      <c r="BB81" s="44"/>
      <c r="BC81" s="48"/>
      <c r="BD81" s="61"/>
      <c r="BE81" s="61"/>
      <c r="BF81" s="198" t="s">
        <v>10</v>
      </c>
      <c r="BG81" s="199"/>
      <c r="BH81" s="199"/>
      <c r="BI81" s="199"/>
      <c r="BJ81" s="198" t="s">
        <v>11</v>
      </c>
      <c r="BK81" s="199"/>
      <c r="BL81" s="199"/>
      <c r="BM81" s="199"/>
      <c r="BN81" s="198" t="s">
        <v>12</v>
      </c>
      <c r="BO81" s="199"/>
      <c r="BP81" s="199"/>
      <c r="BQ81" s="201"/>
      <c r="BR81" s="15"/>
      <c r="BS81" s="16"/>
    </row>
    <row r="82" spans="1:71" ht="26.25" customHeight="1" x14ac:dyDescent="0.2">
      <c r="C82" s="14"/>
      <c r="D82" s="156"/>
      <c r="E82" s="156"/>
      <c r="F82" s="156"/>
      <c r="G82" s="156"/>
      <c r="H82" s="156"/>
      <c r="I82" s="156"/>
      <c r="J82" s="156"/>
      <c r="K82" s="156"/>
      <c r="L82" s="156"/>
      <c r="M82" s="186"/>
      <c r="N82" s="160"/>
      <c r="O82" s="161"/>
      <c r="P82" s="161"/>
      <c r="Q82" s="162"/>
      <c r="R82" s="47"/>
      <c r="S82" s="47"/>
      <c r="T82" s="47"/>
      <c r="U82" s="190"/>
      <c r="V82" s="191"/>
      <c r="W82" s="191"/>
      <c r="X82" s="191"/>
      <c r="Y82" s="191"/>
      <c r="Z82" s="191"/>
      <c r="AA82" s="191"/>
      <c r="AB82" s="191"/>
      <c r="AC82" s="191"/>
      <c r="AD82" s="191"/>
      <c r="AE82" s="191"/>
      <c r="AF82" s="191"/>
      <c r="AG82" s="191"/>
      <c r="AH82" s="191"/>
      <c r="AI82" s="191"/>
      <c r="AJ82" s="192"/>
      <c r="AK82" s="57"/>
      <c r="AL82" s="57"/>
      <c r="AM82" s="44"/>
      <c r="AN82" s="44"/>
      <c r="AO82" s="44"/>
      <c r="AP82" s="44"/>
      <c r="AQ82" s="44"/>
      <c r="AR82" s="44"/>
      <c r="AS82" s="44"/>
      <c r="AT82" s="44"/>
      <c r="AU82" s="44"/>
      <c r="AV82" s="44"/>
      <c r="AW82" s="44"/>
      <c r="AX82" s="44"/>
      <c r="AY82" s="44"/>
      <c r="AZ82" s="44"/>
      <c r="BA82" s="44"/>
      <c r="BB82" s="44"/>
      <c r="BC82" s="48"/>
      <c r="BD82" s="61"/>
      <c r="BE82" s="61"/>
      <c r="BF82" s="198"/>
      <c r="BG82" s="199"/>
      <c r="BH82" s="199"/>
      <c r="BI82" s="199"/>
      <c r="BJ82" s="198"/>
      <c r="BK82" s="199"/>
      <c r="BL82" s="199"/>
      <c r="BM82" s="199"/>
      <c r="BN82" s="198"/>
      <c r="BO82" s="199"/>
      <c r="BP82" s="199"/>
      <c r="BQ82" s="201"/>
      <c r="BR82" s="15"/>
      <c r="BS82" s="16"/>
    </row>
    <row r="83" spans="1:71" ht="26.25" customHeight="1" x14ac:dyDescent="0.2">
      <c r="C83" s="14"/>
      <c r="D83" s="156"/>
      <c r="E83" s="156"/>
      <c r="F83" s="156"/>
      <c r="G83" s="156"/>
      <c r="H83" s="156"/>
      <c r="I83" s="156"/>
      <c r="J83" s="156"/>
      <c r="K83" s="156"/>
      <c r="L83" s="156"/>
      <c r="M83" s="186"/>
      <c r="N83" s="163"/>
      <c r="O83" s="164"/>
      <c r="P83" s="164"/>
      <c r="Q83" s="165"/>
      <c r="R83" s="47"/>
      <c r="S83" s="47"/>
      <c r="T83" s="47"/>
      <c r="U83" s="193"/>
      <c r="V83" s="194"/>
      <c r="W83" s="194"/>
      <c r="X83" s="194"/>
      <c r="Y83" s="194"/>
      <c r="Z83" s="194"/>
      <c r="AA83" s="194"/>
      <c r="AB83" s="194"/>
      <c r="AC83" s="194"/>
      <c r="AD83" s="194"/>
      <c r="AE83" s="194"/>
      <c r="AF83" s="194"/>
      <c r="AG83" s="194"/>
      <c r="AH83" s="194"/>
      <c r="AI83" s="194"/>
      <c r="AJ83" s="195"/>
      <c r="AK83" s="57"/>
      <c r="AL83" s="57"/>
      <c r="AM83" s="44"/>
      <c r="AN83" s="44"/>
      <c r="AO83" s="44"/>
      <c r="AP83" s="44"/>
      <c r="AQ83" s="44"/>
      <c r="AR83" s="44"/>
      <c r="AS83" s="44"/>
      <c r="AT83" s="44"/>
      <c r="AU83" s="44"/>
      <c r="AV83" s="44"/>
      <c r="AW83" s="44"/>
      <c r="AX83" s="44"/>
      <c r="AY83" s="44"/>
      <c r="AZ83" s="44"/>
      <c r="BA83" s="44"/>
      <c r="BB83" s="44"/>
      <c r="BC83" s="48"/>
      <c r="BD83" s="61"/>
      <c r="BE83" s="61"/>
      <c r="BF83" s="205"/>
      <c r="BG83" s="206"/>
      <c r="BH83" s="206"/>
      <c r="BI83" s="206"/>
      <c r="BJ83" s="205"/>
      <c r="BK83" s="206"/>
      <c r="BL83" s="206"/>
      <c r="BM83" s="206"/>
      <c r="BN83" s="205"/>
      <c r="BO83" s="206"/>
      <c r="BP83" s="206"/>
      <c r="BQ83" s="207"/>
      <c r="BR83" s="15"/>
      <c r="BS83" s="16"/>
    </row>
    <row r="84" spans="1:71" ht="15.65" customHeight="1" x14ac:dyDescent="0.3">
      <c r="C84" s="14"/>
      <c r="D84" s="58"/>
      <c r="E84" s="58"/>
      <c r="F84" s="58"/>
      <c r="G84" s="58"/>
      <c r="H84" s="58"/>
      <c r="I84" s="58"/>
      <c r="J84" s="58"/>
      <c r="K84" s="58"/>
      <c r="L84" s="58"/>
      <c r="M84" s="58"/>
      <c r="N84" s="47"/>
      <c r="O84" s="47"/>
      <c r="P84" s="47"/>
      <c r="Q84" s="47"/>
      <c r="R84" s="47"/>
      <c r="S84" s="47"/>
      <c r="T84" s="47"/>
      <c r="U84" s="47"/>
      <c r="V84" s="47"/>
      <c r="W84" s="47"/>
      <c r="X84" s="40"/>
      <c r="Y84" s="40"/>
      <c r="Z84" s="40"/>
      <c r="AA84" s="45"/>
      <c r="AB84" s="45"/>
      <c r="AC84" s="45"/>
      <c r="AD84" s="45"/>
      <c r="AE84" s="45"/>
      <c r="AF84" s="45"/>
      <c r="AG84" s="45"/>
      <c r="AH84" s="45"/>
      <c r="AI84" s="45"/>
      <c r="AJ84" s="40"/>
      <c r="AK84" s="40"/>
      <c r="AL84" s="40"/>
      <c r="AM84" s="44"/>
      <c r="AN84" s="44"/>
      <c r="AO84" s="44"/>
      <c r="AP84" s="44"/>
      <c r="AQ84" s="44"/>
      <c r="AR84" s="44"/>
      <c r="AS84" s="44"/>
      <c r="AT84" s="44"/>
      <c r="AU84" s="44"/>
      <c r="AV84" s="44"/>
      <c r="AW84" s="44"/>
      <c r="AX84" s="44"/>
      <c r="AY84" s="44"/>
      <c r="AZ84" s="44"/>
      <c r="BA84" s="44"/>
      <c r="BB84" s="44"/>
      <c r="BC84" s="40"/>
      <c r="BD84" s="40"/>
      <c r="BE84" s="40"/>
      <c r="BF84" s="40"/>
      <c r="BG84" s="40"/>
      <c r="BH84" s="40"/>
      <c r="BI84" s="40"/>
      <c r="BJ84" s="40"/>
      <c r="BK84" s="40"/>
      <c r="BL84" s="40"/>
      <c r="BM84" s="40"/>
      <c r="BN84" s="40"/>
      <c r="BO84" s="40"/>
      <c r="BP84" s="40"/>
      <c r="BQ84" s="40"/>
      <c r="BR84" s="15"/>
      <c r="BS84" s="16"/>
    </row>
    <row r="85" spans="1:71" ht="18.649999999999999" customHeight="1" x14ac:dyDescent="0.3">
      <c r="C85" s="14"/>
      <c r="D85" s="58"/>
      <c r="E85" s="58"/>
      <c r="F85" s="58"/>
      <c r="G85" s="58"/>
      <c r="H85" s="58"/>
      <c r="I85" s="58"/>
      <c r="J85" s="58"/>
      <c r="K85" s="58"/>
      <c r="L85" s="58"/>
      <c r="M85" s="58"/>
      <c r="N85" s="47"/>
      <c r="O85" s="47"/>
      <c r="P85" s="47"/>
      <c r="Q85" s="47"/>
      <c r="R85" s="47"/>
      <c r="S85" s="47"/>
      <c r="T85" s="47"/>
      <c r="U85" s="51" t="s">
        <v>22</v>
      </c>
      <c r="V85" s="47"/>
      <c r="W85" s="47"/>
      <c r="X85" s="47"/>
      <c r="Y85" s="47"/>
      <c r="Z85" s="47"/>
      <c r="AA85" s="45"/>
      <c r="AB85" s="52"/>
      <c r="AC85" s="45"/>
      <c r="AD85" s="45"/>
      <c r="AE85" s="45"/>
      <c r="AF85" s="45"/>
      <c r="AG85" s="45"/>
      <c r="AH85" s="45"/>
      <c r="AI85" s="45"/>
      <c r="AJ85" s="45"/>
      <c r="AK85" s="45"/>
      <c r="AL85" s="45"/>
      <c r="AM85" s="51" t="s">
        <v>13</v>
      </c>
      <c r="AN85" s="45"/>
      <c r="AO85" s="45"/>
      <c r="AP85" s="45"/>
      <c r="AQ85" s="45"/>
      <c r="AR85" s="45"/>
      <c r="AS85" s="45"/>
      <c r="AT85" s="45"/>
      <c r="AU85" s="45"/>
      <c r="AV85" s="45"/>
      <c r="AW85" s="45"/>
      <c r="AX85" s="45"/>
      <c r="AY85" s="45"/>
      <c r="AZ85" s="44"/>
      <c r="BA85" s="44"/>
      <c r="BB85" s="44"/>
      <c r="BC85" s="44"/>
      <c r="BD85" s="44"/>
      <c r="BE85" s="44"/>
      <c r="BF85" s="44"/>
      <c r="BG85" s="44"/>
      <c r="BH85" s="44"/>
      <c r="BI85" s="44"/>
      <c r="BJ85" s="44"/>
      <c r="BK85" s="44"/>
      <c r="BL85" s="44"/>
      <c r="BM85" s="44"/>
      <c r="BN85" s="44"/>
      <c r="BO85" s="44"/>
      <c r="BP85" s="44"/>
      <c r="BQ85" s="40"/>
      <c r="BR85" s="15"/>
      <c r="BS85" s="16"/>
    </row>
    <row r="86" spans="1:71" ht="15.65" customHeight="1" x14ac:dyDescent="0.2">
      <c r="C86" s="14"/>
      <c r="D86" s="156" t="s">
        <v>14</v>
      </c>
      <c r="E86" s="156"/>
      <c r="F86" s="156"/>
      <c r="G86" s="156"/>
      <c r="H86" s="156"/>
      <c r="I86" s="156"/>
      <c r="J86" s="156"/>
      <c r="K86" s="156"/>
      <c r="L86" s="156"/>
      <c r="M86" s="186"/>
      <c r="N86" s="157" t="str">
        <f>IF([5]回答表!AD46="●","●","")</f>
        <v/>
      </c>
      <c r="O86" s="158"/>
      <c r="P86" s="158"/>
      <c r="Q86" s="159"/>
      <c r="R86" s="47"/>
      <c r="S86" s="47"/>
      <c r="T86" s="47"/>
      <c r="U86" s="187" t="str">
        <f>IF([5]回答表!AD46="●",[5]回答表!B337,"")</f>
        <v/>
      </c>
      <c r="V86" s="188"/>
      <c r="W86" s="188"/>
      <c r="X86" s="188"/>
      <c r="Y86" s="188"/>
      <c r="Z86" s="188"/>
      <c r="AA86" s="188"/>
      <c r="AB86" s="188"/>
      <c r="AC86" s="188"/>
      <c r="AD86" s="188"/>
      <c r="AE86" s="188"/>
      <c r="AF86" s="188"/>
      <c r="AG86" s="188"/>
      <c r="AH86" s="188"/>
      <c r="AI86" s="188"/>
      <c r="AJ86" s="189"/>
      <c r="AK86" s="66"/>
      <c r="AL86" s="66"/>
      <c r="AM86" s="187" t="str">
        <f>IF([5]回答表!AD46="●",[5]回答表!B343,"")</f>
        <v/>
      </c>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15"/>
      <c r="BS86" s="16"/>
    </row>
    <row r="87" spans="1:71" ht="15.65" customHeight="1" x14ac:dyDescent="0.2">
      <c r="C87" s="14"/>
      <c r="D87" s="156"/>
      <c r="E87" s="156"/>
      <c r="F87" s="156"/>
      <c r="G87" s="156"/>
      <c r="H87" s="156"/>
      <c r="I87" s="156"/>
      <c r="J87" s="156"/>
      <c r="K87" s="156"/>
      <c r="L87" s="156"/>
      <c r="M87" s="186"/>
      <c r="N87" s="160"/>
      <c r="O87" s="161"/>
      <c r="P87" s="161"/>
      <c r="Q87" s="162"/>
      <c r="R87" s="47"/>
      <c r="S87" s="47"/>
      <c r="T87" s="47"/>
      <c r="U87" s="190"/>
      <c r="V87" s="191"/>
      <c r="W87" s="191"/>
      <c r="X87" s="191"/>
      <c r="Y87" s="191"/>
      <c r="Z87" s="191"/>
      <c r="AA87" s="191"/>
      <c r="AB87" s="191"/>
      <c r="AC87" s="191"/>
      <c r="AD87" s="191"/>
      <c r="AE87" s="191"/>
      <c r="AF87" s="191"/>
      <c r="AG87" s="191"/>
      <c r="AH87" s="191"/>
      <c r="AI87" s="191"/>
      <c r="AJ87" s="192"/>
      <c r="AK87" s="66"/>
      <c r="AL87" s="66"/>
      <c r="AM87" s="190"/>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15"/>
      <c r="BS87" s="16"/>
    </row>
    <row r="88" spans="1:71" ht="15.65" customHeight="1" x14ac:dyDescent="0.2">
      <c r="C88" s="14"/>
      <c r="D88" s="156"/>
      <c r="E88" s="156"/>
      <c r="F88" s="156"/>
      <c r="G88" s="156"/>
      <c r="H88" s="156"/>
      <c r="I88" s="156"/>
      <c r="J88" s="156"/>
      <c r="K88" s="156"/>
      <c r="L88" s="156"/>
      <c r="M88" s="186"/>
      <c r="N88" s="160"/>
      <c r="O88" s="161"/>
      <c r="P88" s="161"/>
      <c r="Q88" s="162"/>
      <c r="R88" s="47"/>
      <c r="S88" s="47"/>
      <c r="T88" s="47"/>
      <c r="U88" s="190"/>
      <c r="V88" s="191"/>
      <c r="W88" s="191"/>
      <c r="X88" s="191"/>
      <c r="Y88" s="191"/>
      <c r="Z88" s="191"/>
      <c r="AA88" s="191"/>
      <c r="AB88" s="191"/>
      <c r="AC88" s="191"/>
      <c r="AD88" s="191"/>
      <c r="AE88" s="191"/>
      <c r="AF88" s="191"/>
      <c r="AG88" s="191"/>
      <c r="AH88" s="191"/>
      <c r="AI88" s="191"/>
      <c r="AJ88" s="192"/>
      <c r="AK88" s="66"/>
      <c r="AL88" s="66"/>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15"/>
      <c r="BS88" s="16"/>
    </row>
    <row r="89" spans="1:71" ht="15.65" customHeight="1" x14ac:dyDescent="0.2">
      <c r="C89" s="14"/>
      <c r="D89" s="156"/>
      <c r="E89" s="156"/>
      <c r="F89" s="156"/>
      <c r="G89" s="156"/>
      <c r="H89" s="156"/>
      <c r="I89" s="156"/>
      <c r="J89" s="156"/>
      <c r="K89" s="156"/>
      <c r="L89" s="156"/>
      <c r="M89" s="186"/>
      <c r="N89" s="163"/>
      <c r="O89" s="164"/>
      <c r="P89" s="164"/>
      <c r="Q89" s="165"/>
      <c r="R89" s="47"/>
      <c r="S89" s="47"/>
      <c r="T89" s="47"/>
      <c r="U89" s="193"/>
      <c r="V89" s="194"/>
      <c r="W89" s="194"/>
      <c r="X89" s="194"/>
      <c r="Y89" s="194"/>
      <c r="Z89" s="194"/>
      <c r="AA89" s="194"/>
      <c r="AB89" s="194"/>
      <c r="AC89" s="194"/>
      <c r="AD89" s="194"/>
      <c r="AE89" s="194"/>
      <c r="AF89" s="194"/>
      <c r="AG89" s="194"/>
      <c r="AH89" s="194"/>
      <c r="AI89" s="194"/>
      <c r="AJ89" s="195"/>
      <c r="AK89" s="66"/>
      <c r="AL89" s="66"/>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15"/>
      <c r="BS89" s="16"/>
    </row>
    <row r="90" spans="1:71" ht="15.65" customHeight="1" x14ac:dyDescent="0.2">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c r="BS90" s="16"/>
    </row>
    <row r="91" spans="1:71" ht="15.65" customHeight="1"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95">
    <mergeCell ref="BF81:BI83"/>
    <mergeCell ref="BJ81:BM83"/>
    <mergeCell ref="BN81:BQ83"/>
    <mergeCell ref="D86:M89"/>
    <mergeCell ref="N86:Q89"/>
    <mergeCell ref="U86:AJ89"/>
    <mergeCell ref="AM86:BQ89"/>
    <mergeCell ref="BF74:BI76"/>
    <mergeCell ref="BJ74:BM76"/>
    <mergeCell ref="BN74:BQ76"/>
    <mergeCell ref="AM77:AT79"/>
    <mergeCell ref="AU77:BB79"/>
    <mergeCell ref="BF77:BI80"/>
    <mergeCell ref="BJ77:BM80"/>
    <mergeCell ref="BN77:BQ80"/>
    <mergeCell ref="AR68:BB69"/>
    <mergeCell ref="D70:Q71"/>
    <mergeCell ref="R70:BB71"/>
    <mergeCell ref="D74:M77"/>
    <mergeCell ref="N74:Q77"/>
    <mergeCell ref="U74:AJ83"/>
    <mergeCell ref="AM74:AT76"/>
    <mergeCell ref="AU74:BB76"/>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FF3EF-360F-48AF-AF38-52D8E85FFB0C}">
  <sheetPr>
    <tabColor theme="0"/>
    <pageSetUpPr fitToPage="1"/>
  </sheetPr>
  <dimension ref="A1:CN91"/>
  <sheetViews>
    <sheetView showZeros="0" view="pageBreakPreview" zoomScale="60" zoomScaleNormal="55" workbookViewId="0">
      <selection activeCell="BY17" sqref="BY17"/>
    </sheetView>
  </sheetViews>
  <sheetFormatPr defaultColWidth="2.90625" defaultRowHeight="12.65" customHeight="1" x14ac:dyDescent="0.2"/>
  <cols>
    <col min="1" max="25" width="2.453125" style="73" customWidth="1"/>
    <col min="26" max="26" width="2.08984375" style="73" customWidth="1"/>
    <col min="27" max="27" width="2.453125" style="73" hidden="1" customWidth="1"/>
    <col min="28" max="28" width="4.6328125" style="73" customWidth="1"/>
    <col min="29" max="34" width="2.453125" style="73" customWidth="1"/>
    <col min="35" max="35" width="8.984375E-2" style="73" customWidth="1"/>
    <col min="36" max="36" width="4.453125" style="73" customWidth="1"/>
    <col min="37" max="37" width="4.6328125" style="73" customWidth="1"/>
    <col min="38" max="71" width="2.453125" style="73" customWidth="1"/>
    <col min="72" max="16384" width="2.90625" style="73"/>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tr">
        <f>IF(COUNTIF([4]回答表!K15,"*")&gt;0,[4]回答表!K15,"")</f>
        <v>広島市</v>
      </c>
      <c r="D11" s="75"/>
      <c r="E11" s="75"/>
      <c r="F11" s="75"/>
      <c r="G11" s="75"/>
      <c r="H11" s="75"/>
      <c r="I11" s="75"/>
      <c r="J11" s="75"/>
      <c r="K11" s="75"/>
      <c r="L11" s="75"/>
      <c r="M11" s="75"/>
      <c r="N11" s="75"/>
      <c r="O11" s="75"/>
      <c r="P11" s="75"/>
      <c r="Q11" s="75"/>
      <c r="R11" s="75"/>
      <c r="S11" s="75"/>
      <c r="T11" s="75"/>
      <c r="U11" s="88" t="str">
        <f>IF(COUNTIF([4]回答表!F17,"*")&gt;0,[4]回答表!F17,"")</f>
        <v>下水道事業</v>
      </c>
      <c r="V11" s="89"/>
      <c r="W11" s="89"/>
      <c r="X11" s="89"/>
      <c r="Y11" s="89"/>
      <c r="Z11" s="89"/>
      <c r="AA11" s="89"/>
      <c r="AB11" s="89"/>
      <c r="AC11" s="89"/>
      <c r="AD11" s="89"/>
      <c r="AE11" s="89"/>
      <c r="AF11" s="77"/>
      <c r="AG11" s="77"/>
      <c r="AH11" s="77"/>
      <c r="AI11" s="77"/>
      <c r="AJ11" s="77"/>
      <c r="AK11" s="77"/>
      <c r="AL11" s="77"/>
      <c r="AM11" s="77"/>
      <c r="AN11" s="78"/>
      <c r="AO11" s="94" t="str">
        <f>IF(COUNTIF([4]回答表!W17,"*")&gt;0,[4]回答表!W17,"")</f>
        <v>特定地域排水処理施設</v>
      </c>
      <c r="AP11" s="77"/>
      <c r="AQ11" s="77"/>
      <c r="AR11" s="77"/>
      <c r="AS11" s="77"/>
      <c r="AT11" s="77"/>
      <c r="AU11" s="77"/>
      <c r="AV11" s="77"/>
      <c r="AW11" s="77"/>
      <c r="AX11" s="77"/>
      <c r="AY11" s="77"/>
      <c r="AZ11" s="77"/>
      <c r="BA11" s="77"/>
      <c r="BB11" s="77"/>
      <c r="BC11" s="77"/>
      <c r="BD11" s="77"/>
      <c r="BE11" s="77"/>
      <c r="BF11" s="78"/>
      <c r="BG11" s="87" t="str">
        <f>IF(COUNTIF([4]回答表!F19,"*")&gt;0,[4]回答表!F19,"")</f>
        <v>ー</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tr">
        <f>IF([4]回答表!R43="●","●","")</f>
        <v/>
      </c>
      <c r="E24" s="135"/>
      <c r="F24" s="135"/>
      <c r="G24" s="135"/>
      <c r="H24" s="135"/>
      <c r="I24" s="135"/>
      <c r="J24" s="136"/>
      <c r="K24" s="134" t="str">
        <f>IF([4]回答表!R44="●","●","")</f>
        <v/>
      </c>
      <c r="L24" s="135"/>
      <c r="M24" s="135"/>
      <c r="N24" s="135"/>
      <c r="O24" s="135"/>
      <c r="P24" s="135"/>
      <c r="Q24" s="136"/>
      <c r="R24" s="134" t="str">
        <f>IF([4]回答表!R45="●","●","")</f>
        <v>●</v>
      </c>
      <c r="S24" s="135"/>
      <c r="T24" s="135"/>
      <c r="U24" s="135"/>
      <c r="V24" s="135"/>
      <c r="W24" s="135"/>
      <c r="X24" s="136"/>
      <c r="Y24" s="134" t="str">
        <f>IF([4]回答表!R46="●","●","")</f>
        <v/>
      </c>
      <c r="Z24" s="135"/>
      <c r="AA24" s="135"/>
      <c r="AB24" s="135"/>
      <c r="AC24" s="135"/>
      <c r="AD24" s="135"/>
      <c r="AE24" s="136"/>
      <c r="AF24" s="134" t="str">
        <f>IF([4]回答表!R47="●","●","")</f>
        <v/>
      </c>
      <c r="AG24" s="135"/>
      <c r="AH24" s="135"/>
      <c r="AI24" s="135"/>
      <c r="AJ24" s="135"/>
      <c r="AK24" s="135"/>
      <c r="AL24" s="136"/>
      <c r="AM24" s="134" t="str">
        <f>IF([4]回答表!R48="●","●","")</f>
        <v>●</v>
      </c>
      <c r="AN24" s="135"/>
      <c r="AO24" s="135"/>
      <c r="AP24" s="135"/>
      <c r="AQ24" s="135"/>
      <c r="AR24" s="135"/>
      <c r="AS24" s="136"/>
      <c r="AT24" s="134" t="str">
        <f>IF([4]回答表!R49="●","●","")</f>
        <v/>
      </c>
      <c r="AU24" s="135"/>
      <c r="AV24" s="135"/>
      <c r="AW24" s="135"/>
      <c r="AX24" s="135"/>
      <c r="AY24" s="135"/>
      <c r="AZ24" s="136"/>
      <c r="BA24" s="40"/>
      <c r="BB24" s="140" t="str">
        <f>IF([4]回答表!R50="●","●","")</f>
        <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row>
    <row r="33" spans="3:92" ht="15.65" customHeight="1" x14ac:dyDescent="0.3">
      <c r="C33" s="14"/>
      <c r="D33" s="144" t="s">
        <v>6</v>
      </c>
      <c r="E33" s="145"/>
      <c r="F33" s="145"/>
      <c r="G33" s="145"/>
      <c r="H33" s="145"/>
      <c r="I33" s="145"/>
      <c r="J33" s="145"/>
      <c r="K33" s="145"/>
      <c r="L33" s="145"/>
      <c r="M33" s="145"/>
      <c r="N33" s="145"/>
      <c r="O33" s="145"/>
      <c r="P33" s="145"/>
      <c r="Q33" s="146"/>
      <c r="R33" s="150" t="s">
        <v>45</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3:92"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row>
    <row r="35" spans="3:92"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72"/>
      <c r="AS35" s="72"/>
      <c r="AT35" s="72"/>
      <c r="AU35" s="72"/>
      <c r="AV35" s="72"/>
      <c r="AW35" s="72"/>
      <c r="AX35" s="72"/>
      <c r="AY35" s="72"/>
      <c r="AZ35" s="72"/>
      <c r="BA35" s="72"/>
      <c r="BB35" s="72"/>
      <c r="BC35" s="43"/>
      <c r="BD35" s="44"/>
      <c r="BE35" s="44"/>
      <c r="BF35" s="44"/>
      <c r="BG35" s="44"/>
      <c r="BH35" s="44"/>
      <c r="BI35" s="44"/>
      <c r="BJ35" s="44"/>
      <c r="BK35" s="44"/>
      <c r="BL35" s="44"/>
      <c r="BM35" s="44"/>
      <c r="BN35" s="45"/>
      <c r="BO35" s="45"/>
      <c r="BP35" s="45"/>
      <c r="BQ35" s="46"/>
      <c r="BR35" s="15"/>
    </row>
    <row r="36" spans="3:92" ht="19" x14ac:dyDescent="0.3">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34</v>
      </c>
      <c r="AN36" s="47"/>
      <c r="AO36" s="47"/>
      <c r="AP36" s="47"/>
      <c r="AQ36" s="47"/>
      <c r="AR36" s="47"/>
      <c r="AS36" s="45"/>
      <c r="AT36" s="52"/>
      <c r="AU36" s="52"/>
      <c r="AV36" s="52"/>
      <c r="AW36" s="52"/>
      <c r="AX36" s="52"/>
      <c r="AY36" s="52"/>
      <c r="AZ36" s="52"/>
      <c r="BA36" s="52"/>
      <c r="BB36" s="52"/>
      <c r="BC36" s="55"/>
      <c r="BD36" s="45"/>
      <c r="BE36" s="45"/>
      <c r="BF36" s="56" t="s">
        <v>7</v>
      </c>
      <c r="BG36" s="6"/>
      <c r="BH36" s="6"/>
      <c r="BI36" s="6"/>
      <c r="BJ36" s="6"/>
      <c r="BK36" s="6"/>
      <c r="BL36" s="6"/>
      <c r="BM36" s="45"/>
      <c r="BN36" s="45"/>
      <c r="BO36" s="45"/>
      <c r="BP36" s="45"/>
      <c r="BQ36" s="46"/>
      <c r="BR36" s="15"/>
    </row>
    <row r="37" spans="3:92" ht="19.399999999999999" customHeight="1" x14ac:dyDescent="0.2">
      <c r="C37" s="14"/>
      <c r="D37" s="156" t="s">
        <v>8</v>
      </c>
      <c r="E37" s="156"/>
      <c r="F37" s="156"/>
      <c r="G37" s="156"/>
      <c r="H37" s="156"/>
      <c r="I37" s="156"/>
      <c r="J37" s="156"/>
      <c r="K37" s="156"/>
      <c r="L37" s="156"/>
      <c r="M37" s="156"/>
      <c r="N37" s="157" t="str">
        <f>IF([4]回答表!F17="下水道事業",IF([4]回答表!X45="●","●",""),"")</f>
        <v/>
      </c>
      <c r="O37" s="158"/>
      <c r="P37" s="158"/>
      <c r="Q37" s="159"/>
      <c r="R37" s="47"/>
      <c r="S37" s="47"/>
      <c r="T37" s="47"/>
      <c r="U37" s="170" t="s">
        <v>46</v>
      </c>
      <c r="V37" s="171"/>
      <c r="W37" s="171"/>
      <c r="X37" s="171"/>
      <c r="Y37" s="171"/>
      <c r="Z37" s="171"/>
      <c r="AA37" s="171"/>
      <c r="AB37" s="171"/>
      <c r="AC37" s="14"/>
      <c r="AD37" s="40"/>
      <c r="AE37" s="40"/>
      <c r="AF37" s="40"/>
      <c r="AG37" s="40"/>
      <c r="AH37" s="40"/>
      <c r="AI37" s="40"/>
      <c r="AJ37" s="40"/>
      <c r="AK37" s="57"/>
      <c r="AL37" s="40"/>
      <c r="AM37" s="176" t="str">
        <f>IF([4]回答表!F17="下水道事業",IF([4]回答表!X45="●",[4]回答表!B158,IF([4]回答表!AA45="●",[4]回答表!B223,"")),"")</f>
        <v/>
      </c>
      <c r="AN37" s="177"/>
      <c r="AO37" s="177"/>
      <c r="AP37" s="177"/>
      <c r="AQ37" s="177"/>
      <c r="AR37" s="177"/>
      <c r="AS37" s="177"/>
      <c r="AT37" s="177"/>
      <c r="AU37" s="177"/>
      <c r="AV37" s="177"/>
      <c r="AW37" s="177"/>
      <c r="AX37" s="177"/>
      <c r="AY37" s="177"/>
      <c r="AZ37" s="177"/>
      <c r="BA37" s="177"/>
      <c r="BB37" s="177"/>
      <c r="BC37" s="178"/>
      <c r="BD37" s="44"/>
      <c r="BE37" s="44"/>
      <c r="BF37" s="196" t="str">
        <f>IF([4]回答表!F17="下水道事業",IF([4]回答表!X45="●",[4]回答表!B212,IF([4]回答表!AA45="●",[4]回答表!B278,"")),"")</f>
        <v/>
      </c>
      <c r="BG37" s="197"/>
      <c r="BH37" s="197"/>
      <c r="BI37" s="197"/>
      <c r="BJ37" s="196"/>
      <c r="BK37" s="197"/>
      <c r="BL37" s="197"/>
      <c r="BM37" s="197"/>
      <c r="BN37" s="196"/>
      <c r="BO37" s="197"/>
      <c r="BP37" s="197"/>
      <c r="BQ37" s="200"/>
      <c r="BR37" s="15"/>
    </row>
    <row r="38" spans="3:92" ht="19.399999999999999" customHeight="1" x14ac:dyDescent="0.2">
      <c r="C38" s="14"/>
      <c r="D38" s="156"/>
      <c r="E38" s="156"/>
      <c r="F38" s="156"/>
      <c r="G38" s="156"/>
      <c r="H38" s="156"/>
      <c r="I38" s="156"/>
      <c r="J38" s="156"/>
      <c r="K38" s="156"/>
      <c r="L38" s="156"/>
      <c r="M38" s="156"/>
      <c r="N38" s="160"/>
      <c r="O38" s="161"/>
      <c r="P38" s="161"/>
      <c r="Q38" s="162"/>
      <c r="R38" s="47"/>
      <c r="S38" s="47"/>
      <c r="T38" s="47"/>
      <c r="U38" s="173"/>
      <c r="V38" s="174"/>
      <c r="W38" s="174"/>
      <c r="X38" s="174"/>
      <c r="Y38" s="174"/>
      <c r="Z38" s="174"/>
      <c r="AA38" s="174"/>
      <c r="AB38" s="174"/>
      <c r="AC38" s="14"/>
      <c r="AD38" s="40"/>
      <c r="AE38" s="40"/>
      <c r="AF38" s="40"/>
      <c r="AG38" s="40"/>
      <c r="AH38" s="40"/>
      <c r="AI38" s="40"/>
      <c r="AJ38" s="40"/>
      <c r="AK38" s="57"/>
      <c r="AL38" s="40"/>
      <c r="AM38" s="179"/>
      <c r="AN38" s="180"/>
      <c r="AO38" s="180"/>
      <c r="AP38" s="180"/>
      <c r="AQ38" s="180"/>
      <c r="AR38" s="180"/>
      <c r="AS38" s="180"/>
      <c r="AT38" s="180"/>
      <c r="AU38" s="180"/>
      <c r="AV38" s="180"/>
      <c r="AW38" s="180"/>
      <c r="AX38" s="180"/>
      <c r="AY38" s="180"/>
      <c r="AZ38" s="180"/>
      <c r="BA38" s="180"/>
      <c r="BB38" s="180"/>
      <c r="BC38" s="181"/>
      <c r="BD38" s="44"/>
      <c r="BE38" s="44"/>
      <c r="BF38" s="198"/>
      <c r="BG38" s="199"/>
      <c r="BH38" s="199"/>
      <c r="BI38" s="199"/>
      <c r="BJ38" s="198"/>
      <c r="BK38" s="199"/>
      <c r="BL38" s="199"/>
      <c r="BM38" s="199"/>
      <c r="BN38" s="198"/>
      <c r="BO38" s="199"/>
      <c r="BP38" s="199"/>
      <c r="BQ38" s="201"/>
      <c r="BR38" s="15"/>
    </row>
    <row r="39" spans="3:92" ht="15.65" customHeight="1" x14ac:dyDescent="0.2">
      <c r="C39" s="14"/>
      <c r="D39" s="156"/>
      <c r="E39" s="156"/>
      <c r="F39" s="156"/>
      <c r="G39" s="156"/>
      <c r="H39" s="156"/>
      <c r="I39" s="156"/>
      <c r="J39" s="156"/>
      <c r="K39" s="156"/>
      <c r="L39" s="156"/>
      <c r="M39" s="156"/>
      <c r="N39" s="160"/>
      <c r="O39" s="161"/>
      <c r="P39" s="161"/>
      <c r="Q39" s="162"/>
      <c r="R39" s="47"/>
      <c r="S39" s="47"/>
      <c r="T39" s="47"/>
      <c r="U39" s="140" t="str">
        <f>IF([4]回答表!F17="下水道事業",IF([4]回答表!X45="●",[4]回答表!Y193,IF([4]回答表!AA45="●",[4]回答表!Y259,"")),"")</f>
        <v/>
      </c>
      <c r="V39" s="141"/>
      <c r="W39" s="141"/>
      <c r="X39" s="141"/>
      <c r="Y39" s="141"/>
      <c r="Z39" s="141"/>
      <c r="AA39" s="141"/>
      <c r="AB39" s="202"/>
      <c r="AC39" s="40"/>
      <c r="AD39" s="40"/>
      <c r="AE39" s="40"/>
      <c r="AF39" s="40"/>
      <c r="AG39" s="40"/>
      <c r="AH39" s="40"/>
      <c r="AI39" s="40"/>
      <c r="AJ39" s="40"/>
      <c r="AK39" s="57"/>
      <c r="AL39" s="40"/>
      <c r="AM39" s="179"/>
      <c r="AN39" s="180"/>
      <c r="AO39" s="180"/>
      <c r="AP39" s="180"/>
      <c r="AQ39" s="180"/>
      <c r="AR39" s="180"/>
      <c r="AS39" s="180"/>
      <c r="AT39" s="180"/>
      <c r="AU39" s="180"/>
      <c r="AV39" s="180"/>
      <c r="AW39" s="180"/>
      <c r="AX39" s="180"/>
      <c r="AY39" s="180"/>
      <c r="AZ39" s="180"/>
      <c r="BA39" s="180"/>
      <c r="BB39" s="180"/>
      <c r="BC39" s="181"/>
      <c r="BD39" s="44"/>
      <c r="BE39" s="44"/>
      <c r="BF39" s="198"/>
      <c r="BG39" s="199"/>
      <c r="BH39" s="199"/>
      <c r="BI39" s="199"/>
      <c r="BJ39" s="198"/>
      <c r="BK39" s="199"/>
      <c r="BL39" s="199"/>
      <c r="BM39" s="199"/>
      <c r="BN39" s="198"/>
      <c r="BO39" s="199"/>
      <c r="BP39" s="199"/>
      <c r="BQ39" s="201"/>
      <c r="BR39" s="15"/>
    </row>
    <row r="40" spans="3:92" ht="15.65" customHeight="1" x14ac:dyDescent="0.3">
      <c r="C40" s="14"/>
      <c r="D40" s="156"/>
      <c r="E40" s="156"/>
      <c r="F40" s="156"/>
      <c r="G40" s="156"/>
      <c r="H40" s="156"/>
      <c r="I40" s="156"/>
      <c r="J40" s="156"/>
      <c r="K40" s="156"/>
      <c r="L40" s="156"/>
      <c r="M40" s="156"/>
      <c r="N40" s="163"/>
      <c r="O40" s="164"/>
      <c r="P40" s="164"/>
      <c r="Q40" s="165"/>
      <c r="R40" s="47"/>
      <c r="S40" s="47"/>
      <c r="T40" s="47"/>
      <c r="U40" s="134"/>
      <c r="V40" s="135"/>
      <c r="W40" s="135"/>
      <c r="X40" s="135"/>
      <c r="Y40" s="135"/>
      <c r="Z40" s="135"/>
      <c r="AA40" s="135"/>
      <c r="AB40" s="136"/>
      <c r="AC40" s="44"/>
      <c r="AD40" s="44"/>
      <c r="AE40" s="44"/>
      <c r="AF40" s="44"/>
      <c r="AG40" s="44"/>
      <c r="AH40" s="44"/>
      <c r="AI40" s="44"/>
      <c r="AJ40" s="45"/>
      <c r="AK40" s="57"/>
      <c r="AL40" s="40"/>
      <c r="AM40" s="179"/>
      <c r="AN40" s="180"/>
      <c r="AO40" s="180"/>
      <c r="AP40" s="180"/>
      <c r="AQ40" s="180"/>
      <c r="AR40" s="180"/>
      <c r="AS40" s="180"/>
      <c r="AT40" s="180"/>
      <c r="AU40" s="180"/>
      <c r="AV40" s="180"/>
      <c r="AW40" s="180"/>
      <c r="AX40" s="180"/>
      <c r="AY40" s="180"/>
      <c r="AZ40" s="180"/>
      <c r="BA40" s="180"/>
      <c r="BB40" s="180"/>
      <c r="BC40" s="181"/>
      <c r="BD40" s="44"/>
      <c r="BE40" s="44"/>
      <c r="BF40" s="198" t="str">
        <f>IF([4]回答表!F17="下水道事業",IF([4]回答表!X45="●",[4]回答表!E212,IF([4]回答表!AA45="●",[4]回答表!E278,"")),"")</f>
        <v/>
      </c>
      <c r="BG40" s="199"/>
      <c r="BH40" s="199"/>
      <c r="BI40" s="199"/>
      <c r="BJ40" s="198" t="str">
        <f>IF([4]回答表!F17="下水道事業",IF([4]回答表!X45="●",[4]回答表!E213,IF([4]回答表!AA45="●",[4]回答表!E279,"")),"")</f>
        <v/>
      </c>
      <c r="BK40" s="199"/>
      <c r="BL40" s="199"/>
      <c r="BM40" s="199"/>
      <c r="BN40" s="198" t="str">
        <f>IF([4]回答表!F17="下水道事業",IF([4]回答表!X45="●",[4]回答表!E214,IF([4]回答表!AA45="●",[4]回答表!E280,"")),"")</f>
        <v/>
      </c>
      <c r="BO40" s="199"/>
      <c r="BP40" s="199"/>
      <c r="BQ40" s="201"/>
      <c r="BR40" s="15"/>
      <c r="BX40" s="176" t="str">
        <f>IF([4]回答表!AQ20="下水道事業",IF([4]回答表!BI48="○",[4]回答表!AM161,IF([4]回答表!BL48="○",[4]回答表!AM226,"")),"")</f>
        <v/>
      </c>
      <c r="BY40" s="177"/>
      <c r="BZ40" s="177"/>
      <c r="CA40" s="177"/>
      <c r="CB40" s="177"/>
      <c r="CC40" s="177"/>
      <c r="CD40" s="177"/>
      <c r="CE40" s="177"/>
      <c r="CF40" s="177"/>
      <c r="CG40" s="177"/>
      <c r="CH40" s="177"/>
      <c r="CI40" s="177"/>
      <c r="CJ40" s="177"/>
      <c r="CK40" s="177"/>
      <c r="CL40" s="177"/>
      <c r="CM40" s="177"/>
      <c r="CN40" s="178"/>
    </row>
    <row r="41" spans="3:92" ht="15.65" customHeight="1" x14ac:dyDescent="0.3">
      <c r="C41" s="14"/>
      <c r="D41" s="58"/>
      <c r="E41" s="58"/>
      <c r="F41" s="58"/>
      <c r="G41" s="58"/>
      <c r="H41" s="58"/>
      <c r="I41" s="58"/>
      <c r="J41" s="58"/>
      <c r="K41" s="58"/>
      <c r="L41" s="58"/>
      <c r="M41" s="58"/>
      <c r="N41" s="59"/>
      <c r="O41" s="59"/>
      <c r="P41" s="59"/>
      <c r="Q41" s="59"/>
      <c r="R41" s="60"/>
      <c r="S41" s="60"/>
      <c r="T41" s="60"/>
      <c r="U41" s="137"/>
      <c r="V41" s="138"/>
      <c r="W41" s="138"/>
      <c r="X41" s="138"/>
      <c r="Y41" s="138"/>
      <c r="Z41" s="138"/>
      <c r="AA41" s="138"/>
      <c r="AB41" s="139"/>
      <c r="AC41" s="44"/>
      <c r="AD41" s="44"/>
      <c r="AE41" s="44"/>
      <c r="AF41" s="44"/>
      <c r="AG41" s="44"/>
      <c r="AH41" s="44"/>
      <c r="AI41" s="44"/>
      <c r="AJ41" s="45"/>
      <c r="AK41" s="57"/>
      <c r="AL41" s="44"/>
      <c r="AM41" s="179"/>
      <c r="AN41" s="180"/>
      <c r="AO41" s="180"/>
      <c r="AP41" s="180"/>
      <c r="AQ41" s="180"/>
      <c r="AR41" s="180"/>
      <c r="AS41" s="180"/>
      <c r="AT41" s="180"/>
      <c r="AU41" s="180"/>
      <c r="AV41" s="180"/>
      <c r="AW41" s="180"/>
      <c r="AX41" s="180"/>
      <c r="AY41" s="180"/>
      <c r="AZ41" s="180"/>
      <c r="BA41" s="180"/>
      <c r="BB41" s="180"/>
      <c r="BC41" s="181"/>
      <c r="BD41" s="48"/>
      <c r="BE41" s="48"/>
      <c r="BF41" s="198"/>
      <c r="BG41" s="199"/>
      <c r="BH41" s="199"/>
      <c r="BI41" s="199"/>
      <c r="BJ41" s="198"/>
      <c r="BK41" s="199"/>
      <c r="BL41" s="199"/>
      <c r="BM41" s="199"/>
      <c r="BN41" s="198"/>
      <c r="BO41" s="199"/>
      <c r="BP41" s="199"/>
      <c r="BQ41" s="201"/>
      <c r="BR41" s="15"/>
      <c r="BX41" s="179"/>
      <c r="BY41" s="180"/>
      <c r="BZ41" s="180"/>
      <c r="CA41" s="180"/>
      <c r="CB41" s="180"/>
      <c r="CC41" s="180"/>
      <c r="CD41" s="180"/>
      <c r="CE41" s="180"/>
      <c r="CF41" s="180"/>
      <c r="CG41" s="180"/>
      <c r="CH41" s="180"/>
      <c r="CI41" s="180"/>
      <c r="CJ41" s="180"/>
      <c r="CK41" s="180"/>
      <c r="CL41" s="180"/>
      <c r="CM41" s="180"/>
      <c r="CN41" s="181"/>
    </row>
    <row r="42" spans="3:92" ht="18" customHeight="1" x14ac:dyDescent="0.2">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9"/>
      <c r="AN42" s="180"/>
      <c r="AO42" s="180"/>
      <c r="AP42" s="180"/>
      <c r="AQ42" s="180"/>
      <c r="AR42" s="180"/>
      <c r="AS42" s="180"/>
      <c r="AT42" s="180"/>
      <c r="AU42" s="180"/>
      <c r="AV42" s="180"/>
      <c r="AW42" s="180"/>
      <c r="AX42" s="180"/>
      <c r="AY42" s="180"/>
      <c r="AZ42" s="180"/>
      <c r="BA42" s="180"/>
      <c r="BB42" s="180"/>
      <c r="BC42" s="181"/>
      <c r="BD42" s="40"/>
      <c r="BE42" s="40"/>
      <c r="BF42" s="198"/>
      <c r="BG42" s="199"/>
      <c r="BH42" s="199"/>
      <c r="BI42" s="199"/>
      <c r="BJ42" s="198"/>
      <c r="BK42" s="199"/>
      <c r="BL42" s="199"/>
      <c r="BM42" s="199"/>
      <c r="BN42" s="198"/>
      <c r="BO42" s="199"/>
      <c r="BP42" s="199"/>
      <c r="BQ42" s="201"/>
      <c r="BR42" s="15"/>
      <c r="BS42" s="16"/>
      <c r="BT42" s="40"/>
      <c r="BU42" s="40"/>
      <c r="BV42" s="40"/>
      <c r="BW42" s="40"/>
      <c r="BX42" s="179"/>
      <c r="BY42" s="180"/>
      <c r="BZ42" s="180"/>
      <c r="CA42" s="180"/>
      <c r="CB42" s="180"/>
      <c r="CC42" s="180"/>
      <c r="CD42" s="180"/>
      <c r="CE42" s="180"/>
      <c r="CF42" s="180"/>
      <c r="CG42" s="180"/>
      <c r="CH42" s="180"/>
      <c r="CI42" s="180"/>
      <c r="CJ42" s="180"/>
      <c r="CK42" s="180"/>
      <c r="CL42" s="180"/>
      <c r="CM42" s="180"/>
      <c r="CN42" s="181"/>
    </row>
    <row r="43" spans="3:92" ht="19.399999999999999" customHeight="1" x14ac:dyDescent="0.2">
      <c r="C43" s="14"/>
      <c r="D43" s="58"/>
      <c r="E43" s="58"/>
      <c r="F43" s="58"/>
      <c r="G43" s="58"/>
      <c r="H43" s="58"/>
      <c r="I43" s="58"/>
      <c r="J43" s="58"/>
      <c r="K43" s="58"/>
      <c r="L43" s="58"/>
      <c r="M43" s="58"/>
      <c r="N43" s="59"/>
      <c r="O43" s="59"/>
      <c r="P43" s="59"/>
      <c r="Q43" s="59"/>
      <c r="R43" s="60"/>
      <c r="S43" s="60"/>
      <c r="T43" s="60"/>
      <c r="U43" s="170" t="s">
        <v>47</v>
      </c>
      <c r="V43" s="171"/>
      <c r="W43" s="171"/>
      <c r="X43" s="171"/>
      <c r="Y43" s="171"/>
      <c r="Z43" s="171"/>
      <c r="AA43" s="171"/>
      <c r="AB43" s="171"/>
      <c r="AC43" s="170" t="s">
        <v>48</v>
      </c>
      <c r="AD43" s="171"/>
      <c r="AE43" s="171"/>
      <c r="AF43" s="171"/>
      <c r="AG43" s="171"/>
      <c r="AH43" s="171"/>
      <c r="AI43" s="171"/>
      <c r="AJ43" s="172"/>
      <c r="AK43" s="57"/>
      <c r="AL43" s="44"/>
      <c r="AM43" s="179"/>
      <c r="AN43" s="180"/>
      <c r="AO43" s="180"/>
      <c r="AP43" s="180"/>
      <c r="AQ43" s="180"/>
      <c r="AR43" s="180"/>
      <c r="AS43" s="180"/>
      <c r="AT43" s="180"/>
      <c r="AU43" s="180"/>
      <c r="AV43" s="180"/>
      <c r="AW43" s="180"/>
      <c r="AX43" s="180"/>
      <c r="AY43" s="180"/>
      <c r="AZ43" s="180"/>
      <c r="BA43" s="180"/>
      <c r="BB43" s="180"/>
      <c r="BC43" s="181"/>
      <c r="BD43" s="44"/>
      <c r="BE43" s="44"/>
      <c r="BF43" s="198"/>
      <c r="BG43" s="199"/>
      <c r="BH43" s="199"/>
      <c r="BI43" s="199"/>
      <c r="BJ43" s="198"/>
      <c r="BK43" s="199"/>
      <c r="BL43" s="199"/>
      <c r="BM43" s="199"/>
      <c r="BN43" s="198"/>
      <c r="BO43" s="199"/>
      <c r="BP43" s="199"/>
      <c r="BQ43" s="201"/>
      <c r="BR43" s="15"/>
      <c r="BX43" s="179"/>
      <c r="BY43" s="180"/>
      <c r="BZ43" s="180"/>
      <c r="CA43" s="180"/>
      <c r="CB43" s="180"/>
      <c r="CC43" s="180"/>
      <c r="CD43" s="180"/>
      <c r="CE43" s="180"/>
      <c r="CF43" s="180"/>
      <c r="CG43" s="180"/>
      <c r="CH43" s="180"/>
      <c r="CI43" s="180"/>
      <c r="CJ43" s="180"/>
      <c r="CK43" s="180"/>
      <c r="CL43" s="180"/>
      <c r="CM43" s="180"/>
      <c r="CN43" s="181"/>
    </row>
    <row r="44" spans="3:92" ht="19.399999999999999" customHeight="1" x14ac:dyDescent="0.2">
      <c r="C44" s="14"/>
      <c r="D44" s="40"/>
      <c r="E44" s="40"/>
      <c r="F44" s="40"/>
      <c r="G44" s="40"/>
      <c r="H44" s="40"/>
      <c r="I44" s="40"/>
      <c r="J44" s="40"/>
      <c r="K44" s="40"/>
      <c r="L44" s="40"/>
      <c r="M44" s="40"/>
      <c r="N44" s="40"/>
      <c r="O44" s="40"/>
      <c r="P44" s="44"/>
      <c r="Q44" s="44"/>
      <c r="R44" s="44"/>
      <c r="S44" s="47"/>
      <c r="T44" s="47"/>
      <c r="U44" s="173"/>
      <c r="V44" s="174"/>
      <c r="W44" s="174"/>
      <c r="X44" s="174"/>
      <c r="Y44" s="174"/>
      <c r="Z44" s="174"/>
      <c r="AA44" s="174"/>
      <c r="AB44" s="174"/>
      <c r="AC44" s="239"/>
      <c r="AD44" s="240"/>
      <c r="AE44" s="240"/>
      <c r="AF44" s="240"/>
      <c r="AG44" s="240"/>
      <c r="AH44" s="240"/>
      <c r="AI44" s="240"/>
      <c r="AJ44" s="241"/>
      <c r="AK44" s="57"/>
      <c r="AL44" s="44"/>
      <c r="AM44" s="179"/>
      <c r="AN44" s="180"/>
      <c r="AO44" s="180"/>
      <c r="AP44" s="180"/>
      <c r="AQ44" s="180"/>
      <c r="AR44" s="180"/>
      <c r="AS44" s="180"/>
      <c r="AT44" s="180"/>
      <c r="AU44" s="180"/>
      <c r="AV44" s="180"/>
      <c r="AW44" s="180"/>
      <c r="AX44" s="180"/>
      <c r="AY44" s="180"/>
      <c r="AZ44" s="180"/>
      <c r="BA44" s="180"/>
      <c r="BB44" s="180"/>
      <c r="BC44" s="181"/>
      <c r="BD44" s="61"/>
      <c r="BE44" s="61"/>
      <c r="BF44" s="198"/>
      <c r="BG44" s="199"/>
      <c r="BH44" s="199"/>
      <c r="BI44" s="199"/>
      <c r="BJ44" s="198"/>
      <c r="BK44" s="199"/>
      <c r="BL44" s="199"/>
      <c r="BM44" s="199"/>
      <c r="BN44" s="198"/>
      <c r="BO44" s="199"/>
      <c r="BP44" s="199"/>
      <c r="BQ44" s="201"/>
      <c r="BR44" s="15"/>
      <c r="BX44" s="179"/>
      <c r="BY44" s="180"/>
      <c r="BZ44" s="180"/>
      <c r="CA44" s="180"/>
      <c r="CB44" s="180"/>
      <c r="CC44" s="180"/>
      <c r="CD44" s="180"/>
      <c r="CE44" s="180"/>
      <c r="CF44" s="180"/>
      <c r="CG44" s="180"/>
      <c r="CH44" s="180"/>
      <c r="CI44" s="180"/>
      <c r="CJ44" s="180"/>
      <c r="CK44" s="180"/>
      <c r="CL44" s="180"/>
      <c r="CM44" s="180"/>
      <c r="CN44" s="181"/>
    </row>
    <row r="45" spans="3:92" ht="15.65" customHeight="1" x14ac:dyDescent="0.2">
      <c r="C45" s="14"/>
      <c r="D45" s="40"/>
      <c r="E45" s="40"/>
      <c r="F45" s="40"/>
      <c r="G45" s="40"/>
      <c r="H45" s="40"/>
      <c r="I45" s="40"/>
      <c r="J45" s="40"/>
      <c r="K45" s="40"/>
      <c r="L45" s="40"/>
      <c r="M45" s="40"/>
      <c r="N45" s="40"/>
      <c r="O45" s="40"/>
      <c r="P45" s="44"/>
      <c r="Q45" s="44"/>
      <c r="R45" s="44"/>
      <c r="S45" s="47"/>
      <c r="T45" s="47"/>
      <c r="U45" s="140" t="str">
        <f>IF([4]回答表!F17="下水道事業",IF([4]回答表!X45="●",[4]回答表!Y195,IF([4]回答表!AA45="●",[4]回答表!Y261,"")),"")</f>
        <v/>
      </c>
      <c r="V45" s="141"/>
      <c r="W45" s="141"/>
      <c r="X45" s="141"/>
      <c r="Y45" s="141"/>
      <c r="Z45" s="141"/>
      <c r="AA45" s="141"/>
      <c r="AB45" s="202"/>
      <c r="AC45" s="140" t="str">
        <f>IF([4]回答表!F17="下水道事業",IF([4]回答表!X45="●",[4]回答表!Y196,IF([4]回答表!AA45="●",[4]回答表!Y262,"")),"")</f>
        <v/>
      </c>
      <c r="AD45" s="141"/>
      <c r="AE45" s="141"/>
      <c r="AF45" s="141"/>
      <c r="AG45" s="141"/>
      <c r="AH45" s="141"/>
      <c r="AI45" s="141"/>
      <c r="AJ45" s="202"/>
      <c r="AK45" s="57"/>
      <c r="AL45" s="44"/>
      <c r="AM45" s="179"/>
      <c r="AN45" s="180"/>
      <c r="AO45" s="180"/>
      <c r="AP45" s="180"/>
      <c r="AQ45" s="180"/>
      <c r="AR45" s="180"/>
      <c r="AS45" s="180"/>
      <c r="AT45" s="180"/>
      <c r="AU45" s="180"/>
      <c r="AV45" s="180"/>
      <c r="AW45" s="180"/>
      <c r="AX45" s="180"/>
      <c r="AY45" s="180"/>
      <c r="AZ45" s="180"/>
      <c r="BA45" s="180"/>
      <c r="BB45" s="180"/>
      <c r="BC45" s="181"/>
      <c r="BD45" s="61"/>
      <c r="BE45" s="61"/>
      <c r="BF45" s="198" t="s">
        <v>10</v>
      </c>
      <c r="BG45" s="199"/>
      <c r="BH45" s="199"/>
      <c r="BI45" s="199"/>
      <c r="BJ45" s="198" t="s">
        <v>11</v>
      </c>
      <c r="BK45" s="199"/>
      <c r="BL45" s="199"/>
      <c r="BM45" s="199"/>
      <c r="BN45" s="198" t="s">
        <v>12</v>
      </c>
      <c r="BO45" s="199"/>
      <c r="BP45" s="199"/>
      <c r="BQ45" s="201"/>
      <c r="BR45" s="15"/>
      <c r="BX45" s="179"/>
      <c r="BY45" s="180"/>
      <c r="BZ45" s="180"/>
      <c r="CA45" s="180"/>
      <c r="CB45" s="180"/>
      <c r="CC45" s="180"/>
      <c r="CD45" s="180"/>
      <c r="CE45" s="180"/>
      <c r="CF45" s="180"/>
      <c r="CG45" s="180"/>
      <c r="CH45" s="180"/>
      <c r="CI45" s="180"/>
      <c r="CJ45" s="180"/>
      <c r="CK45" s="180"/>
      <c r="CL45" s="180"/>
      <c r="CM45" s="180"/>
      <c r="CN45" s="181"/>
    </row>
    <row r="46" spans="3:92" ht="15.65" customHeight="1" x14ac:dyDescent="0.2">
      <c r="C46" s="14"/>
      <c r="D46" s="40"/>
      <c r="E46" s="40"/>
      <c r="F46" s="40"/>
      <c r="G46" s="40"/>
      <c r="H46" s="40"/>
      <c r="I46" s="40"/>
      <c r="J46" s="40"/>
      <c r="K46" s="40"/>
      <c r="L46" s="40"/>
      <c r="M46" s="40"/>
      <c r="N46" s="40"/>
      <c r="O46" s="40"/>
      <c r="P46" s="44"/>
      <c r="Q46" s="44"/>
      <c r="R46" s="44"/>
      <c r="S46" s="47"/>
      <c r="T46" s="47"/>
      <c r="U46" s="134"/>
      <c r="V46" s="135"/>
      <c r="W46" s="135"/>
      <c r="X46" s="135"/>
      <c r="Y46" s="135"/>
      <c r="Z46" s="135"/>
      <c r="AA46" s="135"/>
      <c r="AB46" s="136"/>
      <c r="AC46" s="134"/>
      <c r="AD46" s="135"/>
      <c r="AE46" s="135"/>
      <c r="AF46" s="135"/>
      <c r="AG46" s="135"/>
      <c r="AH46" s="135"/>
      <c r="AI46" s="135"/>
      <c r="AJ46" s="136"/>
      <c r="AK46" s="57"/>
      <c r="AL46" s="44"/>
      <c r="AM46" s="182"/>
      <c r="AN46" s="183"/>
      <c r="AO46" s="183"/>
      <c r="AP46" s="183"/>
      <c r="AQ46" s="183"/>
      <c r="AR46" s="183"/>
      <c r="AS46" s="183"/>
      <c r="AT46" s="183"/>
      <c r="AU46" s="183"/>
      <c r="AV46" s="183"/>
      <c r="AW46" s="183"/>
      <c r="AX46" s="183"/>
      <c r="AY46" s="183"/>
      <c r="AZ46" s="183"/>
      <c r="BA46" s="183"/>
      <c r="BB46" s="183"/>
      <c r="BC46" s="184"/>
      <c r="BD46" s="61"/>
      <c r="BE46" s="61"/>
      <c r="BF46" s="198"/>
      <c r="BG46" s="199"/>
      <c r="BH46" s="199"/>
      <c r="BI46" s="199"/>
      <c r="BJ46" s="198"/>
      <c r="BK46" s="199"/>
      <c r="BL46" s="199"/>
      <c r="BM46" s="199"/>
      <c r="BN46" s="198"/>
      <c r="BO46" s="199"/>
      <c r="BP46" s="199"/>
      <c r="BQ46" s="201"/>
      <c r="BR46" s="15"/>
      <c r="BX46" s="179"/>
      <c r="BY46" s="180"/>
      <c r="BZ46" s="180"/>
      <c r="CA46" s="180"/>
      <c r="CB46" s="180"/>
      <c r="CC46" s="180"/>
      <c r="CD46" s="180"/>
      <c r="CE46" s="180"/>
      <c r="CF46" s="180"/>
      <c r="CG46" s="180"/>
      <c r="CH46" s="180"/>
      <c r="CI46" s="180"/>
      <c r="CJ46" s="180"/>
      <c r="CK46" s="180"/>
      <c r="CL46" s="180"/>
      <c r="CM46" s="180"/>
      <c r="CN46" s="181"/>
    </row>
    <row r="47" spans="3:92" ht="15.65" customHeight="1" x14ac:dyDescent="0.2">
      <c r="C47" s="14"/>
      <c r="D47" s="40"/>
      <c r="E47" s="40"/>
      <c r="F47" s="40"/>
      <c r="G47" s="40"/>
      <c r="H47" s="40"/>
      <c r="I47" s="40"/>
      <c r="J47" s="40"/>
      <c r="K47" s="40"/>
      <c r="L47" s="40"/>
      <c r="M47" s="40"/>
      <c r="N47" s="40"/>
      <c r="O47" s="40"/>
      <c r="P47" s="44"/>
      <c r="Q47" s="44"/>
      <c r="R47" s="44"/>
      <c r="S47" s="47"/>
      <c r="T47" s="47"/>
      <c r="U47" s="137"/>
      <c r="V47" s="138"/>
      <c r="W47" s="138"/>
      <c r="X47" s="138"/>
      <c r="Y47" s="138"/>
      <c r="Z47" s="138"/>
      <c r="AA47" s="138"/>
      <c r="AB47" s="139"/>
      <c r="AC47" s="137"/>
      <c r="AD47" s="138"/>
      <c r="AE47" s="138"/>
      <c r="AF47" s="138"/>
      <c r="AG47" s="138"/>
      <c r="AH47" s="138"/>
      <c r="AI47" s="138"/>
      <c r="AJ47" s="139"/>
      <c r="AK47" s="57"/>
      <c r="AL47" s="44"/>
      <c r="AM47" s="40"/>
      <c r="AN47" s="40"/>
      <c r="AO47" s="40"/>
      <c r="AP47" s="40"/>
      <c r="AQ47" s="40"/>
      <c r="AR47" s="40"/>
      <c r="AS47" s="40"/>
      <c r="AT47" s="40"/>
      <c r="AU47" s="40"/>
      <c r="AV47" s="40"/>
      <c r="AW47" s="40"/>
      <c r="AX47" s="40"/>
      <c r="AY47" s="40"/>
      <c r="AZ47" s="40"/>
      <c r="BA47" s="40"/>
      <c r="BB47" s="40"/>
      <c r="BC47" s="48"/>
      <c r="BD47" s="61"/>
      <c r="BE47" s="61"/>
      <c r="BF47" s="205"/>
      <c r="BG47" s="206"/>
      <c r="BH47" s="206"/>
      <c r="BI47" s="206"/>
      <c r="BJ47" s="205"/>
      <c r="BK47" s="206"/>
      <c r="BL47" s="206"/>
      <c r="BM47" s="206"/>
      <c r="BN47" s="205"/>
      <c r="BO47" s="206"/>
      <c r="BP47" s="206"/>
      <c r="BQ47" s="207"/>
      <c r="BR47" s="15"/>
      <c r="BX47" s="179"/>
      <c r="BY47" s="180"/>
      <c r="BZ47" s="180"/>
      <c r="CA47" s="180"/>
      <c r="CB47" s="180"/>
      <c r="CC47" s="180"/>
      <c r="CD47" s="180"/>
      <c r="CE47" s="180"/>
      <c r="CF47" s="180"/>
      <c r="CG47" s="180"/>
      <c r="CH47" s="180"/>
      <c r="CI47" s="180"/>
      <c r="CJ47" s="180"/>
      <c r="CK47" s="180"/>
      <c r="CL47" s="180"/>
      <c r="CM47" s="180"/>
      <c r="CN47" s="181"/>
    </row>
    <row r="48" spans="3:92" ht="18" customHeight="1" x14ac:dyDescent="0.3">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79"/>
      <c r="BY48" s="180"/>
      <c r="BZ48" s="180"/>
      <c r="CA48" s="180"/>
      <c r="CB48" s="180"/>
      <c r="CC48" s="180"/>
      <c r="CD48" s="180"/>
      <c r="CE48" s="180"/>
      <c r="CF48" s="180"/>
      <c r="CG48" s="180"/>
      <c r="CH48" s="180"/>
      <c r="CI48" s="180"/>
      <c r="CJ48" s="180"/>
      <c r="CK48" s="180"/>
      <c r="CL48" s="180"/>
      <c r="CM48" s="180"/>
      <c r="CN48" s="181"/>
    </row>
    <row r="49" spans="3:92" ht="19" customHeight="1" x14ac:dyDescent="0.2">
      <c r="C49" s="14"/>
      <c r="D49" s="58"/>
      <c r="E49" s="58"/>
      <c r="F49" s="58"/>
      <c r="G49" s="58"/>
      <c r="H49" s="58"/>
      <c r="I49" s="58"/>
      <c r="J49" s="58"/>
      <c r="K49" s="58"/>
      <c r="L49" s="58"/>
      <c r="M49" s="58"/>
      <c r="N49" s="59"/>
      <c r="O49" s="59"/>
      <c r="P49" s="59"/>
      <c r="Q49" s="59"/>
      <c r="R49" s="47"/>
      <c r="S49" s="47"/>
      <c r="T49" s="47"/>
      <c r="U49" s="224" t="s">
        <v>49</v>
      </c>
      <c r="V49" s="225"/>
      <c r="W49" s="225"/>
      <c r="X49" s="225"/>
      <c r="Y49" s="225"/>
      <c r="Z49" s="225"/>
      <c r="AA49" s="225"/>
      <c r="AB49" s="225"/>
      <c r="AC49" s="224" t="s">
        <v>50</v>
      </c>
      <c r="AD49" s="225"/>
      <c r="AE49" s="225"/>
      <c r="AF49" s="225"/>
      <c r="AG49" s="225"/>
      <c r="AH49" s="225"/>
      <c r="AI49" s="225"/>
      <c r="AJ49" s="226"/>
      <c r="AK49" s="224" t="s">
        <v>51</v>
      </c>
      <c r="AL49" s="225"/>
      <c r="AM49" s="225"/>
      <c r="AN49" s="225"/>
      <c r="AO49" s="225"/>
      <c r="AP49" s="225"/>
      <c r="AQ49" s="225"/>
      <c r="AR49" s="225"/>
      <c r="AS49" s="224" t="s">
        <v>52</v>
      </c>
      <c r="AT49" s="225"/>
      <c r="AU49" s="225"/>
      <c r="AV49" s="225"/>
      <c r="AW49" s="225"/>
      <c r="AX49" s="225"/>
      <c r="AY49" s="225"/>
      <c r="AZ49" s="226"/>
      <c r="BA49" s="224" t="s">
        <v>53</v>
      </c>
      <c r="BB49" s="225"/>
      <c r="BC49" s="225"/>
      <c r="BD49" s="225"/>
      <c r="BE49" s="225"/>
      <c r="BF49" s="225"/>
      <c r="BG49" s="225"/>
      <c r="BH49" s="226"/>
      <c r="BI49" s="40"/>
      <c r="BJ49" s="40"/>
      <c r="BK49" s="40"/>
      <c r="BL49" s="40"/>
      <c r="BM49" s="40"/>
      <c r="BN49" s="40"/>
      <c r="BO49" s="40"/>
      <c r="BP49" s="40"/>
      <c r="BQ49" s="40"/>
      <c r="BR49" s="15"/>
      <c r="BS49" s="16"/>
      <c r="BT49" s="40"/>
      <c r="BU49" s="40"/>
      <c r="BV49" s="40"/>
      <c r="BW49" s="40"/>
      <c r="BX49" s="182"/>
      <c r="BY49" s="183"/>
      <c r="BZ49" s="183"/>
      <c r="CA49" s="183"/>
      <c r="CB49" s="183"/>
      <c r="CC49" s="183"/>
      <c r="CD49" s="183"/>
      <c r="CE49" s="183"/>
      <c r="CF49" s="183"/>
      <c r="CG49" s="183"/>
      <c r="CH49" s="183"/>
      <c r="CI49" s="183"/>
      <c r="CJ49" s="183"/>
      <c r="CK49" s="183"/>
      <c r="CL49" s="183"/>
      <c r="CM49" s="183"/>
      <c r="CN49" s="184"/>
    </row>
    <row r="50" spans="3:92" ht="15.65" customHeight="1" x14ac:dyDescent="0.2">
      <c r="C50" s="14"/>
      <c r="D50" s="40"/>
      <c r="E50" s="40"/>
      <c r="F50" s="40"/>
      <c r="G50" s="40"/>
      <c r="H50" s="40"/>
      <c r="I50" s="40"/>
      <c r="J50" s="40"/>
      <c r="K50" s="40"/>
      <c r="L50" s="40"/>
      <c r="M50" s="40"/>
      <c r="N50" s="40"/>
      <c r="O50" s="40"/>
      <c r="P50" s="44"/>
      <c r="Q50" s="44"/>
      <c r="R50" s="47"/>
      <c r="S50" s="47"/>
      <c r="T50" s="47"/>
      <c r="U50" s="236"/>
      <c r="V50" s="237"/>
      <c r="W50" s="237"/>
      <c r="X50" s="237"/>
      <c r="Y50" s="237"/>
      <c r="Z50" s="237"/>
      <c r="AA50" s="237"/>
      <c r="AB50" s="237"/>
      <c r="AC50" s="236"/>
      <c r="AD50" s="237"/>
      <c r="AE50" s="237"/>
      <c r="AF50" s="237"/>
      <c r="AG50" s="237"/>
      <c r="AH50" s="237"/>
      <c r="AI50" s="237"/>
      <c r="AJ50" s="238"/>
      <c r="AK50" s="236"/>
      <c r="AL50" s="237"/>
      <c r="AM50" s="237"/>
      <c r="AN50" s="237"/>
      <c r="AO50" s="237"/>
      <c r="AP50" s="237"/>
      <c r="AQ50" s="237"/>
      <c r="AR50" s="237"/>
      <c r="AS50" s="236"/>
      <c r="AT50" s="237"/>
      <c r="AU50" s="237"/>
      <c r="AV50" s="237"/>
      <c r="AW50" s="237"/>
      <c r="AX50" s="237"/>
      <c r="AY50" s="237"/>
      <c r="AZ50" s="238"/>
      <c r="BA50" s="236"/>
      <c r="BB50" s="237"/>
      <c r="BC50" s="237"/>
      <c r="BD50" s="237"/>
      <c r="BE50" s="237"/>
      <c r="BF50" s="237"/>
      <c r="BG50" s="237"/>
      <c r="BH50" s="23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15"/>
    </row>
    <row r="51" spans="3:92" ht="15.65" customHeight="1" x14ac:dyDescent="0.2">
      <c r="C51" s="14"/>
      <c r="D51" s="40"/>
      <c r="E51" s="40"/>
      <c r="F51" s="40"/>
      <c r="G51" s="40"/>
      <c r="H51" s="40"/>
      <c r="I51" s="40"/>
      <c r="J51" s="40"/>
      <c r="K51" s="40"/>
      <c r="L51" s="40"/>
      <c r="M51" s="40"/>
      <c r="N51" s="40"/>
      <c r="O51" s="40"/>
      <c r="P51" s="44"/>
      <c r="Q51" s="44"/>
      <c r="R51" s="47"/>
      <c r="S51" s="47"/>
      <c r="T51" s="47"/>
      <c r="U51" s="140" t="str">
        <f>IF([4]回答表!F17="下水道事業",IF([4]回答表!X45="●",[4]回答表!Y198,IF([4]回答表!AA45="●",[4]回答表!Y264,"")),"")</f>
        <v/>
      </c>
      <c r="V51" s="141"/>
      <c r="W51" s="141"/>
      <c r="X51" s="141"/>
      <c r="Y51" s="141"/>
      <c r="Z51" s="141"/>
      <c r="AA51" s="141"/>
      <c r="AB51" s="202"/>
      <c r="AC51" s="140" t="str">
        <f>IF([4]回答表!F17="下水道事業",IF([4]回答表!X45="●",[4]回答表!Y199,IF([4]回答表!AA45="●",[4]回答表!Y265,"")),"")</f>
        <v/>
      </c>
      <c r="AD51" s="141"/>
      <c r="AE51" s="141"/>
      <c r="AF51" s="141"/>
      <c r="AG51" s="141"/>
      <c r="AH51" s="141"/>
      <c r="AI51" s="141"/>
      <c r="AJ51" s="202"/>
      <c r="AK51" s="140" t="str">
        <f>IF([4]回答表!F17="下水道事業",IF([4]回答表!X45="●",[4]回答表!Y200,IF([4]回答表!AA45="●",[4]回答表!Y266,"")),"")</f>
        <v/>
      </c>
      <c r="AL51" s="141"/>
      <c r="AM51" s="141"/>
      <c r="AN51" s="141"/>
      <c r="AO51" s="141"/>
      <c r="AP51" s="141"/>
      <c r="AQ51" s="141"/>
      <c r="AR51" s="202"/>
      <c r="AS51" s="140" t="str">
        <f>IF([4]回答表!F17="下水道事業",IF([4]回答表!X45="●",[4]回答表!Y201,IF([4]回答表!AA45="●",[4]回答表!Y267,"")),"")</f>
        <v/>
      </c>
      <c r="AT51" s="141"/>
      <c r="AU51" s="141"/>
      <c r="AV51" s="141"/>
      <c r="AW51" s="141"/>
      <c r="AX51" s="141"/>
      <c r="AY51" s="141"/>
      <c r="AZ51" s="202"/>
      <c r="BA51" s="140" t="str">
        <f>IF([4]回答表!F17="下水道事業",IF([4]回答表!X45="●",[4]回答表!Y202,IF([4]回答表!AA45="●",[4]回答表!Y268,"")),"")</f>
        <v/>
      </c>
      <c r="BB51" s="141"/>
      <c r="BC51" s="141"/>
      <c r="BD51" s="141"/>
      <c r="BE51" s="141"/>
      <c r="BF51" s="141"/>
      <c r="BG51" s="141"/>
      <c r="BH51" s="202"/>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15"/>
    </row>
    <row r="52" spans="3:92" ht="15.65" customHeight="1" x14ac:dyDescent="0.2">
      <c r="C52" s="14"/>
      <c r="D52" s="40"/>
      <c r="E52" s="40"/>
      <c r="F52" s="40"/>
      <c r="G52" s="40"/>
      <c r="H52" s="40"/>
      <c r="I52" s="40"/>
      <c r="J52" s="40"/>
      <c r="K52" s="40"/>
      <c r="L52" s="40"/>
      <c r="M52" s="40"/>
      <c r="N52" s="40"/>
      <c r="O52" s="40"/>
      <c r="P52" s="44"/>
      <c r="Q52" s="44"/>
      <c r="R52" s="47"/>
      <c r="S52" s="47"/>
      <c r="T52" s="47"/>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15"/>
    </row>
    <row r="53" spans="3:92" ht="15.65" customHeight="1" x14ac:dyDescent="0.2">
      <c r="C53" s="14"/>
      <c r="D53" s="40"/>
      <c r="E53" s="40"/>
      <c r="F53" s="40"/>
      <c r="G53" s="40"/>
      <c r="H53" s="40"/>
      <c r="I53" s="40"/>
      <c r="J53" s="40"/>
      <c r="K53" s="40"/>
      <c r="L53" s="40"/>
      <c r="M53" s="40"/>
      <c r="N53" s="40"/>
      <c r="O53" s="40"/>
      <c r="P53" s="44"/>
      <c r="Q53" s="44"/>
      <c r="R53" s="47"/>
      <c r="S53" s="47"/>
      <c r="T53" s="47"/>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15"/>
    </row>
    <row r="54" spans="3:92" ht="29.5" customHeight="1" x14ac:dyDescent="0.3">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3:92" ht="15.65" customHeight="1" x14ac:dyDescent="0.3">
      <c r="C55" s="14"/>
      <c r="D55" s="44"/>
      <c r="E55" s="44"/>
      <c r="F55" s="44"/>
      <c r="G55" s="44"/>
      <c r="H55" s="44"/>
      <c r="I55" s="44"/>
      <c r="J55" s="44"/>
      <c r="K55" s="44"/>
      <c r="L55" s="45"/>
      <c r="M55" s="45"/>
      <c r="N55" s="45"/>
      <c r="O55" s="46"/>
      <c r="P55" s="41"/>
      <c r="Q55" s="41"/>
      <c r="R55" s="47"/>
      <c r="S55" s="47"/>
      <c r="T55" s="47"/>
      <c r="U55" s="242" t="s">
        <v>54</v>
      </c>
      <c r="V55" s="243"/>
      <c r="W55" s="243"/>
      <c r="X55" s="243"/>
      <c r="Y55" s="243"/>
      <c r="Z55" s="243"/>
      <c r="AA55" s="243"/>
      <c r="AB55" s="243"/>
      <c r="AC55" s="242" t="s">
        <v>55</v>
      </c>
      <c r="AD55" s="243"/>
      <c r="AE55" s="243"/>
      <c r="AF55" s="243"/>
      <c r="AG55" s="243"/>
      <c r="AH55" s="243"/>
      <c r="AI55" s="243"/>
      <c r="AJ55" s="243"/>
      <c r="AK55" s="242" t="s">
        <v>56</v>
      </c>
      <c r="AL55" s="243"/>
      <c r="AM55" s="243"/>
      <c r="AN55" s="243"/>
      <c r="AO55" s="243"/>
      <c r="AP55" s="243"/>
      <c r="AQ55" s="243"/>
      <c r="AR55" s="246"/>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3:92" ht="15.65" customHeight="1" x14ac:dyDescent="0.3">
      <c r="C56" s="14"/>
      <c r="D56" s="185" t="s">
        <v>9</v>
      </c>
      <c r="E56" s="156"/>
      <c r="F56" s="156"/>
      <c r="G56" s="156"/>
      <c r="H56" s="156"/>
      <c r="I56" s="156"/>
      <c r="J56" s="156"/>
      <c r="K56" s="156"/>
      <c r="L56" s="156"/>
      <c r="M56" s="186"/>
      <c r="N56" s="157" t="str">
        <f>IF([4]回答表!F17="下水道事業",IF([4]回答表!AA45="●","●",""),"")</f>
        <v/>
      </c>
      <c r="O56" s="158"/>
      <c r="P56" s="158"/>
      <c r="Q56" s="159"/>
      <c r="R56" s="47"/>
      <c r="S56" s="47"/>
      <c r="T56" s="47"/>
      <c r="U56" s="244"/>
      <c r="V56" s="245"/>
      <c r="W56" s="245"/>
      <c r="X56" s="245"/>
      <c r="Y56" s="245"/>
      <c r="Z56" s="245"/>
      <c r="AA56" s="245"/>
      <c r="AB56" s="245"/>
      <c r="AC56" s="244"/>
      <c r="AD56" s="245"/>
      <c r="AE56" s="245"/>
      <c r="AF56" s="245"/>
      <c r="AG56" s="245"/>
      <c r="AH56" s="245"/>
      <c r="AI56" s="245"/>
      <c r="AJ56" s="245"/>
      <c r="AK56" s="247"/>
      <c r="AL56" s="248"/>
      <c r="AM56" s="248"/>
      <c r="AN56" s="248"/>
      <c r="AO56" s="248"/>
      <c r="AP56" s="248"/>
      <c r="AQ56" s="248"/>
      <c r="AR56" s="249"/>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3:92" ht="15.65" customHeight="1" x14ac:dyDescent="0.3">
      <c r="C57" s="14"/>
      <c r="D57" s="156"/>
      <c r="E57" s="156"/>
      <c r="F57" s="156"/>
      <c r="G57" s="156"/>
      <c r="H57" s="156"/>
      <c r="I57" s="156"/>
      <c r="J57" s="156"/>
      <c r="K57" s="156"/>
      <c r="L57" s="156"/>
      <c r="M57" s="186"/>
      <c r="N57" s="160"/>
      <c r="O57" s="161"/>
      <c r="P57" s="161"/>
      <c r="Q57" s="162"/>
      <c r="R57" s="47"/>
      <c r="S57" s="47"/>
      <c r="T57" s="47"/>
      <c r="U57" s="140" t="str">
        <f>IF([4]回答表!F17="下水道事業",IF([4]回答表!X45="●",[4]回答表!Y207,IF([4]回答表!AA45="●",[4]回答表!Y273,"")),"")</f>
        <v/>
      </c>
      <c r="V57" s="141"/>
      <c r="W57" s="141"/>
      <c r="X57" s="141"/>
      <c r="Y57" s="141"/>
      <c r="Z57" s="141"/>
      <c r="AA57" s="141"/>
      <c r="AB57" s="202"/>
      <c r="AC57" s="140" t="str">
        <f>IF([4]回答表!F17="下水道事業",IF([4]回答表!X45="●",[4]回答表!Y208,IF([4]回答表!AA45="●",[4]回答表!Y274,"")),"")</f>
        <v/>
      </c>
      <c r="AD57" s="141"/>
      <c r="AE57" s="141"/>
      <c r="AF57" s="141"/>
      <c r="AG57" s="141"/>
      <c r="AH57" s="141"/>
      <c r="AI57" s="141"/>
      <c r="AJ57" s="202"/>
      <c r="AK57" s="140" t="str">
        <f>IF([4]回答表!F17="下水道事業",IF([4]回答表!X45="●",[4]回答表!Y209,IF([4]回答表!AA45="●",[4]回答表!Y275,"")),"")</f>
        <v/>
      </c>
      <c r="AL57" s="141"/>
      <c r="AM57" s="141"/>
      <c r="AN57" s="141"/>
      <c r="AO57" s="141"/>
      <c r="AP57" s="141"/>
      <c r="AQ57" s="141"/>
      <c r="AR57" s="202"/>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3:92" ht="15.65" customHeight="1" x14ac:dyDescent="0.3">
      <c r="C58" s="14"/>
      <c r="D58" s="156"/>
      <c r="E58" s="156"/>
      <c r="F58" s="156"/>
      <c r="G58" s="156"/>
      <c r="H58" s="156"/>
      <c r="I58" s="156"/>
      <c r="J58" s="156"/>
      <c r="K58" s="156"/>
      <c r="L58" s="156"/>
      <c r="M58" s="186"/>
      <c r="N58" s="160"/>
      <c r="O58" s="161"/>
      <c r="P58" s="161"/>
      <c r="Q58" s="162"/>
      <c r="R58" s="47"/>
      <c r="S58" s="47"/>
      <c r="T58" s="47"/>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3:92" ht="15.65" customHeight="1" x14ac:dyDescent="0.3">
      <c r="C59" s="14"/>
      <c r="D59" s="156"/>
      <c r="E59" s="156"/>
      <c r="F59" s="156"/>
      <c r="G59" s="156"/>
      <c r="H59" s="156"/>
      <c r="I59" s="156"/>
      <c r="J59" s="156"/>
      <c r="K59" s="156"/>
      <c r="L59" s="156"/>
      <c r="M59" s="186"/>
      <c r="N59" s="163"/>
      <c r="O59" s="164"/>
      <c r="P59" s="164"/>
      <c r="Q59" s="165"/>
      <c r="R59" s="47"/>
      <c r="S59" s="47"/>
      <c r="T59" s="47"/>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3:92" ht="15.65" customHeight="1" x14ac:dyDescent="0.3">
      <c r="C60" s="14"/>
      <c r="D60" s="47"/>
      <c r="E60" s="47"/>
      <c r="F60" s="47"/>
      <c r="G60" s="47"/>
      <c r="H60" s="47"/>
      <c r="I60" s="47"/>
      <c r="J60" s="47"/>
      <c r="K60" s="47"/>
      <c r="L60" s="47"/>
      <c r="M60" s="47"/>
      <c r="N60" s="47"/>
      <c r="O60" s="47"/>
      <c r="P60" s="47"/>
      <c r="Q60" s="47"/>
      <c r="R60" s="47"/>
      <c r="S60" s="47"/>
      <c r="T60" s="47"/>
      <c r="U60" s="40"/>
      <c r="V60" s="40"/>
      <c r="W60" s="40"/>
      <c r="X60" s="40"/>
      <c r="Y60" s="40"/>
      <c r="Z60" s="43"/>
      <c r="AA60" s="44"/>
      <c r="AB60" s="44"/>
      <c r="AC60" s="44"/>
      <c r="AD60" s="44"/>
      <c r="AE60" s="44"/>
      <c r="AF60" s="44"/>
      <c r="AG60" s="44"/>
      <c r="AH60" s="44"/>
      <c r="AI60" s="44"/>
      <c r="AJ60" s="49"/>
      <c r="AK60" s="40"/>
      <c r="AL60" s="48"/>
      <c r="AM60" s="48"/>
      <c r="AN60" s="46"/>
      <c r="AO60" s="48"/>
      <c r="AP60" s="49"/>
      <c r="AQ60" s="49"/>
      <c r="AR60" s="40"/>
      <c r="AS60" s="40"/>
      <c r="AT60" s="40"/>
      <c r="AU60" s="40"/>
      <c r="AV60" s="40"/>
      <c r="AW60" s="40"/>
      <c r="AX60" s="40"/>
      <c r="AY60" s="40"/>
      <c r="AZ60" s="40"/>
      <c r="BA60" s="40"/>
      <c r="BB60" s="40"/>
      <c r="BC60" s="43"/>
      <c r="BD60" s="44"/>
      <c r="BE60" s="44"/>
      <c r="BF60" s="44"/>
      <c r="BG60" s="44"/>
      <c r="BH60" s="44"/>
      <c r="BI60" s="44"/>
      <c r="BJ60" s="44"/>
      <c r="BK60" s="44"/>
      <c r="BL60" s="44"/>
      <c r="BM60" s="44"/>
      <c r="BN60" s="45"/>
      <c r="BO60" s="45"/>
      <c r="BP60" s="45"/>
      <c r="BQ60" s="46"/>
      <c r="BR60" s="15"/>
    </row>
    <row r="61" spans="3:92" ht="33.65" customHeight="1" x14ac:dyDescent="0.3">
      <c r="C61" s="14"/>
      <c r="D61" s="58"/>
      <c r="E61" s="58"/>
      <c r="F61" s="58"/>
      <c r="G61" s="58"/>
      <c r="H61" s="58"/>
      <c r="I61" s="58"/>
      <c r="J61" s="58"/>
      <c r="K61" s="58"/>
      <c r="L61" s="58"/>
      <c r="M61" s="58"/>
      <c r="N61" s="41"/>
      <c r="O61" s="41"/>
      <c r="P61" s="41"/>
      <c r="Q61" s="41"/>
      <c r="R61" s="47"/>
      <c r="S61" s="47"/>
      <c r="T61" s="47"/>
      <c r="U61" s="51" t="s">
        <v>22</v>
      </c>
      <c r="V61" s="47"/>
      <c r="W61" s="47"/>
      <c r="X61" s="47"/>
      <c r="Y61" s="47"/>
      <c r="Z61" s="47"/>
      <c r="AA61" s="45"/>
      <c r="AB61" s="52"/>
      <c r="AC61" s="45"/>
      <c r="AD61" s="45"/>
      <c r="AE61" s="45"/>
      <c r="AF61" s="45"/>
      <c r="AG61" s="45"/>
      <c r="AH61" s="45"/>
      <c r="AI61" s="45"/>
      <c r="AJ61" s="45"/>
      <c r="AK61" s="45"/>
      <c r="AL61" s="45"/>
      <c r="AM61" s="51" t="s">
        <v>13</v>
      </c>
      <c r="AN61" s="45"/>
      <c r="AO61" s="45"/>
      <c r="AP61" s="45"/>
      <c r="AQ61" s="45"/>
      <c r="AR61" s="45"/>
      <c r="AS61" s="45"/>
      <c r="AT61" s="45"/>
      <c r="AU61" s="45"/>
      <c r="AV61" s="45"/>
      <c r="AW61" s="45"/>
      <c r="AX61" s="45"/>
      <c r="AY61" s="44"/>
      <c r="AZ61" s="44"/>
      <c r="BA61" s="44"/>
      <c r="BB61" s="44"/>
      <c r="BC61" s="44"/>
      <c r="BD61" s="44"/>
      <c r="BE61" s="44"/>
      <c r="BF61" s="44"/>
      <c r="BG61" s="44"/>
      <c r="BH61" s="44"/>
      <c r="BI61" s="44"/>
      <c r="BJ61" s="44"/>
      <c r="BK61" s="44"/>
      <c r="BL61" s="44"/>
      <c r="BM61" s="44"/>
      <c r="BN61" s="44"/>
      <c r="BO61" s="44"/>
      <c r="BP61" s="44"/>
      <c r="BQ61" s="40"/>
      <c r="BR61" s="15"/>
    </row>
    <row r="62" spans="3:92" ht="34.5" customHeight="1" x14ac:dyDescent="0.2">
      <c r="C62" s="14"/>
      <c r="D62" s="156" t="s">
        <v>14</v>
      </c>
      <c r="E62" s="156"/>
      <c r="F62" s="156"/>
      <c r="G62" s="156"/>
      <c r="H62" s="156"/>
      <c r="I62" s="156"/>
      <c r="J62" s="156"/>
      <c r="K62" s="156"/>
      <c r="L62" s="156"/>
      <c r="M62" s="186"/>
      <c r="N62" s="157" t="str">
        <f>IF([4]回答表!F17="下水道事業",IF([4]回答表!AD45="●","●",""),"")</f>
        <v>●</v>
      </c>
      <c r="O62" s="158"/>
      <c r="P62" s="158"/>
      <c r="Q62" s="159"/>
      <c r="R62" s="47"/>
      <c r="S62" s="47"/>
      <c r="T62" s="47"/>
      <c r="U62" s="187" t="str">
        <f>IF([4]回答表!F17="下水道事業",IF([4]回答表!AD45="●",[4]回答表!B289,""),"")</f>
        <v>大型浄化槽による共同化
なお、市街化区域外の生活排水処理施設について、集合処理に適する区域と個別処理に適する区域（市営浄化槽区域）への区分を実施済（平成20年４月）</v>
      </c>
      <c r="V62" s="188"/>
      <c r="W62" s="188"/>
      <c r="X62" s="188"/>
      <c r="Y62" s="188"/>
      <c r="Z62" s="188"/>
      <c r="AA62" s="188"/>
      <c r="AB62" s="188"/>
      <c r="AC62" s="188"/>
      <c r="AD62" s="188"/>
      <c r="AE62" s="188"/>
      <c r="AF62" s="188"/>
      <c r="AG62" s="188"/>
      <c r="AH62" s="188"/>
      <c r="AI62" s="188"/>
      <c r="AJ62" s="189"/>
      <c r="AK62" s="63"/>
      <c r="AL62" s="63"/>
      <c r="AM62" s="187" t="str">
        <f>IF([4]回答表!F17="下水道事業",IF([4]回答表!AD45="●",[4]回答表!B295,""),"")</f>
        <v>公共浄化槽等整備推進事業実施要綱において、事業要件に大型浄化槽による共同化を検討することが示されていることから、各戸浄化槽と共同浄化槽の設置及び維持管理に係る費用の比較による検討を定期的に行っている。</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15"/>
    </row>
    <row r="63" spans="3:92" ht="34.5" customHeight="1" x14ac:dyDescent="0.2">
      <c r="C63" s="14"/>
      <c r="D63" s="156"/>
      <c r="E63" s="156"/>
      <c r="F63" s="156"/>
      <c r="G63" s="156"/>
      <c r="H63" s="156"/>
      <c r="I63" s="156"/>
      <c r="J63" s="156"/>
      <c r="K63" s="156"/>
      <c r="L63" s="156"/>
      <c r="M63" s="186"/>
      <c r="N63" s="160"/>
      <c r="O63" s="161"/>
      <c r="P63" s="161"/>
      <c r="Q63" s="162"/>
      <c r="R63" s="47"/>
      <c r="S63" s="47"/>
      <c r="T63" s="47"/>
      <c r="U63" s="190"/>
      <c r="V63" s="191"/>
      <c r="W63" s="191"/>
      <c r="X63" s="191"/>
      <c r="Y63" s="191"/>
      <c r="Z63" s="191"/>
      <c r="AA63" s="191"/>
      <c r="AB63" s="191"/>
      <c r="AC63" s="191"/>
      <c r="AD63" s="191"/>
      <c r="AE63" s="191"/>
      <c r="AF63" s="191"/>
      <c r="AG63" s="191"/>
      <c r="AH63" s="191"/>
      <c r="AI63" s="191"/>
      <c r="AJ63" s="192"/>
      <c r="AK63" s="63"/>
      <c r="AL63" s="63"/>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15"/>
    </row>
    <row r="64" spans="3:92" ht="34.5" customHeight="1" x14ac:dyDescent="0.2">
      <c r="C64" s="14"/>
      <c r="D64" s="156"/>
      <c r="E64" s="156"/>
      <c r="F64" s="156"/>
      <c r="G64" s="156"/>
      <c r="H64" s="156"/>
      <c r="I64" s="156"/>
      <c r="J64" s="156"/>
      <c r="K64" s="156"/>
      <c r="L64" s="156"/>
      <c r="M64" s="186"/>
      <c r="N64" s="160"/>
      <c r="O64" s="161"/>
      <c r="P64" s="161"/>
      <c r="Q64" s="162"/>
      <c r="R64" s="47"/>
      <c r="S64" s="47"/>
      <c r="T64" s="47"/>
      <c r="U64" s="190"/>
      <c r="V64" s="191"/>
      <c r="W64" s="191"/>
      <c r="X64" s="191"/>
      <c r="Y64" s="191"/>
      <c r="Z64" s="191"/>
      <c r="AA64" s="191"/>
      <c r="AB64" s="191"/>
      <c r="AC64" s="191"/>
      <c r="AD64" s="191"/>
      <c r="AE64" s="191"/>
      <c r="AF64" s="191"/>
      <c r="AG64" s="191"/>
      <c r="AH64" s="191"/>
      <c r="AI64" s="191"/>
      <c r="AJ64" s="192"/>
      <c r="AK64" s="63"/>
      <c r="AL64" s="63"/>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15"/>
    </row>
    <row r="65" spans="1:71" ht="34.5" customHeight="1" x14ac:dyDescent="0.2">
      <c r="C65" s="14"/>
      <c r="D65" s="156"/>
      <c r="E65" s="156"/>
      <c r="F65" s="156"/>
      <c r="G65" s="156"/>
      <c r="H65" s="156"/>
      <c r="I65" s="156"/>
      <c r="J65" s="156"/>
      <c r="K65" s="156"/>
      <c r="L65" s="156"/>
      <c r="M65" s="186"/>
      <c r="N65" s="163"/>
      <c r="O65" s="164"/>
      <c r="P65" s="164"/>
      <c r="Q65" s="165"/>
      <c r="R65" s="47"/>
      <c r="S65" s="47"/>
      <c r="T65" s="47"/>
      <c r="U65" s="193"/>
      <c r="V65" s="194"/>
      <c r="W65" s="194"/>
      <c r="X65" s="194"/>
      <c r="Y65" s="194"/>
      <c r="Z65" s="194"/>
      <c r="AA65" s="194"/>
      <c r="AB65" s="194"/>
      <c r="AC65" s="194"/>
      <c r="AD65" s="194"/>
      <c r="AE65" s="194"/>
      <c r="AF65" s="194"/>
      <c r="AG65" s="194"/>
      <c r="AH65" s="194"/>
      <c r="AI65" s="194"/>
      <c r="AJ65" s="195"/>
      <c r="AK65" s="63"/>
      <c r="AL65" s="63"/>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15"/>
    </row>
    <row r="66" spans="1:71" ht="15.65" customHeight="1" x14ac:dyDescent="0.2">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1:71" ht="15.65" customHeight="1" x14ac:dyDescent="0.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row r="68" spans="1:71" ht="15.65" customHeight="1" x14ac:dyDescent="0.2">
      <c r="C68" s="9"/>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42"/>
      <c r="AS68" s="142"/>
      <c r="AT68" s="142"/>
      <c r="AU68" s="142"/>
      <c r="AV68" s="142"/>
      <c r="AW68" s="142"/>
      <c r="AX68" s="142"/>
      <c r="AY68" s="142"/>
      <c r="AZ68" s="142"/>
      <c r="BA68" s="142"/>
      <c r="BB68" s="142"/>
      <c r="BC68" s="11"/>
      <c r="BD68" s="12"/>
      <c r="BE68" s="12"/>
      <c r="BF68" s="12"/>
      <c r="BG68" s="12"/>
      <c r="BH68" s="12"/>
      <c r="BI68" s="12"/>
      <c r="BJ68" s="12"/>
      <c r="BK68" s="12"/>
      <c r="BL68" s="12"/>
      <c r="BM68" s="12"/>
      <c r="BN68" s="12"/>
      <c r="BO68" s="12"/>
      <c r="BP68" s="12"/>
      <c r="BQ68" s="12"/>
      <c r="BR68" s="13"/>
    </row>
    <row r="69" spans="1:71" ht="15.65" customHeight="1" x14ac:dyDescent="0.3">
      <c r="C69" s="14"/>
      <c r="D69" s="47"/>
      <c r="E69" s="47"/>
      <c r="F69" s="47"/>
      <c r="G69" s="47"/>
      <c r="H69" s="47"/>
      <c r="I69" s="47"/>
      <c r="J69" s="47"/>
      <c r="K69" s="47"/>
      <c r="L69" s="47"/>
      <c r="M69" s="47"/>
      <c r="N69" s="47"/>
      <c r="O69" s="47"/>
      <c r="P69" s="47"/>
      <c r="Q69" s="47"/>
      <c r="R69" s="47"/>
      <c r="S69" s="47"/>
      <c r="T69" s="47"/>
      <c r="U69" s="47"/>
      <c r="V69" s="47"/>
      <c r="W69" s="47"/>
      <c r="X69" s="40"/>
      <c r="Y69" s="40"/>
      <c r="Z69" s="40"/>
      <c r="AA69" s="44"/>
      <c r="AB69" s="48"/>
      <c r="AC69" s="48"/>
      <c r="AD69" s="48"/>
      <c r="AE69" s="48"/>
      <c r="AF69" s="48"/>
      <c r="AG69" s="48"/>
      <c r="AH69" s="48"/>
      <c r="AI69" s="48"/>
      <c r="AJ69" s="48"/>
      <c r="AK69" s="48"/>
      <c r="AL69" s="48"/>
      <c r="AM69" s="48"/>
      <c r="AN69" s="46"/>
      <c r="AO69" s="48"/>
      <c r="AP69" s="49"/>
      <c r="AQ69" s="49"/>
      <c r="AR69" s="250"/>
      <c r="AS69" s="250"/>
      <c r="AT69" s="250"/>
      <c r="AU69" s="250"/>
      <c r="AV69" s="250"/>
      <c r="AW69" s="250"/>
      <c r="AX69" s="250"/>
      <c r="AY69" s="250"/>
      <c r="AZ69" s="250"/>
      <c r="BA69" s="250"/>
      <c r="BB69" s="250"/>
      <c r="BC69" s="43"/>
      <c r="BD69" s="44"/>
      <c r="BE69" s="44"/>
      <c r="BF69" s="44"/>
      <c r="BG69" s="44"/>
      <c r="BH69" s="44"/>
      <c r="BI69" s="44"/>
      <c r="BJ69" s="44"/>
      <c r="BK69" s="44"/>
      <c r="BL69" s="44"/>
      <c r="BM69" s="44"/>
      <c r="BN69" s="45"/>
      <c r="BO69" s="45"/>
      <c r="BP69" s="45"/>
      <c r="BQ69" s="46"/>
      <c r="BR69" s="15"/>
    </row>
    <row r="70" spans="1:71" ht="15.65" customHeight="1" x14ac:dyDescent="0.3">
      <c r="C70" s="14"/>
      <c r="D70" s="144" t="s">
        <v>6</v>
      </c>
      <c r="E70" s="145"/>
      <c r="F70" s="145"/>
      <c r="G70" s="145"/>
      <c r="H70" s="145"/>
      <c r="I70" s="145"/>
      <c r="J70" s="145"/>
      <c r="K70" s="145"/>
      <c r="L70" s="145"/>
      <c r="M70" s="145"/>
      <c r="N70" s="145"/>
      <c r="O70" s="145"/>
      <c r="P70" s="145"/>
      <c r="Q70" s="146"/>
      <c r="R70" s="150" t="s">
        <v>59</v>
      </c>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2"/>
      <c r="BC70" s="43"/>
      <c r="BD70" s="44"/>
      <c r="BE70" s="44"/>
      <c r="BF70" s="44"/>
      <c r="BG70" s="44"/>
      <c r="BH70" s="44"/>
      <c r="BI70" s="44"/>
      <c r="BJ70" s="44"/>
      <c r="BK70" s="44"/>
      <c r="BL70" s="44"/>
      <c r="BM70" s="44"/>
      <c r="BN70" s="45"/>
      <c r="BO70" s="45"/>
      <c r="BP70" s="45"/>
      <c r="BQ70" s="46"/>
      <c r="BR70" s="15"/>
    </row>
    <row r="71" spans="1:71" ht="15.65" customHeight="1" x14ac:dyDescent="0.3">
      <c r="A71" s="16"/>
      <c r="B71" s="16"/>
      <c r="C71" s="14"/>
      <c r="D71" s="147"/>
      <c r="E71" s="148"/>
      <c r="F71" s="148"/>
      <c r="G71" s="148"/>
      <c r="H71" s="148"/>
      <c r="I71" s="148"/>
      <c r="J71" s="148"/>
      <c r="K71" s="148"/>
      <c r="L71" s="148"/>
      <c r="M71" s="148"/>
      <c r="N71" s="148"/>
      <c r="O71" s="148"/>
      <c r="P71" s="148"/>
      <c r="Q71" s="149"/>
      <c r="R71" s="153"/>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5"/>
      <c r="BC71" s="43"/>
      <c r="BD71" s="44"/>
      <c r="BE71" s="44"/>
      <c r="BF71" s="44"/>
      <c r="BG71" s="44"/>
      <c r="BH71" s="44"/>
      <c r="BI71" s="44"/>
      <c r="BJ71" s="44"/>
      <c r="BK71" s="44"/>
      <c r="BL71" s="44"/>
      <c r="BM71" s="44"/>
      <c r="BN71" s="45"/>
      <c r="BO71" s="45"/>
      <c r="BP71" s="45"/>
      <c r="BQ71" s="46"/>
      <c r="BR71" s="15"/>
      <c r="BS71" s="16"/>
    </row>
    <row r="72" spans="1:71" ht="15.65" customHeight="1" x14ac:dyDescent="0.3">
      <c r="A72" s="16"/>
      <c r="B72" s="16"/>
      <c r="C72" s="14"/>
      <c r="D72" s="47"/>
      <c r="E72" s="47"/>
      <c r="F72" s="47"/>
      <c r="G72" s="47"/>
      <c r="H72" s="47"/>
      <c r="I72" s="47"/>
      <c r="J72" s="47"/>
      <c r="K72" s="47"/>
      <c r="L72" s="47"/>
      <c r="M72" s="47"/>
      <c r="N72" s="47"/>
      <c r="O72" s="47"/>
      <c r="P72" s="47"/>
      <c r="Q72" s="47"/>
      <c r="R72" s="47"/>
      <c r="S72" s="47"/>
      <c r="T72" s="47"/>
      <c r="U72" s="47"/>
      <c r="V72" s="47"/>
      <c r="W72" s="47"/>
      <c r="X72" s="40"/>
      <c r="Y72" s="40"/>
      <c r="Z72" s="40"/>
      <c r="AA72" s="44"/>
      <c r="AB72" s="48"/>
      <c r="AC72" s="48"/>
      <c r="AD72" s="48"/>
      <c r="AE72" s="48"/>
      <c r="AF72" s="48"/>
      <c r="AG72" s="48"/>
      <c r="AH72" s="48"/>
      <c r="AI72" s="48"/>
      <c r="AJ72" s="48"/>
      <c r="AK72" s="48"/>
      <c r="AL72" s="48"/>
      <c r="AM72" s="48"/>
      <c r="AN72" s="46"/>
      <c r="AO72" s="48"/>
      <c r="AP72" s="49"/>
      <c r="AQ72" s="49"/>
      <c r="AR72" s="72"/>
      <c r="AS72" s="72"/>
      <c r="AT72" s="72"/>
      <c r="AU72" s="72"/>
      <c r="AV72" s="72"/>
      <c r="AW72" s="72"/>
      <c r="AX72" s="72"/>
      <c r="AY72" s="72"/>
      <c r="AZ72" s="72"/>
      <c r="BA72" s="72"/>
      <c r="BB72" s="72"/>
      <c r="BC72" s="43"/>
      <c r="BD72" s="44"/>
      <c r="BE72" s="44"/>
      <c r="BF72" s="44"/>
      <c r="BG72" s="44"/>
      <c r="BH72" s="44"/>
      <c r="BI72" s="44"/>
      <c r="BJ72" s="44"/>
      <c r="BK72" s="44"/>
      <c r="BL72" s="44"/>
      <c r="BM72" s="44"/>
      <c r="BN72" s="45"/>
      <c r="BO72" s="45"/>
      <c r="BP72" s="45"/>
      <c r="BQ72" s="46"/>
      <c r="BR72" s="15"/>
      <c r="BS72" s="16"/>
    </row>
    <row r="73" spans="1:71" ht="19" x14ac:dyDescent="0.3">
      <c r="A73" s="16"/>
      <c r="B73" s="16"/>
      <c r="C73" s="14"/>
      <c r="D73" s="47"/>
      <c r="E73" s="47"/>
      <c r="F73" s="47"/>
      <c r="G73" s="47"/>
      <c r="H73" s="47"/>
      <c r="I73" s="47"/>
      <c r="J73" s="47"/>
      <c r="K73" s="47"/>
      <c r="L73" s="47"/>
      <c r="M73" s="47"/>
      <c r="N73" s="47"/>
      <c r="O73" s="47"/>
      <c r="P73" s="47"/>
      <c r="Q73" s="47"/>
      <c r="R73" s="47"/>
      <c r="S73" s="47"/>
      <c r="T73" s="47"/>
      <c r="U73" s="51" t="s">
        <v>34</v>
      </c>
      <c r="V73" s="47"/>
      <c r="W73" s="47"/>
      <c r="X73" s="47"/>
      <c r="Y73" s="47"/>
      <c r="Z73" s="47"/>
      <c r="AA73" s="45"/>
      <c r="AB73" s="52"/>
      <c r="AC73" s="52"/>
      <c r="AD73" s="52"/>
      <c r="AE73" s="52"/>
      <c r="AF73" s="52"/>
      <c r="AG73" s="52"/>
      <c r="AH73" s="52"/>
      <c r="AI73" s="52"/>
      <c r="AJ73" s="52"/>
      <c r="AK73" s="52"/>
      <c r="AL73" s="52"/>
      <c r="AM73" s="51" t="s">
        <v>15</v>
      </c>
      <c r="AN73" s="53"/>
      <c r="AO73" s="52"/>
      <c r="AP73" s="54"/>
      <c r="AQ73" s="54"/>
      <c r="AR73" s="5"/>
      <c r="AS73" s="5"/>
      <c r="AT73" s="5"/>
      <c r="AU73" s="5"/>
      <c r="AV73" s="5"/>
      <c r="AW73" s="5"/>
      <c r="AX73" s="5"/>
      <c r="AY73" s="5"/>
      <c r="AZ73" s="5"/>
      <c r="BA73" s="5"/>
      <c r="BB73" s="5"/>
      <c r="BC73" s="55"/>
      <c r="BD73" s="45"/>
      <c r="BE73" s="45"/>
      <c r="BF73" s="67" t="s">
        <v>60</v>
      </c>
      <c r="BG73" s="6"/>
      <c r="BH73" s="6"/>
      <c r="BI73" s="6"/>
      <c r="BJ73" s="6"/>
      <c r="BK73" s="6"/>
      <c r="BL73" s="6"/>
      <c r="BM73" s="45"/>
      <c r="BN73" s="45"/>
      <c r="BO73" s="45"/>
      <c r="BP73" s="45"/>
      <c r="BQ73" s="53"/>
      <c r="BR73" s="15"/>
      <c r="BS73" s="16"/>
    </row>
    <row r="74" spans="1:71" ht="15.65" customHeight="1" x14ac:dyDescent="0.2">
      <c r="A74" s="16"/>
      <c r="B74" s="16"/>
      <c r="C74" s="14"/>
      <c r="D74" s="150" t="s">
        <v>8</v>
      </c>
      <c r="E74" s="151"/>
      <c r="F74" s="151"/>
      <c r="G74" s="151"/>
      <c r="H74" s="151"/>
      <c r="I74" s="151"/>
      <c r="J74" s="151"/>
      <c r="K74" s="151"/>
      <c r="L74" s="151"/>
      <c r="M74" s="152"/>
      <c r="N74" s="157" t="str">
        <f>IF([4]回答表!X48="●","●","")</f>
        <v/>
      </c>
      <c r="O74" s="158"/>
      <c r="P74" s="158"/>
      <c r="Q74" s="159"/>
      <c r="R74" s="47"/>
      <c r="S74" s="47"/>
      <c r="T74" s="47"/>
      <c r="U74" s="187" t="str">
        <f>IF([4]回答表!X48="●",[4]回答表!B411,IF([4]回答表!AA48="●",[4]回答表!B425,""))</f>
        <v/>
      </c>
      <c r="V74" s="188"/>
      <c r="W74" s="188"/>
      <c r="X74" s="188"/>
      <c r="Y74" s="188"/>
      <c r="Z74" s="188"/>
      <c r="AA74" s="188"/>
      <c r="AB74" s="188"/>
      <c r="AC74" s="188"/>
      <c r="AD74" s="188"/>
      <c r="AE74" s="188"/>
      <c r="AF74" s="188"/>
      <c r="AG74" s="188"/>
      <c r="AH74" s="188"/>
      <c r="AI74" s="188"/>
      <c r="AJ74" s="189"/>
      <c r="AK74" s="57"/>
      <c r="AL74" s="57"/>
      <c r="AM74" s="259" t="s">
        <v>61</v>
      </c>
      <c r="AN74" s="259"/>
      <c r="AO74" s="259"/>
      <c r="AP74" s="259"/>
      <c r="AQ74" s="260" t="str">
        <f>IF([4]回答表!X48="●",[4]回答表!BC418,IF([4]回答表!AA48="●",[4]回答表!BC432,""))</f>
        <v/>
      </c>
      <c r="AR74" s="260"/>
      <c r="AS74" s="260"/>
      <c r="AT74" s="260"/>
      <c r="AU74" s="261" t="s">
        <v>62</v>
      </c>
      <c r="AV74" s="262"/>
      <c r="AW74" s="262"/>
      <c r="AX74" s="263"/>
      <c r="AY74" s="260" t="str">
        <f>IF([4]回答表!X48="●",[4]回答表!BC423,IF([4]回答表!AA48="●",[4]回答表!BC437,""))</f>
        <v/>
      </c>
      <c r="AZ74" s="260"/>
      <c r="BA74" s="260"/>
      <c r="BB74" s="260"/>
      <c r="BC74" s="48"/>
      <c r="BD74" s="44"/>
      <c r="BE74" s="44"/>
      <c r="BF74" s="196" t="str">
        <f>IF([4]回答表!X48="●",[4]回答表!S417,IF([4]回答表!AA48="●",[4]回答表!S431,""))</f>
        <v/>
      </c>
      <c r="BG74" s="197"/>
      <c r="BH74" s="197"/>
      <c r="BI74" s="197"/>
      <c r="BJ74" s="196"/>
      <c r="BK74" s="197"/>
      <c r="BL74" s="197"/>
      <c r="BM74" s="197"/>
      <c r="BN74" s="196"/>
      <c r="BO74" s="197"/>
      <c r="BP74" s="197"/>
      <c r="BQ74" s="200"/>
      <c r="BR74" s="15"/>
      <c r="BS74" s="16"/>
    </row>
    <row r="75" spans="1:71" ht="15.65" customHeight="1" x14ac:dyDescent="0.2">
      <c r="A75" s="16"/>
      <c r="B75" s="16"/>
      <c r="C75" s="14"/>
      <c r="D75" s="212"/>
      <c r="E75" s="213"/>
      <c r="F75" s="213"/>
      <c r="G75" s="213"/>
      <c r="H75" s="213"/>
      <c r="I75" s="213"/>
      <c r="J75" s="213"/>
      <c r="K75" s="213"/>
      <c r="L75" s="213"/>
      <c r="M75" s="214"/>
      <c r="N75" s="160"/>
      <c r="O75" s="161"/>
      <c r="P75" s="161"/>
      <c r="Q75" s="162"/>
      <c r="R75" s="47"/>
      <c r="S75" s="47"/>
      <c r="T75" s="47"/>
      <c r="U75" s="190"/>
      <c r="V75" s="191"/>
      <c r="W75" s="191"/>
      <c r="X75" s="191"/>
      <c r="Y75" s="191"/>
      <c r="Z75" s="191"/>
      <c r="AA75" s="191"/>
      <c r="AB75" s="191"/>
      <c r="AC75" s="191"/>
      <c r="AD75" s="191"/>
      <c r="AE75" s="191"/>
      <c r="AF75" s="191"/>
      <c r="AG75" s="191"/>
      <c r="AH75" s="191"/>
      <c r="AI75" s="191"/>
      <c r="AJ75" s="192"/>
      <c r="AK75" s="57"/>
      <c r="AL75" s="57"/>
      <c r="AM75" s="259"/>
      <c r="AN75" s="259"/>
      <c r="AO75" s="259"/>
      <c r="AP75" s="259"/>
      <c r="AQ75" s="260"/>
      <c r="AR75" s="260"/>
      <c r="AS75" s="260"/>
      <c r="AT75" s="260"/>
      <c r="AU75" s="264"/>
      <c r="AV75" s="265"/>
      <c r="AW75" s="265"/>
      <c r="AX75" s="266"/>
      <c r="AY75" s="260"/>
      <c r="AZ75" s="260"/>
      <c r="BA75" s="260"/>
      <c r="BB75" s="260"/>
      <c r="BC75" s="48"/>
      <c r="BD75" s="44"/>
      <c r="BE75" s="44"/>
      <c r="BF75" s="198"/>
      <c r="BG75" s="199"/>
      <c r="BH75" s="199"/>
      <c r="BI75" s="199"/>
      <c r="BJ75" s="198"/>
      <c r="BK75" s="199"/>
      <c r="BL75" s="199"/>
      <c r="BM75" s="199"/>
      <c r="BN75" s="198"/>
      <c r="BO75" s="199"/>
      <c r="BP75" s="199"/>
      <c r="BQ75" s="201"/>
      <c r="BR75" s="15"/>
      <c r="BS75" s="16"/>
    </row>
    <row r="76" spans="1:71" ht="15.65" customHeight="1" x14ac:dyDescent="0.2">
      <c r="A76" s="16"/>
      <c r="B76" s="16"/>
      <c r="C76" s="14"/>
      <c r="D76" s="212"/>
      <c r="E76" s="213"/>
      <c r="F76" s="213"/>
      <c r="G76" s="213"/>
      <c r="H76" s="213"/>
      <c r="I76" s="213"/>
      <c r="J76" s="213"/>
      <c r="K76" s="213"/>
      <c r="L76" s="213"/>
      <c r="M76" s="214"/>
      <c r="N76" s="160"/>
      <c r="O76" s="161"/>
      <c r="P76" s="161"/>
      <c r="Q76" s="162"/>
      <c r="R76" s="47"/>
      <c r="S76" s="47"/>
      <c r="T76" s="47"/>
      <c r="U76" s="190"/>
      <c r="V76" s="191"/>
      <c r="W76" s="191"/>
      <c r="X76" s="191"/>
      <c r="Y76" s="191"/>
      <c r="Z76" s="191"/>
      <c r="AA76" s="191"/>
      <c r="AB76" s="191"/>
      <c r="AC76" s="191"/>
      <c r="AD76" s="191"/>
      <c r="AE76" s="191"/>
      <c r="AF76" s="191"/>
      <c r="AG76" s="191"/>
      <c r="AH76" s="191"/>
      <c r="AI76" s="191"/>
      <c r="AJ76" s="192"/>
      <c r="AK76" s="57"/>
      <c r="AL76" s="57"/>
      <c r="AM76" s="259" t="s">
        <v>63</v>
      </c>
      <c r="AN76" s="259"/>
      <c r="AO76" s="259"/>
      <c r="AP76" s="259"/>
      <c r="AQ76" s="260" t="str">
        <f>IF([4]回答表!X48="●",[4]回答表!BC419,IF([4]回答表!AA48="●",[4]回答表!BC433,""))</f>
        <v/>
      </c>
      <c r="AR76" s="260"/>
      <c r="AS76" s="260"/>
      <c r="AT76" s="260"/>
      <c r="AU76" s="264"/>
      <c r="AV76" s="265"/>
      <c r="AW76" s="265"/>
      <c r="AX76" s="266"/>
      <c r="AY76" s="260"/>
      <c r="AZ76" s="260"/>
      <c r="BA76" s="260"/>
      <c r="BB76" s="260"/>
      <c r="BC76" s="48"/>
      <c r="BD76" s="44"/>
      <c r="BE76" s="44"/>
      <c r="BF76" s="198"/>
      <c r="BG76" s="199"/>
      <c r="BH76" s="199"/>
      <c r="BI76" s="199"/>
      <c r="BJ76" s="198"/>
      <c r="BK76" s="199"/>
      <c r="BL76" s="199"/>
      <c r="BM76" s="199"/>
      <c r="BN76" s="198"/>
      <c r="BO76" s="199"/>
      <c r="BP76" s="199"/>
      <c r="BQ76" s="201"/>
      <c r="BR76" s="15"/>
      <c r="BS76" s="16"/>
    </row>
    <row r="77" spans="1:71" ht="15.65" customHeight="1" x14ac:dyDescent="0.2">
      <c r="A77" s="16"/>
      <c r="B77" s="16"/>
      <c r="C77" s="14"/>
      <c r="D77" s="153"/>
      <c r="E77" s="154"/>
      <c r="F77" s="154"/>
      <c r="G77" s="154"/>
      <c r="H77" s="154"/>
      <c r="I77" s="154"/>
      <c r="J77" s="154"/>
      <c r="K77" s="154"/>
      <c r="L77" s="154"/>
      <c r="M77" s="155"/>
      <c r="N77" s="163"/>
      <c r="O77" s="164"/>
      <c r="P77" s="164"/>
      <c r="Q77" s="165"/>
      <c r="R77" s="47"/>
      <c r="S77" s="47"/>
      <c r="T77" s="47"/>
      <c r="U77" s="190"/>
      <c r="V77" s="191"/>
      <c r="W77" s="191"/>
      <c r="X77" s="191"/>
      <c r="Y77" s="191"/>
      <c r="Z77" s="191"/>
      <c r="AA77" s="191"/>
      <c r="AB77" s="191"/>
      <c r="AC77" s="191"/>
      <c r="AD77" s="191"/>
      <c r="AE77" s="191"/>
      <c r="AF77" s="191"/>
      <c r="AG77" s="191"/>
      <c r="AH77" s="191"/>
      <c r="AI77" s="191"/>
      <c r="AJ77" s="192"/>
      <c r="AK77" s="57"/>
      <c r="AL77" s="57"/>
      <c r="AM77" s="259"/>
      <c r="AN77" s="259"/>
      <c r="AO77" s="259"/>
      <c r="AP77" s="259"/>
      <c r="AQ77" s="260"/>
      <c r="AR77" s="260"/>
      <c r="AS77" s="260"/>
      <c r="AT77" s="260"/>
      <c r="AU77" s="264"/>
      <c r="AV77" s="265"/>
      <c r="AW77" s="265"/>
      <c r="AX77" s="266"/>
      <c r="AY77" s="260"/>
      <c r="AZ77" s="260"/>
      <c r="BA77" s="260"/>
      <c r="BB77" s="260"/>
      <c r="BC77" s="48"/>
      <c r="BD77" s="44"/>
      <c r="BE77" s="44"/>
      <c r="BF77" s="198" t="str">
        <f>IF([4]回答表!X48="●",[4]回答表!V417,IF([4]回答表!AA48="●",[4]回答表!V431,""))</f>
        <v/>
      </c>
      <c r="BG77" s="199"/>
      <c r="BH77" s="199"/>
      <c r="BI77" s="199"/>
      <c r="BJ77" s="198" t="str">
        <f>IF([4]回答表!X48="●",[4]回答表!V418,IF([4]回答表!AA48="●",[4]回答表!V432,""))</f>
        <v/>
      </c>
      <c r="BK77" s="199"/>
      <c r="BL77" s="199"/>
      <c r="BM77" s="201"/>
      <c r="BN77" s="198" t="str">
        <f>IF([4]回答表!X48="●",[4]回答表!V419,IF([4]回答表!AA48="●",[4]回答表!V433,""))</f>
        <v/>
      </c>
      <c r="BO77" s="199"/>
      <c r="BP77" s="199"/>
      <c r="BQ77" s="201"/>
      <c r="BR77" s="15"/>
      <c r="BS77" s="16"/>
    </row>
    <row r="78" spans="1:71" ht="15.65" customHeight="1" x14ac:dyDescent="0.2">
      <c r="A78" s="16"/>
      <c r="B78" s="16"/>
      <c r="C78" s="14"/>
      <c r="D78" s="58"/>
      <c r="E78" s="58"/>
      <c r="F78" s="58"/>
      <c r="G78" s="58"/>
      <c r="H78" s="58"/>
      <c r="I78" s="58"/>
      <c r="J78" s="58"/>
      <c r="K78" s="58"/>
      <c r="L78" s="58"/>
      <c r="M78" s="58"/>
      <c r="N78" s="60"/>
      <c r="O78" s="60"/>
      <c r="P78" s="60"/>
      <c r="Q78" s="60"/>
      <c r="R78" s="60"/>
      <c r="S78" s="60"/>
      <c r="T78" s="60"/>
      <c r="U78" s="190"/>
      <c r="V78" s="191"/>
      <c r="W78" s="191"/>
      <c r="X78" s="191"/>
      <c r="Y78" s="191"/>
      <c r="Z78" s="191"/>
      <c r="AA78" s="191"/>
      <c r="AB78" s="191"/>
      <c r="AC78" s="191"/>
      <c r="AD78" s="191"/>
      <c r="AE78" s="191"/>
      <c r="AF78" s="191"/>
      <c r="AG78" s="191"/>
      <c r="AH78" s="191"/>
      <c r="AI78" s="191"/>
      <c r="AJ78" s="192"/>
      <c r="AK78" s="57"/>
      <c r="AL78" s="57"/>
      <c r="AM78" s="259" t="s">
        <v>64</v>
      </c>
      <c r="AN78" s="259"/>
      <c r="AO78" s="259"/>
      <c r="AP78" s="259"/>
      <c r="AQ78" s="260" t="str">
        <f>IF([4]回答表!X48="●",[4]回答表!BC420,IF([4]回答表!AA48="●",[4]回答表!BC434,""))</f>
        <v/>
      </c>
      <c r="AR78" s="260"/>
      <c r="AS78" s="260"/>
      <c r="AT78" s="260"/>
      <c r="AU78" s="267"/>
      <c r="AV78" s="268"/>
      <c r="AW78" s="268"/>
      <c r="AX78" s="269"/>
      <c r="AY78" s="260"/>
      <c r="AZ78" s="260"/>
      <c r="BA78" s="260"/>
      <c r="BB78" s="260"/>
      <c r="BC78" s="48"/>
      <c r="BD78" s="48"/>
      <c r="BE78" s="48"/>
      <c r="BF78" s="198"/>
      <c r="BG78" s="199"/>
      <c r="BH78" s="199"/>
      <c r="BI78" s="199"/>
      <c r="BJ78" s="198"/>
      <c r="BK78" s="199"/>
      <c r="BL78" s="199"/>
      <c r="BM78" s="201"/>
      <c r="BN78" s="198"/>
      <c r="BO78" s="199"/>
      <c r="BP78" s="199"/>
      <c r="BQ78" s="201"/>
      <c r="BR78" s="15"/>
      <c r="BS78" s="16"/>
    </row>
    <row r="79" spans="1:71" ht="15.65" customHeight="1" x14ac:dyDescent="0.2">
      <c r="A79" s="16"/>
      <c r="B79" s="16"/>
      <c r="C79" s="14"/>
      <c r="D79" s="58"/>
      <c r="E79" s="58"/>
      <c r="F79" s="58"/>
      <c r="G79" s="58"/>
      <c r="H79" s="58"/>
      <c r="I79" s="58"/>
      <c r="J79" s="58"/>
      <c r="K79" s="58"/>
      <c r="L79" s="58"/>
      <c r="M79" s="58"/>
      <c r="N79" s="60"/>
      <c r="O79" s="60"/>
      <c r="P79" s="60"/>
      <c r="Q79" s="60"/>
      <c r="R79" s="60"/>
      <c r="S79" s="60"/>
      <c r="T79" s="60"/>
      <c r="U79" s="190"/>
      <c r="V79" s="191"/>
      <c r="W79" s="191"/>
      <c r="X79" s="191"/>
      <c r="Y79" s="191"/>
      <c r="Z79" s="191"/>
      <c r="AA79" s="191"/>
      <c r="AB79" s="191"/>
      <c r="AC79" s="191"/>
      <c r="AD79" s="191"/>
      <c r="AE79" s="191"/>
      <c r="AF79" s="191"/>
      <c r="AG79" s="191"/>
      <c r="AH79" s="191"/>
      <c r="AI79" s="191"/>
      <c r="AJ79" s="192"/>
      <c r="AK79" s="57"/>
      <c r="AL79" s="57"/>
      <c r="AM79" s="259"/>
      <c r="AN79" s="259"/>
      <c r="AO79" s="259"/>
      <c r="AP79" s="259"/>
      <c r="AQ79" s="260"/>
      <c r="AR79" s="260"/>
      <c r="AS79" s="260"/>
      <c r="AT79" s="260"/>
      <c r="AU79" s="230" t="s">
        <v>65</v>
      </c>
      <c r="AV79" s="231"/>
      <c r="AW79" s="231"/>
      <c r="AX79" s="232"/>
      <c r="AY79" s="270" t="str">
        <f>IF([4]回答表!X48="●",[4]回答表!BC424,IF([4]回答表!AA48="●",[4]回答表!BC438,""))</f>
        <v/>
      </c>
      <c r="AZ79" s="271"/>
      <c r="BA79" s="271"/>
      <c r="BB79" s="272"/>
      <c r="BC79" s="48"/>
      <c r="BD79" s="44"/>
      <c r="BE79" s="44"/>
      <c r="BF79" s="198"/>
      <c r="BG79" s="199"/>
      <c r="BH79" s="199"/>
      <c r="BI79" s="199"/>
      <c r="BJ79" s="198"/>
      <c r="BK79" s="199"/>
      <c r="BL79" s="199"/>
      <c r="BM79" s="201"/>
      <c r="BN79" s="198"/>
      <c r="BO79" s="199"/>
      <c r="BP79" s="199"/>
      <c r="BQ79" s="201"/>
      <c r="BR79" s="15"/>
      <c r="BS79" s="16"/>
    </row>
    <row r="80" spans="1:71" ht="15.65" customHeight="1" x14ac:dyDescent="0.2">
      <c r="A80" s="16"/>
      <c r="B80" s="16"/>
      <c r="C80" s="14"/>
      <c r="D80" s="215" t="s">
        <v>9</v>
      </c>
      <c r="E80" s="216"/>
      <c r="F80" s="216"/>
      <c r="G80" s="216"/>
      <c r="H80" s="216"/>
      <c r="I80" s="216"/>
      <c r="J80" s="216"/>
      <c r="K80" s="216"/>
      <c r="L80" s="216"/>
      <c r="M80" s="217"/>
      <c r="N80" s="157" t="str">
        <f>IF([4]回答表!AA48="●","●","")</f>
        <v/>
      </c>
      <c r="O80" s="158"/>
      <c r="P80" s="158"/>
      <c r="Q80" s="159"/>
      <c r="R80" s="47"/>
      <c r="S80" s="47"/>
      <c r="T80" s="47"/>
      <c r="U80" s="190"/>
      <c r="V80" s="191"/>
      <c r="W80" s="191"/>
      <c r="X80" s="191"/>
      <c r="Y80" s="191"/>
      <c r="Z80" s="191"/>
      <c r="AA80" s="191"/>
      <c r="AB80" s="191"/>
      <c r="AC80" s="191"/>
      <c r="AD80" s="191"/>
      <c r="AE80" s="191"/>
      <c r="AF80" s="191"/>
      <c r="AG80" s="191"/>
      <c r="AH80" s="191"/>
      <c r="AI80" s="191"/>
      <c r="AJ80" s="192"/>
      <c r="AK80" s="57"/>
      <c r="AL80" s="57"/>
      <c r="AM80" s="259" t="s">
        <v>66</v>
      </c>
      <c r="AN80" s="259"/>
      <c r="AO80" s="259"/>
      <c r="AP80" s="259"/>
      <c r="AQ80" s="282" t="str">
        <f>IF([4]回答表!X48="●",[4]回答表!BC421,IF([4]回答表!AA48="●",[4]回答表!BC435,""))</f>
        <v/>
      </c>
      <c r="AR80" s="260"/>
      <c r="AS80" s="260"/>
      <c r="AT80" s="260"/>
      <c r="AU80" s="276"/>
      <c r="AV80" s="277"/>
      <c r="AW80" s="277"/>
      <c r="AX80" s="278"/>
      <c r="AY80" s="279"/>
      <c r="AZ80" s="280"/>
      <c r="BA80" s="280"/>
      <c r="BB80" s="281"/>
      <c r="BC80" s="48"/>
      <c r="BD80" s="61"/>
      <c r="BE80" s="61"/>
      <c r="BF80" s="198"/>
      <c r="BG80" s="199"/>
      <c r="BH80" s="199"/>
      <c r="BI80" s="199"/>
      <c r="BJ80" s="198"/>
      <c r="BK80" s="199"/>
      <c r="BL80" s="199"/>
      <c r="BM80" s="201"/>
      <c r="BN80" s="198"/>
      <c r="BO80" s="199"/>
      <c r="BP80" s="199"/>
      <c r="BQ80" s="201"/>
      <c r="BR80" s="15"/>
      <c r="BS80" s="16"/>
    </row>
    <row r="81" spans="1:71" ht="15.65" customHeight="1" x14ac:dyDescent="0.2">
      <c r="A81" s="16"/>
      <c r="B81" s="16"/>
      <c r="C81" s="14"/>
      <c r="D81" s="218"/>
      <c r="E81" s="219"/>
      <c r="F81" s="219"/>
      <c r="G81" s="219"/>
      <c r="H81" s="219"/>
      <c r="I81" s="219"/>
      <c r="J81" s="219"/>
      <c r="K81" s="219"/>
      <c r="L81" s="219"/>
      <c r="M81" s="220"/>
      <c r="N81" s="160"/>
      <c r="O81" s="161"/>
      <c r="P81" s="161"/>
      <c r="Q81" s="162"/>
      <c r="R81" s="47"/>
      <c r="S81" s="47"/>
      <c r="T81" s="47"/>
      <c r="U81" s="190"/>
      <c r="V81" s="191"/>
      <c r="W81" s="191"/>
      <c r="X81" s="191"/>
      <c r="Y81" s="191"/>
      <c r="Z81" s="191"/>
      <c r="AA81" s="191"/>
      <c r="AB81" s="191"/>
      <c r="AC81" s="191"/>
      <c r="AD81" s="191"/>
      <c r="AE81" s="191"/>
      <c r="AF81" s="191"/>
      <c r="AG81" s="191"/>
      <c r="AH81" s="191"/>
      <c r="AI81" s="191"/>
      <c r="AJ81" s="192"/>
      <c r="AK81" s="57"/>
      <c r="AL81" s="57"/>
      <c r="AM81" s="259"/>
      <c r="AN81" s="259"/>
      <c r="AO81" s="259"/>
      <c r="AP81" s="259"/>
      <c r="AQ81" s="260"/>
      <c r="AR81" s="260"/>
      <c r="AS81" s="260"/>
      <c r="AT81" s="260"/>
      <c r="AU81" s="233"/>
      <c r="AV81" s="234"/>
      <c r="AW81" s="234"/>
      <c r="AX81" s="235"/>
      <c r="AY81" s="273"/>
      <c r="AZ81" s="274"/>
      <c r="BA81" s="274"/>
      <c r="BB81" s="275"/>
      <c r="BC81" s="48"/>
      <c r="BD81" s="61"/>
      <c r="BE81" s="61"/>
      <c r="BF81" s="198" t="s">
        <v>10</v>
      </c>
      <c r="BG81" s="199"/>
      <c r="BH81" s="199"/>
      <c r="BI81" s="199"/>
      <c r="BJ81" s="198" t="s">
        <v>11</v>
      </c>
      <c r="BK81" s="199"/>
      <c r="BL81" s="199"/>
      <c r="BM81" s="199"/>
      <c r="BN81" s="198" t="s">
        <v>12</v>
      </c>
      <c r="BO81" s="199"/>
      <c r="BP81" s="199"/>
      <c r="BQ81" s="201"/>
      <c r="BR81" s="15"/>
      <c r="BS81" s="16"/>
    </row>
    <row r="82" spans="1:71" ht="15.65" customHeight="1" x14ac:dyDescent="0.2">
      <c r="A82" s="16"/>
      <c r="B82" s="16"/>
      <c r="C82" s="14"/>
      <c r="D82" s="218"/>
      <c r="E82" s="219"/>
      <c r="F82" s="219"/>
      <c r="G82" s="219"/>
      <c r="H82" s="219"/>
      <c r="I82" s="219"/>
      <c r="J82" s="219"/>
      <c r="K82" s="219"/>
      <c r="L82" s="219"/>
      <c r="M82" s="220"/>
      <c r="N82" s="160"/>
      <c r="O82" s="161"/>
      <c r="P82" s="161"/>
      <c r="Q82" s="162"/>
      <c r="R82" s="47"/>
      <c r="S82" s="47"/>
      <c r="T82" s="47"/>
      <c r="U82" s="190"/>
      <c r="V82" s="191"/>
      <c r="W82" s="191"/>
      <c r="X82" s="191"/>
      <c r="Y82" s="191"/>
      <c r="Z82" s="191"/>
      <c r="AA82" s="191"/>
      <c r="AB82" s="191"/>
      <c r="AC82" s="191"/>
      <c r="AD82" s="191"/>
      <c r="AE82" s="191"/>
      <c r="AF82" s="191"/>
      <c r="AG82" s="191"/>
      <c r="AH82" s="191"/>
      <c r="AI82" s="191"/>
      <c r="AJ82" s="192"/>
      <c r="AK82" s="57"/>
      <c r="AL82" s="57"/>
      <c r="AM82" s="259" t="s">
        <v>67</v>
      </c>
      <c r="AN82" s="259"/>
      <c r="AO82" s="259"/>
      <c r="AP82" s="259"/>
      <c r="AQ82" s="260" t="str">
        <f>IF([4]回答表!X48="●",[4]回答表!BC422,IF([4]回答表!AA48="●",[4]回答表!BC436,""))</f>
        <v/>
      </c>
      <c r="AR82" s="260"/>
      <c r="AS82" s="260"/>
      <c r="AT82" s="260"/>
      <c r="AU82" s="230" t="s">
        <v>68</v>
      </c>
      <c r="AV82" s="231"/>
      <c r="AW82" s="231"/>
      <c r="AX82" s="232"/>
      <c r="AY82" s="270" t="str">
        <f>IF([4]回答表!X48="●",[4]回答表!BC425,IF([4]回答表!AA48="●",[4]回答表!BC439,""))</f>
        <v/>
      </c>
      <c r="AZ82" s="271"/>
      <c r="BA82" s="271"/>
      <c r="BB82" s="272"/>
      <c r="BC82" s="48"/>
      <c r="BD82" s="61"/>
      <c r="BE82" s="61"/>
      <c r="BF82" s="198"/>
      <c r="BG82" s="199"/>
      <c r="BH82" s="199"/>
      <c r="BI82" s="199"/>
      <c r="BJ82" s="198"/>
      <c r="BK82" s="199"/>
      <c r="BL82" s="199"/>
      <c r="BM82" s="199"/>
      <c r="BN82" s="198"/>
      <c r="BO82" s="199"/>
      <c r="BP82" s="199"/>
      <c r="BQ82" s="201"/>
      <c r="BR82" s="15"/>
      <c r="BS82" s="16"/>
    </row>
    <row r="83" spans="1:71" ht="15.65" customHeight="1" x14ac:dyDescent="0.2">
      <c r="A83" s="16"/>
      <c r="B83" s="16"/>
      <c r="C83" s="14"/>
      <c r="D83" s="221"/>
      <c r="E83" s="222"/>
      <c r="F83" s="222"/>
      <c r="G83" s="222"/>
      <c r="H83" s="222"/>
      <c r="I83" s="222"/>
      <c r="J83" s="222"/>
      <c r="K83" s="222"/>
      <c r="L83" s="222"/>
      <c r="M83" s="223"/>
      <c r="N83" s="163"/>
      <c r="O83" s="164"/>
      <c r="P83" s="164"/>
      <c r="Q83" s="165"/>
      <c r="R83" s="47"/>
      <c r="S83" s="47"/>
      <c r="T83" s="47"/>
      <c r="U83" s="193"/>
      <c r="V83" s="194"/>
      <c r="W83" s="194"/>
      <c r="X83" s="194"/>
      <c r="Y83" s="194"/>
      <c r="Z83" s="194"/>
      <c r="AA83" s="194"/>
      <c r="AB83" s="194"/>
      <c r="AC83" s="194"/>
      <c r="AD83" s="194"/>
      <c r="AE83" s="194"/>
      <c r="AF83" s="194"/>
      <c r="AG83" s="194"/>
      <c r="AH83" s="194"/>
      <c r="AI83" s="194"/>
      <c r="AJ83" s="195"/>
      <c r="AK83" s="57"/>
      <c r="AL83" s="57"/>
      <c r="AM83" s="259"/>
      <c r="AN83" s="259"/>
      <c r="AO83" s="259"/>
      <c r="AP83" s="259"/>
      <c r="AQ83" s="260"/>
      <c r="AR83" s="260"/>
      <c r="AS83" s="260"/>
      <c r="AT83" s="260"/>
      <c r="AU83" s="233"/>
      <c r="AV83" s="234"/>
      <c r="AW83" s="234"/>
      <c r="AX83" s="235"/>
      <c r="AY83" s="273"/>
      <c r="AZ83" s="274"/>
      <c r="BA83" s="274"/>
      <c r="BB83" s="275"/>
      <c r="BC83" s="48"/>
      <c r="BD83" s="61"/>
      <c r="BE83" s="61"/>
      <c r="BF83" s="205"/>
      <c r="BG83" s="206"/>
      <c r="BH83" s="206"/>
      <c r="BI83" s="206"/>
      <c r="BJ83" s="205"/>
      <c r="BK83" s="206"/>
      <c r="BL83" s="206"/>
      <c r="BM83" s="206"/>
      <c r="BN83" s="205"/>
      <c r="BO83" s="206"/>
      <c r="BP83" s="206"/>
      <c r="BQ83" s="207"/>
      <c r="BR83" s="15"/>
      <c r="BS83" s="16"/>
    </row>
    <row r="84" spans="1:71" ht="15.65" customHeight="1" x14ac:dyDescent="0.3">
      <c r="A84" s="16"/>
      <c r="B84" s="16"/>
      <c r="C84" s="14"/>
      <c r="D84" s="58"/>
      <c r="E84" s="58"/>
      <c r="F84" s="58"/>
      <c r="G84" s="58"/>
      <c r="H84" s="58"/>
      <c r="I84" s="58"/>
      <c r="J84" s="58"/>
      <c r="K84" s="58"/>
      <c r="L84" s="58"/>
      <c r="M84" s="58"/>
      <c r="N84" s="47"/>
      <c r="O84" s="47"/>
      <c r="P84" s="47"/>
      <c r="Q84" s="47"/>
      <c r="R84" s="47"/>
      <c r="S84" s="47"/>
      <c r="T84" s="47"/>
      <c r="U84" s="47"/>
      <c r="V84" s="47"/>
      <c r="W84" s="47"/>
      <c r="X84" s="40"/>
      <c r="Y84" s="40"/>
      <c r="Z84" s="40"/>
      <c r="AA84" s="45"/>
      <c r="AB84" s="45"/>
      <c r="AC84" s="45"/>
      <c r="AD84" s="45"/>
      <c r="AE84" s="45"/>
      <c r="AF84" s="45"/>
      <c r="AG84" s="45"/>
      <c r="AH84" s="45"/>
      <c r="AI84" s="45"/>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15"/>
      <c r="BS84" s="16"/>
    </row>
    <row r="85" spans="1:71" ht="18.649999999999999" customHeight="1" x14ac:dyDescent="0.3">
      <c r="A85" s="16"/>
      <c r="B85" s="16"/>
      <c r="C85" s="14"/>
      <c r="D85" s="58"/>
      <c r="E85" s="58"/>
      <c r="F85" s="58"/>
      <c r="G85" s="58"/>
      <c r="H85" s="58"/>
      <c r="I85" s="58"/>
      <c r="J85" s="58"/>
      <c r="K85" s="58"/>
      <c r="L85" s="58"/>
      <c r="M85" s="58"/>
      <c r="N85" s="47"/>
      <c r="O85" s="47"/>
      <c r="P85" s="47"/>
      <c r="Q85" s="47"/>
      <c r="R85" s="47"/>
      <c r="S85" s="47"/>
      <c r="T85" s="47"/>
      <c r="U85" s="51" t="s">
        <v>22</v>
      </c>
      <c r="V85" s="47"/>
      <c r="W85" s="47"/>
      <c r="X85" s="47"/>
      <c r="Y85" s="47"/>
      <c r="Z85" s="47"/>
      <c r="AA85" s="45"/>
      <c r="AB85" s="52"/>
      <c r="AC85" s="45"/>
      <c r="AD85" s="45"/>
      <c r="AE85" s="45"/>
      <c r="AF85" s="45"/>
      <c r="AG85" s="45"/>
      <c r="AH85" s="45"/>
      <c r="AI85" s="45"/>
      <c r="AJ85" s="45"/>
      <c r="AK85" s="45"/>
      <c r="AL85" s="45"/>
      <c r="AM85" s="51" t="s">
        <v>13</v>
      </c>
      <c r="AN85" s="45"/>
      <c r="AO85" s="45"/>
      <c r="AP85" s="45"/>
      <c r="AQ85" s="45"/>
      <c r="AR85" s="45"/>
      <c r="AS85" s="45"/>
      <c r="AT85" s="45"/>
      <c r="AU85" s="45"/>
      <c r="AV85" s="45"/>
      <c r="AW85" s="45"/>
      <c r="AX85" s="45"/>
      <c r="AY85" s="45"/>
      <c r="AZ85" s="45"/>
      <c r="BA85" s="45"/>
      <c r="BB85" s="44"/>
      <c r="BC85" s="44"/>
      <c r="BD85" s="44"/>
      <c r="BE85" s="44"/>
      <c r="BF85" s="44"/>
      <c r="BG85" s="44"/>
      <c r="BH85" s="44"/>
      <c r="BI85" s="44"/>
      <c r="BJ85" s="44"/>
      <c r="BK85" s="44"/>
      <c r="BL85" s="44"/>
      <c r="BM85" s="44"/>
      <c r="BN85" s="44"/>
      <c r="BO85" s="44"/>
      <c r="BP85" s="44"/>
      <c r="BQ85" s="40"/>
      <c r="BR85" s="15"/>
      <c r="BS85" s="16"/>
    </row>
    <row r="86" spans="1:71" ht="22.5" customHeight="1" x14ac:dyDescent="0.2">
      <c r="A86" s="16"/>
      <c r="B86" s="16"/>
      <c r="C86" s="14"/>
      <c r="D86" s="150" t="s">
        <v>14</v>
      </c>
      <c r="E86" s="151"/>
      <c r="F86" s="151"/>
      <c r="G86" s="151"/>
      <c r="H86" s="151"/>
      <c r="I86" s="151"/>
      <c r="J86" s="151"/>
      <c r="K86" s="151"/>
      <c r="L86" s="151"/>
      <c r="M86" s="152"/>
      <c r="N86" s="157" t="str">
        <f>IF([4]回答表!AD48="●","●","")</f>
        <v>●</v>
      </c>
      <c r="O86" s="158"/>
      <c r="P86" s="158"/>
      <c r="Q86" s="159"/>
      <c r="R86" s="47"/>
      <c r="S86" s="47"/>
      <c r="T86" s="47"/>
      <c r="U86" s="187" t="str">
        <f>IF([4]回答表!AD48="●",[4]回答表!B439,"")</f>
        <v>PFI等の民間活用</v>
      </c>
      <c r="V86" s="188"/>
      <c r="W86" s="188"/>
      <c r="X86" s="188"/>
      <c r="Y86" s="188"/>
      <c r="Z86" s="188"/>
      <c r="AA86" s="188"/>
      <c r="AB86" s="188"/>
      <c r="AC86" s="188"/>
      <c r="AD86" s="188"/>
      <c r="AE86" s="188"/>
      <c r="AF86" s="188"/>
      <c r="AG86" s="188"/>
      <c r="AH86" s="188"/>
      <c r="AI86" s="188"/>
      <c r="AJ86" s="189"/>
      <c r="AK86" s="63"/>
      <c r="AL86" s="63"/>
      <c r="AM86" s="187" t="str">
        <f>IF([4]回答表!AD48="●",[4]回答表!B445,"")</f>
        <v>公共浄化槽等整備推進事業実施要綱において、事業要件にPFI等の民間活用を検討することが示されていることから、公設・公営事業とPFI事業に係る費用の比較による検討を定期的に行っている。</v>
      </c>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15"/>
      <c r="BS86" s="16"/>
    </row>
    <row r="87" spans="1:71" ht="22.5" customHeight="1" x14ac:dyDescent="0.2">
      <c r="C87" s="14"/>
      <c r="D87" s="212"/>
      <c r="E87" s="213"/>
      <c r="F87" s="213"/>
      <c r="G87" s="213"/>
      <c r="H87" s="213"/>
      <c r="I87" s="213"/>
      <c r="J87" s="213"/>
      <c r="K87" s="213"/>
      <c r="L87" s="213"/>
      <c r="M87" s="214"/>
      <c r="N87" s="160"/>
      <c r="O87" s="161"/>
      <c r="P87" s="161"/>
      <c r="Q87" s="162"/>
      <c r="R87" s="47"/>
      <c r="S87" s="47"/>
      <c r="T87" s="47"/>
      <c r="U87" s="190"/>
      <c r="V87" s="191"/>
      <c r="W87" s="191"/>
      <c r="X87" s="191"/>
      <c r="Y87" s="191"/>
      <c r="Z87" s="191"/>
      <c r="AA87" s="191"/>
      <c r="AB87" s="191"/>
      <c r="AC87" s="191"/>
      <c r="AD87" s="191"/>
      <c r="AE87" s="191"/>
      <c r="AF87" s="191"/>
      <c r="AG87" s="191"/>
      <c r="AH87" s="191"/>
      <c r="AI87" s="191"/>
      <c r="AJ87" s="192"/>
      <c r="AK87" s="63"/>
      <c r="AL87" s="63"/>
      <c r="AM87" s="190"/>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15"/>
    </row>
    <row r="88" spans="1:71" ht="22.5" customHeight="1" x14ac:dyDescent="0.2">
      <c r="C88" s="14"/>
      <c r="D88" s="212"/>
      <c r="E88" s="213"/>
      <c r="F88" s="213"/>
      <c r="G88" s="213"/>
      <c r="H88" s="213"/>
      <c r="I88" s="213"/>
      <c r="J88" s="213"/>
      <c r="K88" s="213"/>
      <c r="L88" s="213"/>
      <c r="M88" s="214"/>
      <c r="N88" s="160"/>
      <c r="O88" s="161"/>
      <c r="P88" s="161"/>
      <c r="Q88" s="162"/>
      <c r="R88" s="47"/>
      <c r="S88" s="47"/>
      <c r="T88" s="47"/>
      <c r="U88" s="190"/>
      <c r="V88" s="191"/>
      <c r="W88" s="191"/>
      <c r="X88" s="191"/>
      <c r="Y88" s="191"/>
      <c r="Z88" s="191"/>
      <c r="AA88" s="191"/>
      <c r="AB88" s="191"/>
      <c r="AC88" s="191"/>
      <c r="AD88" s="191"/>
      <c r="AE88" s="191"/>
      <c r="AF88" s="191"/>
      <c r="AG88" s="191"/>
      <c r="AH88" s="191"/>
      <c r="AI88" s="191"/>
      <c r="AJ88" s="192"/>
      <c r="AK88" s="63"/>
      <c r="AL88" s="63"/>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15"/>
    </row>
    <row r="89" spans="1:71" ht="22.5" customHeight="1" x14ac:dyDescent="0.2">
      <c r="C89" s="14"/>
      <c r="D89" s="153"/>
      <c r="E89" s="154"/>
      <c r="F89" s="154"/>
      <c r="G89" s="154"/>
      <c r="H89" s="154"/>
      <c r="I89" s="154"/>
      <c r="J89" s="154"/>
      <c r="K89" s="154"/>
      <c r="L89" s="154"/>
      <c r="M89" s="155"/>
      <c r="N89" s="163"/>
      <c r="O89" s="164"/>
      <c r="P89" s="164"/>
      <c r="Q89" s="165"/>
      <c r="R89" s="47"/>
      <c r="S89" s="47"/>
      <c r="T89" s="47"/>
      <c r="U89" s="193"/>
      <c r="V89" s="194"/>
      <c r="W89" s="194"/>
      <c r="X89" s="194"/>
      <c r="Y89" s="194"/>
      <c r="Z89" s="194"/>
      <c r="AA89" s="194"/>
      <c r="AB89" s="194"/>
      <c r="AC89" s="194"/>
      <c r="AD89" s="194"/>
      <c r="AE89" s="194"/>
      <c r="AF89" s="194"/>
      <c r="AG89" s="194"/>
      <c r="AH89" s="194"/>
      <c r="AI89" s="194"/>
      <c r="AJ89" s="195"/>
      <c r="AK89" s="63"/>
      <c r="AL89" s="63"/>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15"/>
    </row>
    <row r="90" spans="1:71" ht="15.65" customHeight="1" x14ac:dyDescent="0.2">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9"/>
    </row>
    <row r="91" spans="1:71" ht="15.65" customHeight="1" x14ac:dyDescent="0.2">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row>
  </sheetData>
  <mergeCells count="107">
    <mergeCell ref="D86:M89"/>
    <mergeCell ref="N86:Q89"/>
    <mergeCell ref="U86:AJ89"/>
    <mergeCell ref="AM86:BQ89"/>
    <mergeCell ref="BF81:BI83"/>
    <mergeCell ref="BJ81:BM83"/>
    <mergeCell ref="BN81:BQ83"/>
    <mergeCell ref="AM82:AP83"/>
    <mergeCell ref="AQ82:AT83"/>
    <mergeCell ref="AU82:AX83"/>
    <mergeCell ref="AY82:BB83"/>
    <mergeCell ref="AU79:AX81"/>
    <mergeCell ref="AY79:BB81"/>
    <mergeCell ref="D80:M83"/>
    <mergeCell ref="N80:Q83"/>
    <mergeCell ref="AM80:AP81"/>
    <mergeCell ref="AQ80:AT81"/>
    <mergeCell ref="BF74:BI76"/>
    <mergeCell ref="BJ74:BM76"/>
    <mergeCell ref="BN74:BQ76"/>
    <mergeCell ref="AM76:AP77"/>
    <mergeCell ref="AQ76:AT77"/>
    <mergeCell ref="BF77:BI80"/>
    <mergeCell ref="BJ77:BM80"/>
    <mergeCell ref="BN77:BQ80"/>
    <mergeCell ref="AM78:AP79"/>
    <mergeCell ref="AQ78:AT79"/>
    <mergeCell ref="AR68:BB69"/>
    <mergeCell ref="D70:Q71"/>
    <mergeCell ref="R70:BB71"/>
    <mergeCell ref="D74:M77"/>
    <mergeCell ref="N74:Q77"/>
    <mergeCell ref="U74:AJ83"/>
    <mergeCell ref="AM74:AP75"/>
    <mergeCell ref="AQ74:AT75"/>
    <mergeCell ref="AU74:AX78"/>
    <mergeCell ref="AY74:BB78"/>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D33:Q34"/>
    <mergeCell ref="R33:BB34"/>
    <mergeCell ref="D37:M40"/>
    <mergeCell ref="N37:Q40"/>
    <mergeCell ref="U37:AB38"/>
    <mergeCell ref="AM37:BC46"/>
    <mergeCell ref="AK49:AR50"/>
    <mergeCell ref="AS49:AZ50"/>
    <mergeCell ref="BA49:BH50"/>
    <mergeCell ref="AM23:AS23"/>
    <mergeCell ref="AT23:AZ23"/>
    <mergeCell ref="BF37:BI39"/>
    <mergeCell ref="BJ37:BM39"/>
    <mergeCell ref="BN37:BQ39"/>
    <mergeCell ref="U39:AB41"/>
    <mergeCell ref="BF40:BI44"/>
    <mergeCell ref="BJ40:BM44"/>
    <mergeCell ref="BN40:BQ44"/>
    <mergeCell ref="AR31:BB32"/>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61D93-F1C4-473C-9080-C1658C1D6BFD}">
  <sheetPr>
    <pageSetUpPr fitToPage="1"/>
  </sheetPr>
  <dimension ref="C1:BS53"/>
  <sheetViews>
    <sheetView showZeros="0" view="pageBreakPreview" topLeftCell="A25" zoomScale="60" zoomScaleNormal="55" workbookViewId="0">
      <selection activeCell="AH60" sqref="AH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76</v>
      </c>
      <c r="V11" s="89"/>
      <c r="W11" s="89"/>
      <c r="X11" s="89"/>
      <c r="Y11" s="89"/>
      <c r="Z11" s="89"/>
      <c r="AA11" s="89"/>
      <c r="AB11" s="89"/>
      <c r="AC11" s="89"/>
      <c r="AD11" s="89"/>
      <c r="AE11" s="89"/>
      <c r="AF11" s="77"/>
      <c r="AG11" s="77"/>
      <c r="AH11" s="77"/>
      <c r="AI11" s="77"/>
      <c r="AJ11" s="77"/>
      <c r="AK11" s="77"/>
      <c r="AL11" s="77"/>
      <c r="AM11" s="77"/>
      <c r="AN11" s="78"/>
      <c r="AO11" s="94" t="s">
        <v>33</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71</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16</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3"/>
      <c r="AS32" s="143"/>
      <c r="AT32" s="143"/>
      <c r="AU32" s="143"/>
      <c r="AV32" s="143"/>
      <c r="AW32" s="143"/>
      <c r="AX32" s="143"/>
      <c r="AY32" s="143"/>
      <c r="AZ32" s="143"/>
      <c r="BA32" s="143"/>
      <c r="BB32" s="143"/>
      <c r="BC32" s="43"/>
      <c r="BD32" s="44"/>
      <c r="BE32" s="44"/>
      <c r="BF32" s="44"/>
      <c r="BG32" s="44"/>
      <c r="BH32" s="44"/>
      <c r="BI32" s="44"/>
      <c r="BJ32" s="44"/>
      <c r="BK32" s="44"/>
      <c r="BL32" s="44"/>
      <c r="BM32" s="44"/>
      <c r="BN32" s="45"/>
      <c r="BO32" s="45"/>
      <c r="BP32" s="45"/>
      <c r="BQ32" s="46"/>
      <c r="BR32" s="15"/>
      <c r="BS32" s="16"/>
    </row>
    <row r="33" spans="3:71" ht="15.65" customHeight="1" x14ac:dyDescent="0.3">
      <c r="C33" s="14"/>
      <c r="D33" s="144" t="s">
        <v>6</v>
      </c>
      <c r="E33" s="145"/>
      <c r="F33" s="145"/>
      <c r="G33" s="145"/>
      <c r="H33" s="145"/>
      <c r="I33" s="145"/>
      <c r="J33" s="145"/>
      <c r="K33" s="145"/>
      <c r="L33" s="145"/>
      <c r="M33" s="145"/>
      <c r="N33" s="145"/>
      <c r="O33" s="145"/>
      <c r="P33" s="145"/>
      <c r="Q33" s="146"/>
      <c r="R33" s="150" t="s">
        <v>27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c r="BS33" s="16"/>
    </row>
    <row r="34" spans="3:71" ht="15.65" customHeight="1" x14ac:dyDescent="0.3">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3:71" ht="15.65" customHeight="1" x14ac:dyDescent="0.3">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3:71" ht="19" x14ac:dyDescent="0.3">
      <c r="C36" s="14"/>
      <c r="D36" s="47"/>
      <c r="E36" s="47"/>
      <c r="F36" s="47"/>
      <c r="G36" s="47"/>
      <c r="H36" s="47"/>
      <c r="I36" s="47"/>
      <c r="J36" s="47"/>
      <c r="K36" s="47"/>
      <c r="L36" s="47"/>
      <c r="M36" s="47"/>
      <c r="N36" s="47"/>
      <c r="O36" s="47"/>
      <c r="P36" s="47"/>
      <c r="Q36" s="47"/>
      <c r="R36" s="47"/>
      <c r="S36" s="47"/>
      <c r="T36" s="47"/>
      <c r="U36" s="51" t="s">
        <v>34</v>
      </c>
      <c r="V36" s="47"/>
      <c r="W36" s="47"/>
      <c r="X36" s="47"/>
      <c r="Y36" s="47"/>
      <c r="Z36" s="47"/>
      <c r="AA36" s="45"/>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5"/>
      <c r="BE36" s="45"/>
      <c r="BF36" s="56" t="s">
        <v>7</v>
      </c>
      <c r="BG36" s="6"/>
      <c r="BH36" s="6"/>
      <c r="BI36" s="6"/>
      <c r="BJ36" s="6"/>
      <c r="BK36" s="6"/>
      <c r="BL36" s="6"/>
      <c r="BM36" s="45"/>
      <c r="BN36" s="45"/>
      <c r="BO36" s="45"/>
      <c r="BP36" s="45"/>
      <c r="BQ36" s="53"/>
      <c r="BR36" s="15"/>
      <c r="BS36" s="16"/>
    </row>
    <row r="37" spans="3:71" ht="17.25" customHeight="1" x14ac:dyDescent="0.2">
      <c r="C37" s="14"/>
      <c r="D37" s="156" t="s">
        <v>8</v>
      </c>
      <c r="E37" s="156"/>
      <c r="F37" s="156"/>
      <c r="G37" s="156"/>
      <c r="H37" s="156"/>
      <c r="I37" s="156"/>
      <c r="J37" s="156"/>
      <c r="K37" s="156"/>
      <c r="L37" s="156"/>
      <c r="M37" s="156"/>
      <c r="N37" s="157" t="s">
        <v>71</v>
      </c>
      <c r="O37" s="158"/>
      <c r="P37" s="158"/>
      <c r="Q37" s="159"/>
      <c r="R37" s="47"/>
      <c r="S37" s="47"/>
      <c r="T37" s="47"/>
      <c r="U37" s="187" t="s">
        <v>77</v>
      </c>
      <c r="V37" s="188"/>
      <c r="W37" s="188"/>
      <c r="X37" s="188"/>
      <c r="Y37" s="188"/>
      <c r="Z37" s="188"/>
      <c r="AA37" s="188"/>
      <c r="AB37" s="188"/>
      <c r="AC37" s="188"/>
      <c r="AD37" s="188"/>
      <c r="AE37" s="188"/>
      <c r="AF37" s="188"/>
      <c r="AG37" s="188"/>
      <c r="AH37" s="188"/>
      <c r="AI37" s="188"/>
      <c r="AJ37" s="189"/>
      <c r="AK37" s="57"/>
      <c r="AL37" s="57"/>
      <c r="AM37" s="283" t="s">
        <v>28</v>
      </c>
      <c r="AN37" s="284"/>
      <c r="AO37" s="284"/>
      <c r="AP37" s="284"/>
      <c r="AQ37" s="284"/>
      <c r="AR37" s="284"/>
      <c r="AS37" s="284"/>
      <c r="AT37" s="285"/>
      <c r="AU37" s="283" t="s">
        <v>29</v>
      </c>
      <c r="AV37" s="284"/>
      <c r="AW37" s="284"/>
      <c r="AX37" s="284"/>
      <c r="AY37" s="284"/>
      <c r="AZ37" s="284"/>
      <c r="BA37" s="284"/>
      <c r="BB37" s="285"/>
      <c r="BC37" s="48"/>
      <c r="BD37" s="44"/>
      <c r="BE37" s="44"/>
      <c r="BF37" s="196" t="s">
        <v>75</v>
      </c>
      <c r="BG37" s="197"/>
      <c r="BH37" s="197"/>
      <c r="BI37" s="197"/>
      <c r="BJ37" s="196"/>
      <c r="BK37" s="197"/>
      <c r="BL37" s="197"/>
      <c r="BM37" s="197"/>
      <c r="BN37" s="196"/>
      <c r="BO37" s="197"/>
      <c r="BP37" s="197"/>
      <c r="BQ37" s="200"/>
      <c r="BR37" s="15"/>
      <c r="BS37" s="16"/>
    </row>
    <row r="38" spans="3:71" ht="17.25" customHeight="1" x14ac:dyDescent="0.2">
      <c r="C38" s="14"/>
      <c r="D38" s="156"/>
      <c r="E38" s="156"/>
      <c r="F38" s="156"/>
      <c r="G38" s="156"/>
      <c r="H38" s="156"/>
      <c r="I38" s="156"/>
      <c r="J38" s="156"/>
      <c r="K38" s="156"/>
      <c r="L38" s="156"/>
      <c r="M38" s="156"/>
      <c r="N38" s="160"/>
      <c r="O38" s="161"/>
      <c r="P38" s="161"/>
      <c r="Q38" s="162"/>
      <c r="R38" s="47"/>
      <c r="S38" s="47"/>
      <c r="T38" s="47"/>
      <c r="U38" s="190"/>
      <c r="V38" s="191"/>
      <c r="W38" s="191"/>
      <c r="X38" s="191"/>
      <c r="Y38" s="191"/>
      <c r="Z38" s="191"/>
      <c r="AA38" s="191"/>
      <c r="AB38" s="191"/>
      <c r="AC38" s="191"/>
      <c r="AD38" s="191"/>
      <c r="AE38" s="191"/>
      <c r="AF38" s="191"/>
      <c r="AG38" s="191"/>
      <c r="AH38" s="191"/>
      <c r="AI38" s="191"/>
      <c r="AJ38" s="192"/>
      <c r="AK38" s="57"/>
      <c r="AL38" s="57"/>
      <c r="AM38" s="286"/>
      <c r="AN38" s="287"/>
      <c r="AO38" s="287"/>
      <c r="AP38" s="287"/>
      <c r="AQ38" s="287"/>
      <c r="AR38" s="287"/>
      <c r="AS38" s="287"/>
      <c r="AT38" s="288"/>
      <c r="AU38" s="286"/>
      <c r="AV38" s="287"/>
      <c r="AW38" s="287"/>
      <c r="AX38" s="287"/>
      <c r="AY38" s="287"/>
      <c r="AZ38" s="287"/>
      <c r="BA38" s="287"/>
      <c r="BB38" s="288"/>
      <c r="BC38" s="48"/>
      <c r="BD38" s="44"/>
      <c r="BE38" s="44"/>
      <c r="BF38" s="198"/>
      <c r="BG38" s="199"/>
      <c r="BH38" s="199"/>
      <c r="BI38" s="199"/>
      <c r="BJ38" s="198"/>
      <c r="BK38" s="199"/>
      <c r="BL38" s="199"/>
      <c r="BM38" s="199"/>
      <c r="BN38" s="198"/>
      <c r="BO38" s="199"/>
      <c r="BP38" s="199"/>
      <c r="BQ38" s="201"/>
      <c r="BR38" s="15"/>
      <c r="BS38" s="16"/>
    </row>
    <row r="39" spans="3:71" ht="17.25" customHeight="1" x14ac:dyDescent="0.2">
      <c r="C39" s="14"/>
      <c r="D39" s="156"/>
      <c r="E39" s="156"/>
      <c r="F39" s="156"/>
      <c r="G39" s="156"/>
      <c r="H39" s="156"/>
      <c r="I39" s="156"/>
      <c r="J39" s="156"/>
      <c r="K39" s="156"/>
      <c r="L39" s="156"/>
      <c r="M39" s="156"/>
      <c r="N39" s="160"/>
      <c r="O39" s="161"/>
      <c r="P39" s="161"/>
      <c r="Q39" s="162"/>
      <c r="R39" s="47"/>
      <c r="S39" s="47"/>
      <c r="T39" s="47"/>
      <c r="U39" s="190"/>
      <c r="V39" s="191"/>
      <c r="W39" s="191"/>
      <c r="X39" s="191"/>
      <c r="Y39" s="191"/>
      <c r="Z39" s="191"/>
      <c r="AA39" s="191"/>
      <c r="AB39" s="191"/>
      <c r="AC39" s="191"/>
      <c r="AD39" s="191"/>
      <c r="AE39" s="191"/>
      <c r="AF39" s="191"/>
      <c r="AG39" s="191"/>
      <c r="AH39" s="191"/>
      <c r="AI39" s="191"/>
      <c r="AJ39" s="192"/>
      <c r="AK39" s="57"/>
      <c r="AL39" s="57"/>
      <c r="AM39" s="289"/>
      <c r="AN39" s="290"/>
      <c r="AO39" s="290"/>
      <c r="AP39" s="290"/>
      <c r="AQ39" s="290"/>
      <c r="AR39" s="290"/>
      <c r="AS39" s="290"/>
      <c r="AT39" s="291"/>
      <c r="AU39" s="289"/>
      <c r="AV39" s="290"/>
      <c r="AW39" s="290"/>
      <c r="AX39" s="290"/>
      <c r="AY39" s="290"/>
      <c r="AZ39" s="290"/>
      <c r="BA39" s="290"/>
      <c r="BB39" s="291"/>
      <c r="BC39" s="48"/>
      <c r="BD39" s="44"/>
      <c r="BE39" s="44"/>
      <c r="BF39" s="198"/>
      <c r="BG39" s="199"/>
      <c r="BH39" s="199"/>
      <c r="BI39" s="199"/>
      <c r="BJ39" s="198"/>
      <c r="BK39" s="199"/>
      <c r="BL39" s="199"/>
      <c r="BM39" s="199"/>
      <c r="BN39" s="198"/>
      <c r="BO39" s="199"/>
      <c r="BP39" s="199"/>
      <c r="BQ39" s="201"/>
      <c r="BR39" s="15"/>
      <c r="BS39" s="16"/>
    </row>
    <row r="40" spans="3:71" ht="17.25" customHeight="1" x14ac:dyDescent="0.2">
      <c r="C40" s="14"/>
      <c r="D40" s="156"/>
      <c r="E40" s="156"/>
      <c r="F40" s="156"/>
      <c r="G40" s="156"/>
      <c r="H40" s="156"/>
      <c r="I40" s="156"/>
      <c r="J40" s="156"/>
      <c r="K40" s="156"/>
      <c r="L40" s="156"/>
      <c r="M40" s="156"/>
      <c r="N40" s="163"/>
      <c r="O40" s="164"/>
      <c r="P40" s="164"/>
      <c r="Q40" s="165"/>
      <c r="R40" s="47"/>
      <c r="S40" s="47"/>
      <c r="T40" s="47"/>
      <c r="U40" s="190"/>
      <c r="V40" s="191"/>
      <c r="W40" s="191"/>
      <c r="X40" s="191"/>
      <c r="Y40" s="191"/>
      <c r="Z40" s="191"/>
      <c r="AA40" s="191"/>
      <c r="AB40" s="191"/>
      <c r="AC40" s="191"/>
      <c r="AD40" s="191"/>
      <c r="AE40" s="191"/>
      <c r="AF40" s="191"/>
      <c r="AG40" s="191"/>
      <c r="AH40" s="191"/>
      <c r="AI40" s="191"/>
      <c r="AJ40" s="192"/>
      <c r="AK40" s="57"/>
      <c r="AL40" s="57"/>
      <c r="AM40" s="140" t="s">
        <v>71</v>
      </c>
      <c r="AN40" s="141"/>
      <c r="AO40" s="141"/>
      <c r="AP40" s="141"/>
      <c r="AQ40" s="141"/>
      <c r="AR40" s="141"/>
      <c r="AS40" s="141"/>
      <c r="AT40" s="202"/>
      <c r="AU40" s="140" t="s">
        <v>72</v>
      </c>
      <c r="AV40" s="141"/>
      <c r="AW40" s="141"/>
      <c r="AX40" s="141"/>
      <c r="AY40" s="141"/>
      <c r="AZ40" s="141"/>
      <c r="BA40" s="141"/>
      <c r="BB40" s="202"/>
      <c r="BC40" s="48"/>
      <c r="BD40" s="44"/>
      <c r="BE40" s="44"/>
      <c r="BF40" s="198">
        <v>18</v>
      </c>
      <c r="BG40" s="199"/>
      <c r="BH40" s="199"/>
      <c r="BI40" s="199"/>
      <c r="BJ40" s="198">
        <v>4</v>
      </c>
      <c r="BK40" s="199"/>
      <c r="BL40" s="199"/>
      <c r="BM40" s="201"/>
      <c r="BN40" s="198">
        <v>1</v>
      </c>
      <c r="BO40" s="199"/>
      <c r="BP40" s="199"/>
      <c r="BQ40" s="201"/>
      <c r="BR40" s="15"/>
      <c r="BS40" s="16"/>
    </row>
    <row r="41" spans="3:71" ht="17.25" customHeight="1" x14ac:dyDescent="0.2">
      <c r="C41" s="14"/>
      <c r="D41" s="58"/>
      <c r="E41" s="58"/>
      <c r="F41" s="58"/>
      <c r="G41" s="58"/>
      <c r="H41" s="58"/>
      <c r="I41" s="58"/>
      <c r="J41" s="58"/>
      <c r="K41" s="58"/>
      <c r="L41" s="58"/>
      <c r="M41" s="58"/>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7"/>
      <c r="AL41" s="57"/>
      <c r="AM41" s="134"/>
      <c r="AN41" s="135"/>
      <c r="AO41" s="135"/>
      <c r="AP41" s="135"/>
      <c r="AQ41" s="135"/>
      <c r="AR41" s="135"/>
      <c r="AS41" s="135"/>
      <c r="AT41" s="136"/>
      <c r="AU41" s="134"/>
      <c r="AV41" s="135"/>
      <c r="AW41" s="135"/>
      <c r="AX41" s="135"/>
      <c r="AY41" s="135"/>
      <c r="AZ41" s="135"/>
      <c r="BA41" s="135"/>
      <c r="BB41" s="136"/>
      <c r="BC41" s="48"/>
      <c r="BD41" s="48"/>
      <c r="BE41" s="48"/>
      <c r="BF41" s="198"/>
      <c r="BG41" s="199"/>
      <c r="BH41" s="199"/>
      <c r="BI41" s="199"/>
      <c r="BJ41" s="198"/>
      <c r="BK41" s="199"/>
      <c r="BL41" s="199"/>
      <c r="BM41" s="201"/>
      <c r="BN41" s="198"/>
      <c r="BO41" s="199"/>
      <c r="BP41" s="199"/>
      <c r="BQ41" s="201"/>
      <c r="BR41" s="15"/>
      <c r="BS41" s="16"/>
    </row>
    <row r="42" spans="3:71" ht="17.25" customHeight="1" x14ac:dyDescent="0.2">
      <c r="C42" s="14"/>
      <c r="D42" s="58"/>
      <c r="E42" s="58"/>
      <c r="F42" s="58"/>
      <c r="G42" s="58"/>
      <c r="H42" s="58"/>
      <c r="I42" s="58"/>
      <c r="J42" s="58"/>
      <c r="K42" s="58"/>
      <c r="L42" s="58"/>
      <c r="M42" s="58"/>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7"/>
      <c r="AL42" s="57"/>
      <c r="AM42" s="137"/>
      <c r="AN42" s="138"/>
      <c r="AO42" s="138"/>
      <c r="AP42" s="138"/>
      <c r="AQ42" s="138"/>
      <c r="AR42" s="138"/>
      <c r="AS42" s="138"/>
      <c r="AT42" s="139"/>
      <c r="AU42" s="137"/>
      <c r="AV42" s="138"/>
      <c r="AW42" s="138"/>
      <c r="AX42" s="138"/>
      <c r="AY42" s="138"/>
      <c r="AZ42" s="138"/>
      <c r="BA42" s="138"/>
      <c r="BB42" s="139"/>
      <c r="BC42" s="48"/>
      <c r="BD42" s="44"/>
      <c r="BE42" s="44"/>
      <c r="BF42" s="198"/>
      <c r="BG42" s="199"/>
      <c r="BH42" s="199"/>
      <c r="BI42" s="199"/>
      <c r="BJ42" s="198"/>
      <c r="BK42" s="199"/>
      <c r="BL42" s="199"/>
      <c r="BM42" s="201"/>
      <c r="BN42" s="198"/>
      <c r="BO42" s="199"/>
      <c r="BP42" s="199"/>
      <c r="BQ42" s="201"/>
      <c r="BR42" s="15"/>
      <c r="BS42" s="16"/>
    </row>
    <row r="43" spans="3:71" ht="17.25" customHeight="1" x14ac:dyDescent="0.2">
      <c r="C43" s="14"/>
      <c r="D43" s="185" t="s">
        <v>9</v>
      </c>
      <c r="E43" s="156"/>
      <c r="F43" s="156"/>
      <c r="G43" s="156"/>
      <c r="H43" s="156"/>
      <c r="I43" s="156"/>
      <c r="J43" s="156"/>
      <c r="K43" s="156"/>
      <c r="L43" s="156"/>
      <c r="M43" s="186"/>
      <c r="N43" s="157" t="s">
        <v>16</v>
      </c>
      <c r="O43" s="158"/>
      <c r="P43" s="158"/>
      <c r="Q43" s="159"/>
      <c r="R43" s="47"/>
      <c r="S43" s="47"/>
      <c r="T43" s="47"/>
      <c r="U43" s="190"/>
      <c r="V43" s="191"/>
      <c r="W43" s="191"/>
      <c r="X43" s="191"/>
      <c r="Y43" s="191"/>
      <c r="Z43" s="191"/>
      <c r="AA43" s="191"/>
      <c r="AB43" s="191"/>
      <c r="AC43" s="191"/>
      <c r="AD43" s="191"/>
      <c r="AE43" s="191"/>
      <c r="AF43" s="191"/>
      <c r="AG43" s="191"/>
      <c r="AH43" s="191"/>
      <c r="AI43" s="191"/>
      <c r="AJ43" s="192"/>
      <c r="AK43" s="57"/>
      <c r="AL43" s="57"/>
      <c r="AM43" s="44"/>
      <c r="AN43" s="44"/>
      <c r="AO43" s="44"/>
      <c r="AP43" s="44"/>
      <c r="AQ43" s="44"/>
      <c r="AR43" s="44"/>
      <c r="AS43" s="44"/>
      <c r="AT43" s="44"/>
      <c r="AU43" s="44"/>
      <c r="AV43" s="44"/>
      <c r="AW43" s="44"/>
      <c r="AX43" s="44"/>
      <c r="AY43" s="44"/>
      <c r="AZ43" s="44"/>
      <c r="BA43" s="44"/>
      <c r="BB43" s="44"/>
      <c r="BC43" s="48"/>
      <c r="BD43" s="61"/>
      <c r="BE43" s="61"/>
      <c r="BF43" s="198"/>
      <c r="BG43" s="199"/>
      <c r="BH43" s="199"/>
      <c r="BI43" s="199"/>
      <c r="BJ43" s="198"/>
      <c r="BK43" s="199"/>
      <c r="BL43" s="199"/>
      <c r="BM43" s="201"/>
      <c r="BN43" s="198"/>
      <c r="BO43" s="199"/>
      <c r="BP43" s="199"/>
      <c r="BQ43" s="201"/>
      <c r="BR43" s="15"/>
      <c r="BS43" s="16"/>
    </row>
    <row r="44" spans="3:71" ht="17.25" customHeight="1" x14ac:dyDescent="0.2">
      <c r="C44" s="14"/>
      <c r="D44" s="156"/>
      <c r="E44" s="156"/>
      <c r="F44" s="156"/>
      <c r="G44" s="156"/>
      <c r="H44" s="156"/>
      <c r="I44" s="156"/>
      <c r="J44" s="156"/>
      <c r="K44" s="156"/>
      <c r="L44" s="156"/>
      <c r="M44" s="186"/>
      <c r="N44" s="160"/>
      <c r="O44" s="161"/>
      <c r="P44" s="161"/>
      <c r="Q44" s="162"/>
      <c r="R44" s="47"/>
      <c r="S44" s="47"/>
      <c r="T44" s="47"/>
      <c r="U44" s="190"/>
      <c r="V44" s="191"/>
      <c r="W44" s="191"/>
      <c r="X44" s="191"/>
      <c r="Y44" s="191"/>
      <c r="Z44" s="191"/>
      <c r="AA44" s="191"/>
      <c r="AB44" s="191"/>
      <c r="AC44" s="191"/>
      <c r="AD44" s="191"/>
      <c r="AE44" s="191"/>
      <c r="AF44" s="191"/>
      <c r="AG44" s="191"/>
      <c r="AH44" s="191"/>
      <c r="AI44" s="191"/>
      <c r="AJ44" s="192"/>
      <c r="AK44" s="57"/>
      <c r="AL44" s="57"/>
      <c r="AM44" s="44"/>
      <c r="AN44" s="44"/>
      <c r="AO44" s="44"/>
      <c r="AP44" s="44"/>
      <c r="AQ44" s="44"/>
      <c r="AR44" s="44"/>
      <c r="AS44" s="44"/>
      <c r="AT44" s="44"/>
      <c r="AU44" s="44"/>
      <c r="AV44" s="44"/>
      <c r="AW44" s="44"/>
      <c r="AX44" s="44"/>
      <c r="AY44" s="44"/>
      <c r="AZ44" s="44"/>
      <c r="BA44" s="44"/>
      <c r="BB44" s="44"/>
      <c r="BC44" s="48"/>
      <c r="BD44" s="61"/>
      <c r="BE44" s="61"/>
      <c r="BF44" s="198" t="s">
        <v>10</v>
      </c>
      <c r="BG44" s="199"/>
      <c r="BH44" s="199"/>
      <c r="BI44" s="199"/>
      <c r="BJ44" s="198" t="s">
        <v>11</v>
      </c>
      <c r="BK44" s="199"/>
      <c r="BL44" s="199"/>
      <c r="BM44" s="199"/>
      <c r="BN44" s="198" t="s">
        <v>12</v>
      </c>
      <c r="BO44" s="199"/>
      <c r="BP44" s="199"/>
      <c r="BQ44" s="201"/>
      <c r="BR44" s="15"/>
      <c r="BS44" s="16"/>
    </row>
    <row r="45" spans="3:71" ht="29.5" customHeight="1" x14ac:dyDescent="0.2">
      <c r="C45" s="14"/>
      <c r="D45" s="156"/>
      <c r="E45" s="156"/>
      <c r="F45" s="156"/>
      <c r="G45" s="156"/>
      <c r="H45" s="156"/>
      <c r="I45" s="156"/>
      <c r="J45" s="156"/>
      <c r="K45" s="156"/>
      <c r="L45" s="156"/>
      <c r="M45" s="186"/>
      <c r="N45" s="160"/>
      <c r="O45" s="161"/>
      <c r="P45" s="161"/>
      <c r="Q45" s="162"/>
      <c r="R45" s="47"/>
      <c r="S45" s="47"/>
      <c r="T45" s="47"/>
      <c r="U45" s="190"/>
      <c r="V45" s="191"/>
      <c r="W45" s="191"/>
      <c r="X45" s="191"/>
      <c r="Y45" s="191"/>
      <c r="Z45" s="191"/>
      <c r="AA45" s="191"/>
      <c r="AB45" s="191"/>
      <c r="AC45" s="191"/>
      <c r="AD45" s="191"/>
      <c r="AE45" s="191"/>
      <c r="AF45" s="191"/>
      <c r="AG45" s="191"/>
      <c r="AH45" s="191"/>
      <c r="AI45" s="191"/>
      <c r="AJ45" s="192"/>
      <c r="AK45" s="57"/>
      <c r="AL45" s="57"/>
      <c r="AM45" s="44"/>
      <c r="AN45" s="44"/>
      <c r="AO45" s="44"/>
      <c r="AP45" s="44"/>
      <c r="AQ45" s="44"/>
      <c r="AR45" s="44"/>
      <c r="AS45" s="44"/>
      <c r="AT45" s="44"/>
      <c r="AU45" s="44"/>
      <c r="AV45" s="44"/>
      <c r="AW45" s="44"/>
      <c r="AX45" s="44"/>
      <c r="AY45" s="44"/>
      <c r="AZ45" s="44"/>
      <c r="BA45" s="44"/>
      <c r="BB45" s="44"/>
      <c r="BC45" s="48"/>
      <c r="BD45" s="61"/>
      <c r="BE45" s="61"/>
      <c r="BF45" s="198"/>
      <c r="BG45" s="199"/>
      <c r="BH45" s="199"/>
      <c r="BI45" s="199"/>
      <c r="BJ45" s="198"/>
      <c r="BK45" s="199"/>
      <c r="BL45" s="199"/>
      <c r="BM45" s="199"/>
      <c r="BN45" s="198"/>
      <c r="BO45" s="199"/>
      <c r="BP45" s="199"/>
      <c r="BQ45" s="201"/>
      <c r="BR45" s="15"/>
      <c r="BS45" s="16"/>
    </row>
    <row r="46" spans="3:71" ht="28.5" customHeight="1" x14ac:dyDescent="0.2">
      <c r="C46" s="14"/>
      <c r="D46" s="156"/>
      <c r="E46" s="156"/>
      <c r="F46" s="156"/>
      <c r="G46" s="156"/>
      <c r="H46" s="156"/>
      <c r="I46" s="156"/>
      <c r="J46" s="156"/>
      <c r="K46" s="156"/>
      <c r="L46" s="156"/>
      <c r="M46" s="186"/>
      <c r="N46" s="163"/>
      <c r="O46" s="164"/>
      <c r="P46" s="164"/>
      <c r="Q46" s="165"/>
      <c r="R46" s="47"/>
      <c r="S46" s="47"/>
      <c r="T46" s="47"/>
      <c r="U46" s="193"/>
      <c r="V46" s="194"/>
      <c r="W46" s="194"/>
      <c r="X46" s="194"/>
      <c r="Y46" s="194"/>
      <c r="Z46" s="194"/>
      <c r="AA46" s="194"/>
      <c r="AB46" s="194"/>
      <c r="AC46" s="194"/>
      <c r="AD46" s="194"/>
      <c r="AE46" s="194"/>
      <c r="AF46" s="194"/>
      <c r="AG46" s="194"/>
      <c r="AH46" s="194"/>
      <c r="AI46" s="194"/>
      <c r="AJ46" s="195"/>
      <c r="AK46" s="57"/>
      <c r="AL46" s="57"/>
      <c r="AM46" s="44"/>
      <c r="AN46" s="44"/>
      <c r="AO46" s="44"/>
      <c r="AP46" s="44"/>
      <c r="AQ46" s="44"/>
      <c r="AR46" s="44"/>
      <c r="AS46" s="44"/>
      <c r="AT46" s="44"/>
      <c r="AU46" s="44"/>
      <c r="AV46" s="44"/>
      <c r="AW46" s="44"/>
      <c r="AX46" s="44"/>
      <c r="AY46" s="44"/>
      <c r="AZ46" s="44"/>
      <c r="BA46" s="44"/>
      <c r="BB46" s="44"/>
      <c r="BC46" s="48"/>
      <c r="BD46" s="61"/>
      <c r="BE46" s="61"/>
      <c r="BF46" s="205"/>
      <c r="BG46" s="206"/>
      <c r="BH46" s="206"/>
      <c r="BI46" s="206"/>
      <c r="BJ46" s="205"/>
      <c r="BK46" s="206"/>
      <c r="BL46" s="206"/>
      <c r="BM46" s="206"/>
      <c r="BN46" s="205"/>
      <c r="BO46" s="206"/>
      <c r="BP46" s="206"/>
      <c r="BQ46" s="207"/>
      <c r="BR46" s="15"/>
      <c r="BS46" s="16"/>
    </row>
    <row r="47" spans="3:71" ht="15.65" customHeight="1" x14ac:dyDescent="0.3">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4"/>
      <c r="AN47" s="44"/>
      <c r="AO47" s="44"/>
      <c r="AP47" s="44"/>
      <c r="AQ47" s="44"/>
      <c r="AR47" s="44"/>
      <c r="AS47" s="44"/>
      <c r="AT47" s="44"/>
      <c r="AU47" s="44"/>
      <c r="AV47" s="44"/>
      <c r="AW47" s="44"/>
      <c r="AX47" s="44"/>
      <c r="AY47" s="44"/>
      <c r="AZ47" s="44"/>
      <c r="BA47" s="44"/>
      <c r="BB47" s="44"/>
      <c r="BC47" s="40"/>
      <c r="BD47" s="40"/>
      <c r="BE47" s="40"/>
      <c r="BF47" s="40"/>
      <c r="BG47" s="40"/>
      <c r="BH47" s="40"/>
      <c r="BI47" s="40"/>
      <c r="BJ47" s="40"/>
      <c r="BK47" s="40"/>
      <c r="BL47" s="40"/>
      <c r="BM47" s="40"/>
      <c r="BN47" s="40"/>
      <c r="BO47" s="40"/>
      <c r="BP47" s="40"/>
      <c r="BQ47" s="40"/>
      <c r="BR47" s="15"/>
      <c r="BS47" s="16"/>
    </row>
    <row r="48" spans="3:71" ht="18.649999999999999" customHeight="1" x14ac:dyDescent="0.3">
      <c r="C48" s="14"/>
      <c r="D48" s="58"/>
      <c r="E48" s="58"/>
      <c r="F48" s="58"/>
      <c r="G48" s="58"/>
      <c r="H48" s="58"/>
      <c r="I48" s="58"/>
      <c r="J48" s="58"/>
      <c r="K48" s="58"/>
      <c r="L48" s="58"/>
      <c r="M48" s="58"/>
      <c r="N48" s="47"/>
      <c r="O48" s="47"/>
      <c r="P48" s="47"/>
      <c r="Q48" s="47"/>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5"/>
      <c r="AZ48" s="44"/>
      <c r="BA48" s="44"/>
      <c r="BB48" s="44"/>
      <c r="BC48" s="44"/>
      <c r="BD48" s="44"/>
      <c r="BE48" s="44"/>
      <c r="BF48" s="44"/>
      <c r="BG48" s="44"/>
      <c r="BH48" s="44"/>
      <c r="BI48" s="44"/>
      <c r="BJ48" s="44"/>
      <c r="BK48" s="44"/>
      <c r="BL48" s="44"/>
      <c r="BM48" s="44"/>
      <c r="BN48" s="44"/>
      <c r="BO48" s="44"/>
      <c r="BP48" s="44"/>
      <c r="BQ48" s="40"/>
      <c r="BR48" s="15"/>
      <c r="BS48" s="16"/>
    </row>
    <row r="49" spans="3:71" ht="15.65" customHeight="1" x14ac:dyDescent="0.2">
      <c r="C49" s="14"/>
      <c r="D49" s="156" t="s">
        <v>14</v>
      </c>
      <c r="E49" s="156"/>
      <c r="F49" s="156"/>
      <c r="G49" s="156"/>
      <c r="H49" s="156"/>
      <c r="I49" s="156"/>
      <c r="J49" s="156"/>
      <c r="K49" s="156"/>
      <c r="L49" s="156"/>
      <c r="M49" s="186"/>
      <c r="N49" s="157" t="s">
        <v>16</v>
      </c>
      <c r="O49" s="158"/>
      <c r="P49" s="158"/>
      <c r="Q49" s="159"/>
      <c r="R49" s="47"/>
      <c r="S49" s="47"/>
      <c r="T49" s="47"/>
      <c r="U49" s="187" t="s">
        <v>16</v>
      </c>
      <c r="V49" s="188"/>
      <c r="W49" s="188"/>
      <c r="X49" s="188"/>
      <c r="Y49" s="188"/>
      <c r="Z49" s="188"/>
      <c r="AA49" s="188"/>
      <c r="AB49" s="188"/>
      <c r="AC49" s="188"/>
      <c r="AD49" s="188"/>
      <c r="AE49" s="188"/>
      <c r="AF49" s="188"/>
      <c r="AG49" s="188"/>
      <c r="AH49" s="188"/>
      <c r="AI49" s="188"/>
      <c r="AJ49" s="189"/>
      <c r="AK49" s="66"/>
      <c r="AL49" s="66"/>
      <c r="AM49" s="187" t="s">
        <v>16</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15"/>
      <c r="BS49" s="16"/>
    </row>
    <row r="50" spans="3:71" ht="15.65" customHeight="1" x14ac:dyDescent="0.2">
      <c r="C50" s="14"/>
      <c r="D50" s="156"/>
      <c r="E50" s="156"/>
      <c r="F50" s="156"/>
      <c r="G50" s="156"/>
      <c r="H50" s="156"/>
      <c r="I50" s="156"/>
      <c r="J50" s="156"/>
      <c r="K50" s="156"/>
      <c r="L50" s="156"/>
      <c r="M50" s="186"/>
      <c r="N50" s="160"/>
      <c r="O50" s="161"/>
      <c r="P50" s="161"/>
      <c r="Q50" s="162"/>
      <c r="R50" s="47"/>
      <c r="S50" s="47"/>
      <c r="T50" s="47"/>
      <c r="U50" s="190"/>
      <c r="V50" s="191"/>
      <c r="W50" s="191"/>
      <c r="X50" s="191"/>
      <c r="Y50" s="191"/>
      <c r="Z50" s="191"/>
      <c r="AA50" s="191"/>
      <c r="AB50" s="191"/>
      <c r="AC50" s="191"/>
      <c r="AD50" s="191"/>
      <c r="AE50" s="191"/>
      <c r="AF50" s="191"/>
      <c r="AG50" s="191"/>
      <c r="AH50" s="191"/>
      <c r="AI50" s="191"/>
      <c r="AJ50" s="192"/>
      <c r="AK50" s="66"/>
      <c r="AL50" s="66"/>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15"/>
      <c r="BS50" s="16"/>
    </row>
    <row r="51" spans="3:71" ht="15.65" customHeight="1" x14ac:dyDescent="0.2">
      <c r="C51" s="14"/>
      <c r="D51" s="156"/>
      <c r="E51" s="156"/>
      <c r="F51" s="156"/>
      <c r="G51" s="156"/>
      <c r="H51" s="156"/>
      <c r="I51" s="156"/>
      <c r="J51" s="156"/>
      <c r="K51" s="156"/>
      <c r="L51" s="156"/>
      <c r="M51" s="186"/>
      <c r="N51" s="160"/>
      <c r="O51" s="161"/>
      <c r="P51" s="161"/>
      <c r="Q51" s="162"/>
      <c r="R51" s="47"/>
      <c r="S51" s="47"/>
      <c r="T51" s="47"/>
      <c r="U51" s="190"/>
      <c r="V51" s="191"/>
      <c r="W51" s="191"/>
      <c r="X51" s="191"/>
      <c r="Y51" s="191"/>
      <c r="Z51" s="191"/>
      <c r="AA51" s="191"/>
      <c r="AB51" s="191"/>
      <c r="AC51" s="191"/>
      <c r="AD51" s="191"/>
      <c r="AE51" s="191"/>
      <c r="AF51" s="191"/>
      <c r="AG51" s="191"/>
      <c r="AH51" s="191"/>
      <c r="AI51" s="191"/>
      <c r="AJ51" s="192"/>
      <c r="AK51" s="66"/>
      <c r="AL51" s="66"/>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c r="BS51" s="16"/>
    </row>
    <row r="52" spans="3:71" ht="15.65" customHeight="1" x14ac:dyDescent="0.2">
      <c r="C52" s="14"/>
      <c r="D52" s="156"/>
      <c r="E52" s="156"/>
      <c r="F52" s="156"/>
      <c r="G52" s="156"/>
      <c r="H52" s="156"/>
      <c r="I52" s="156"/>
      <c r="J52" s="156"/>
      <c r="K52" s="156"/>
      <c r="L52" s="156"/>
      <c r="M52" s="186"/>
      <c r="N52" s="163"/>
      <c r="O52" s="164"/>
      <c r="P52" s="164"/>
      <c r="Q52" s="165"/>
      <c r="R52" s="47"/>
      <c r="S52" s="47"/>
      <c r="T52" s="47"/>
      <c r="U52" s="193"/>
      <c r="V52" s="194"/>
      <c r="W52" s="194"/>
      <c r="X52" s="194"/>
      <c r="Y52" s="194"/>
      <c r="Z52" s="194"/>
      <c r="AA52" s="194"/>
      <c r="AB52" s="194"/>
      <c r="AC52" s="194"/>
      <c r="AD52" s="194"/>
      <c r="AE52" s="194"/>
      <c r="AF52" s="194"/>
      <c r="AG52" s="194"/>
      <c r="AH52" s="194"/>
      <c r="AI52" s="194"/>
      <c r="AJ52" s="195"/>
      <c r="AK52" s="66"/>
      <c r="AL52" s="66"/>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15"/>
      <c r="BS52" s="16"/>
    </row>
    <row r="53" spans="3: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A8A2F-8609-479B-91DA-2CC607DF3CE2}">
  <sheetPr>
    <pageSetUpPr fitToPage="1"/>
  </sheetPr>
  <dimension ref="A1:BS53"/>
  <sheetViews>
    <sheetView showZeros="0" view="pageBreakPreview" zoomScale="60" zoomScaleNormal="55" workbookViewId="0">
      <selection activeCell="AM49" sqref="AM49:BQ5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78</v>
      </c>
      <c r="V11" s="89"/>
      <c r="W11" s="89"/>
      <c r="X11" s="89"/>
      <c r="Y11" s="89"/>
      <c r="Z11" s="89"/>
      <c r="AA11" s="89"/>
      <c r="AB11" s="89"/>
      <c r="AC11" s="89"/>
      <c r="AD11" s="89"/>
      <c r="AE11" s="89"/>
      <c r="AF11" s="77"/>
      <c r="AG11" s="77"/>
      <c r="AH11" s="77"/>
      <c r="AI11" s="77"/>
      <c r="AJ11" s="77"/>
      <c r="AK11" s="77"/>
      <c r="AL11" s="77"/>
      <c r="AM11" s="77"/>
      <c r="AN11" s="78"/>
      <c r="AO11" s="94" t="s">
        <v>33</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71</v>
      </c>
      <c r="AN24" s="135"/>
      <c r="AO24" s="135"/>
      <c r="AP24" s="135"/>
      <c r="AQ24" s="135"/>
      <c r="AR24" s="135"/>
      <c r="AS24" s="136"/>
      <c r="AT24" s="134" t="s">
        <v>16</v>
      </c>
      <c r="AU24" s="135"/>
      <c r="AV24" s="135"/>
      <c r="AW24" s="135"/>
      <c r="AX24" s="135"/>
      <c r="AY24" s="135"/>
      <c r="AZ24" s="136"/>
      <c r="BA24" s="40"/>
      <c r="BB24" s="140" t="s">
        <v>16</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c r="BS28" s="16"/>
    </row>
    <row r="29" spans="3:71" ht="15.65" customHeight="1" x14ac:dyDescent="0.2">
      <c r="BS29" s="42"/>
    </row>
    <row r="30" spans="3:71" ht="15.65" customHeight="1" x14ac:dyDescent="0.2">
      <c r="D30" s="35"/>
      <c r="E30" s="35"/>
      <c r="F30" s="35"/>
      <c r="G30" s="35"/>
      <c r="H30" s="35"/>
      <c r="I30" s="35"/>
      <c r="J30" s="35"/>
      <c r="K30" s="35"/>
      <c r="L30" s="35"/>
      <c r="M30" s="35"/>
      <c r="N30" s="35"/>
      <c r="O30" s="35"/>
      <c r="P30" s="35"/>
      <c r="Q30" s="35"/>
      <c r="R30" s="35"/>
      <c r="S30" s="35"/>
      <c r="T30" s="35"/>
      <c r="U30" s="35"/>
      <c r="V30" s="35"/>
      <c r="W30" s="35"/>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2"/>
      <c r="AS31" s="142"/>
      <c r="AT31" s="142"/>
      <c r="AU31" s="142"/>
      <c r="AV31" s="142"/>
      <c r="AW31" s="142"/>
      <c r="AX31" s="142"/>
      <c r="AY31" s="142"/>
      <c r="AZ31" s="142"/>
      <c r="BA31" s="142"/>
      <c r="BB31" s="142"/>
      <c r="BC31" s="11"/>
      <c r="BD31" s="12"/>
      <c r="BE31" s="12"/>
      <c r="BF31" s="12"/>
      <c r="BG31" s="12"/>
      <c r="BH31" s="12"/>
      <c r="BI31" s="12"/>
      <c r="BJ31" s="12"/>
      <c r="BK31" s="12"/>
      <c r="BL31" s="12"/>
      <c r="BM31" s="12"/>
      <c r="BN31" s="12"/>
      <c r="BO31" s="12"/>
      <c r="BP31" s="12"/>
      <c r="BQ31" s="12"/>
      <c r="BR31" s="13"/>
    </row>
    <row r="32" spans="3:71" ht="15.65" customHeight="1" x14ac:dyDescent="0.3">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50"/>
      <c r="AS32" s="250"/>
      <c r="AT32" s="250"/>
      <c r="AU32" s="250"/>
      <c r="AV32" s="250"/>
      <c r="AW32" s="250"/>
      <c r="AX32" s="250"/>
      <c r="AY32" s="250"/>
      <c r="AZ32" s="250"/>
      <c r="BA32" s="250"/>
      <c r="BB32" s="250"/>
      <c r="BC32" s="43"/>
      <c r="BD32" s="44"/>
      <c r="BE32" s="44"/>
      <c r="BF32" s="44"/>
      <c r="BG32" s="44"/>
      <c r="BH32" s="44"/>
      <c r="BI32" s="44"/>
      <c r="BJ32" s="44"/>
      <c r="BK32" s="44"/>
      <c r="BL32" s="44"/>
      <c r="BM32" s="44"/>
      <c r="BN32" s="45"/>
      <c r="BO32" s="45"/>
      <c r="BP32" s="45"/>
      <c r="BQ32" s="46"/>
      <c r="BR32" s="15"/>
    </row>
    <row r="33" spans="1:71" ht="15.65" customHeight="1" x14ac:dyDescent="0.3">
      <c r="C33" s="14"/>
      <c r="D33" s="144" t="s">
        <v>6</v>
      </c>
      <c r="E33" s="145"/>
      <c r="F33" s="145"/>
      <c r="G33" s="145"/>
      <c r="H33" s="145"/>
      <c r="I33" s="145"/>
      <c r="J33" s="145"/>
      <c r="K33" s="145"/>
      <c r="L33" s="145"/>
      <c r="M33" s="145"/>
      <c r="N33" s="145"/>
      <c r="O33" s="145"/>
      <c r="P33" s="145"/>
      <c r="Q33" s="146"/>
      <c r="R33" s="150" t="s">
        <v>59</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row>
    <row r="34" spans="1:71" ht="15.65" customHeight="1" x14ac:dyDescent="0.3">
      <c r="A34" s="16"/>
      <c r="B34" s="16"/>
      <c r="C34" s="14"/>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3"/>
      <c r="BD34" s="44"/>
      <c r="BE34" s="44"/>
      <c r="BF34" s="44"/>
      <c r="BG34" s="44"/>
      <c r="BH34" s="44"/>
      <c r="BI34" s="44"/>
      <c r="BJ34" s="44"/>
      <c r="BK34" s="44"/>
      <c r="BL34" s="44"/>
      <c r="BM34" s="44"/>
      <c r="BN34" s="45"/>
      <c r="BO34" s="45"/>
      <c r="BP34" s="45"/>
      <c r="BQ34" s="46"/>
      <c r="BR34" s="15"/>
      <c r="BS34" s="16"/>
    </row>
    <row r="35" spans="1:71" ht="15.65" customHeight="1" x14ac:dyDescent="0.3">
      <c r="A35" s="16"/>
      <c r="B35" s="16"/>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9" x14ac:dyDescent="0.3">
      <c r="A36" s="16"/>
      <c r="B36" s="16"/>
      <c r="C36" s="14"/>
      <c r="D36" s="47"/>
      <c r="E36" s="47"/>
      <c r="F36" s="47"/>
      <c r="G36" s="47"/>
      <c r="H36" s="47"/>
      <c r="I36" s="47"/>
      <c r="J36" s="47"/>
      <c r="K36" s="47"/>
      <c r="L36" s="47"/>
      <c r="M36" s="47"/>
      <c r="N36" s="47"/>
      <c r="O36" s="47"/>
      <c r="P36" s="47"/>
      <c r="Q36" s="47"/>
      <c r="R36" s="47"/>
      <c r="S36" s="47"/>
      <c r="T36" s="47"/>
      <c r="U36" s="51" t="s">
        <v>34</v>
      </c>
      <c r="V36" s="47"/>
      <c r="W36" s="47"/>
      <c r="X36" s="47"/>
      <c r="Y36" s="47"/>
      <c r="Z36" s="47"/>
      <c r="AA36" s="45"/>
      <c r="AB36" s="52"/>
      <c r="AC36" s="52"/>
      <c r="AD36" s="52"/>
      <c r="AE36" s="52"/>
      <c r="AF36" s="52"/>
      <c r="AG36" s="52"/>
      <c r="AH36" s="52"/>
      <c r="AI36" s="52"/>
      <c r="AJ36" s="52"/>
      <c r="AK36" s="52"/>
      <c r="AL36" s="52"/>
      <c r="AM36" s="51" t="s">
        <v>15</v>
      </c>
      <c r="AN36" s="53"/>
      <c r="AO36" s="52"/>
      <c r="AP36" s="54"/>
      <c r="AQ36" s="54"/>
      <c r="AR36" s="5"/>
      <c r="AS36" s="5"/>
      <c r="AT36" s="5"/>
      <c r="AU36" s="5"/>
      <c r="AV36" s="5"/>
      <c r="AW36" s="5"/>
      <c r="AX36" s="5"/>
      <c r="AY36" s="5"/>
      <c r="AZ36" s="5"/>
      <c r="BA36" s="5"/>
      <c r="BB36" s="5"/>
      <c r="BC36" s="55"/>
      <c r="BD36" s="45"/>
      <c r="BE36" s="45"/>
      <c r="BF36" s="67" t="s">
        <v>60</v>
      </c>
      <c r="BG36" s="6"/>
      <c r="BH36" s="6"/>
      <c r="BI36" s="6"/>
      <c r="BJ36" s="6"/>
      <c r="BK36" s="6"/>
      <c r="BL36" s="6"/>
      <c r="BM36" s="45"/>
      <c r="BN36" s="45"/>
      <c r="BO36" s="45"/>
      <c r="BP36" s="45"/>
      <c r="BQ36" s="53"/>
      <c r="BR36" s="15"/>
      <c r="BS36" s="16"/>
    </row>
    <row r="37" spans="1:71" ht="15.65" customHeight="1" x14ac:dyDescent="0.2">
      <c r="A37" s="16"/>
      <c r="B37" s="16"/>
      <c r="C37" s="14"/>
      <c r="D37" s="150" t="s">
        <v>8</v>
      </c>
      <c r="E37" s="151"/>
      <c r="F37" s="151"/>
      <c r="G37" s="151"/>
      <c r="H37" s="151"/>
      <c r="I37" s="151"/>
      <c r="J37" s="151"/>
      <c r="K37" s="151"/>
      <c r="L37" s="151"/>
      <c r="M37" s="152"/>
      <c r="N37" s="157" t="s">
        <v>16</v>
      </c>
      <c r="O37" s="158"/>
      <c r="P37" s="158"/>
      <c r="Q37" s="159"/>
      <c r="R37" s="47"/>
      <c r="S37" s="47"/>
      <c r="T37" s="47"/>
      <c r="U37" s="187" t="s">
        <v>16</v>
      </c>
      <c r="V37" s="188"/>
      <c r="W37" s="188"/>
      <c r="X37" s="188"/>
      <c r="Y37" s="188"/>
      <c r="Z37" s="188"/>
      <c r="AA37" s="188"/>
      <c r="AB37" s="188"/>
      <c r="AC37" s="188"/>
      <c r="AD37" s="188"/>
      <c r="AE37" s="188"/>
      <c r="AF37" s="188"/>
      <c r="AG37" s="188"/>
      <c r="AH37" s="188"/>
      <c r="AI37" s="188"/>
      <c r="AJ37" s="189"/>
      <c r="AK37" s="57"/>
      <c r="AL37" s="57"/>
      <c r="AM37" s="259" t="s">
        <v>61</v>
      </c>
      <c r="AN37" s="259"/>
      <c r="AO37" s="259"/>
      <c r="AP37" s="259"/>
      <c r="AQ37" s="260" t="s">
        <v>16</v>
      </c>
      <c r="AR37" s="260"/>
      <c r="AS37" s="260"/>
      <c r="AT37" s="260"/>
      <c r="AU37" s="261" t="s">
        <v>62</v>
      </c>
      <c r="AV37" s="262"/>
      <c r="AW37" s="262"/>
      <c r="AX37" s="263"/>
      <c r="AY37" s="260" t="s">
        <v>16</v>
      </c>
      <c r="AZ37" s="260"/>
      <c r="BA37" s="260"/>
      <c r="BB37" s="260"/>
      <c r="BC37" s="48"/>
      <c r="BD37" s="44"/>
      <c r="BE37" s="44"/>
      <c r="BF37" s="196" t="s">
        <v>16</v>
      </c>
      <c r="BG37" s="197"/>
      <c r="BH37" s="197"/>
      <c r="BI37" s="197"/>
      <c r="BJ37" s="196"/>
      <c r="BK37" s="197"/>
      <c r="BL37" s="197"/>
      <c r="BM37" s="197"/>
      <c r="BN37" s="196"/>
      <c r="BO37" s="197"/>
      <c r="BP37" s="197"/>
      <c r="BQ37" s="200"/>
      <c r="BR37" s="15"/>
      <c r="BS37" s="16"/>
    </row>
    <row r="38" spans="1:71" ht="15.65" customHeight="1" x14ac:dyDescent="0.2">
      <c r="A38" s="16"/>
      <c r="B38" s="16"/>
      <c r="C38" s="14"/>
      <c r="D38" s="212"/>
      <c r="E38" s="213"/>
      <c r="F38" s="213"/>
      <c r="G38" s="213"/>
      <c r="H38" s="213"/>
      <c r="I38" s="213"/>
      <c r="J38" s="213"/>
      <c r="K38" s="213"/>
      <c r="L38" s="213"/>
      <c r="M38" s="214"/>
      <c r="N38" s="160"/>
      <c r="O38" s="161"/>
      <c r="P38" s="161"/>
      <c r="Q38" s="162"/>
      <c r="R38" s="47"/>
      <c r="S38" s="47"/>
      <c r="T38" s="47"/>
      <c r="U38" s="190"/>
      <c r="V38" s="191"/>
      <c r="W38" s="191"/>
      <c r="X38" s="191"/>
      <c r="Y38" s="191"/>
      <c r="Z38" s="191"/>
      <c r="AA38" s="191"/>
      <c r="AB38" s="191"/>
      <c r="AC38" s="191"/>
      <c r="AD38" s="191"/>
      <c r="AE38" s="191"/>
      <c r="AF38" s="191"/>
      <c r="AG38" s="191"/>
      <c r="AH38" s="191"/>
      <c r="AI38" s="191"/>
      <c r="AJ38" s="192"/>
      <c r="AK38" s="57"/>
      <c r="AL38" s="57"/>
      <c r="AM38" s="259"/>
      <c r="AN38" s="259"/>
      <c r="AO38" s="259"/>
      <c r="AP38" s="259"/>
      <c r="AQ38" s="260"/>
      <c r="AR38" s="260"/>
      <c r="AS38" s="260"/>
      <c r="AT38" s="260"/>
      <c r="AU38" s="264"/>
      <c r="AV38" s="265"/>
      <c r="AW38" s="265"/>
      <c r="AX38" s="266"/>
      <c r="AY38" s="260"/>
      <c r="AZ38" s="260"/>
      <c r="BA38" s="260"/>
      <c r="BB38" s="260"/>
      <c r="BC38" s="48"/>
      <c r="BD38" s="44"/>
      <c r="BE38" s="44"/>
      <c r="BF38" s="198"/>
      <c r="BG38" s="199"/>
      <c r="BH38" s="199"/>
      <c r="BI38" s="199"/>
      <c r="BJ38" s="198"/>
      <c r="BK38" s="199"/>
      <c r="BL38" s="199"/>
      <c r="BM38" s="199"/>
      <c r="BN38" s="198"/>
      <c r="BO38" s="199"/>
      <c r="BP38" s="199"/>
      <c r="BQ38" s="201"/>
      <c r="BR38" s="15"/>
      <c r="BS38" s="16"/>
    </row>
    <row r="39" spans="1:71" ht="15.65" customHeight="1" x14ac:dyDescent="0.2">
      <c r="A39" s="16"/>
      <c r="B39" s="16"/>
      <c r="C39" s="14"/>
      <c r="D39" s="212"/>
      <c r="E39" s="213"/>
      <c r="F39" s="213"/>
      <c r="G39" s="213"/>
      <c r="H39" s="213"/>
      <c r="I39" s="213"/>
      <c r="J39" s="213"/>
      <c r="K39" s="213"/>
      <c r="L39" s="213"/>
      <c r="M39" s="214"/>
      <c r="N39" s="160"/>
      <c r="O39" s="161"/>
      <c r="P39" s="161"/>
      <c r="Q39" s="162"/>
      <c r="R39" s="47"/>
      <c r="S39" s="47"/>
      <c r="T39" s="47"/>
      <c r="U39" s="190"/>
      <c r="V39" s="191"/>
      <c r="W39" s="191"/>
      <c r="X39" s="191"/>
      <c r="Y39" s="191"/>
      <c r="Z39" s="191"/>
      <c r="AA39" s="191"/>
      <c r="AB39" s="191"/>
      <c r="AC39" s="191"/>
      <c r="AD39" s="191"/>
      <c r="AE39" s="191"/>
      <c r="AF39" s="191"/>
      <c r="AG39" s="191"/>
      <c r="AH39" s="191"/>
      <c r="AI39" s="191"/>
      <c r="AJ39" s="192"/>
      <c r="AK39" s="57"/>
      <c r="AL39" s="57"/>
      <c r="AM39" s="259" t="s">
        <v>63</v>
      </c>
      <c r="AN39" s="259"/>
      <c r="AO39" s="259"/>
      <c r="AP39" s="259"/>
      <c r="AQ39" s="260" t="s">
        <v>16</v>
      </c>
      <c r="AR39" s="260"/>
      <c r="AS39" s="260"/>
      <c r="AT39" s="260"/>
      <c r="AU39" s="264"/>
      <c r="AV39" s="265"/>
      <c r="AW39" s="265"/>
      <c r="AX39" s="266"/>
      <c r="AY39" s="260"/>
      <c r="AZ39" s="260"/>
      <c r="BA39" s="260"/>
      <c r="BB39" s="260"/>
      <c r="BC39" s="48"/>
      <c r="BD39" s="44"/>
      <c r="BE39" s="44"/>
      <c r="BF39" s="198"/>
      <c r="BG39" s="199"/>
      <c r="BH39" s="199"/>
      <c r="BI39" s="199"/>
      <c r="BJ39" s="198"/>
      <c r="BK39" s="199"/>
      <c r="BL39" s="199"/>
      <c r="BM39" s="199"/>
      <c r="BN39" s="198"/>
      <c r="BO39" s="199"/>
      <c r="BP39" s="199"/>
      <c r="BQ39" s="201"/>
      <c r="BR39" s="15"/>
      <c r="BS39" s="16"/>
    </row>
    <row r="40" spans="1:71" ht="15.65" customHeight="1" x14ac:dyDescent="0.2">
      <c r="A40" s="16"/>
      <c r="B40" s="16"/>
      <c r="C40" s="14"/>
      <c r="D40" s="153"/>
      <c r="E40" s="154"/>
      <c r="F40" s="154"/>
      <c r="G40" s="154"/>
      <c r="H40" s="154"/>
      <c r="I40" s="154"/>
      <c r="J40" s="154"/>
      <c r="K40" s="154"/>
      <c r="L40" s="154"/>
      <c r="M40" s="155"/>
      <c r="N40" s="163"/>
      <c r="O40" s="164"/>
      <c r="P40" s="164"/>
      <c r="Q40" s="165"/>
      <c r="R40" s="47"/>
      <c r="S40" s="47"/>
      <c r="T40" s="47"/>
      <c r="U40" s="190"/>
      <c r="V40" s="191"/>
      <c r="W40" s="191"/>
      <c r="X40" s="191"/>
      <c r="Y40" s="191"/>
      <c r="Z40" s="191"/>
      <c r="AA40" s="191"/>
      <c r="AB40" s="191"/>
      <c r="AC40" s="191"/>
      <c r="AD40" s="191"/>
      <c r="AE40" s="191"/>
      <c r="AF40" s="191"/>
      <c r="AG40" s="191"/>
      <c r="AH40" s="191"/>
      <c r="AI40" s="191"/>
      <c r="AJ40" s="192"/>
      <c r="AK40" s="57"/>
      <c r="AL40" s="57"/>
      <c r="AM40" s="259"/>
      <c r="AN40" s="259"/>
      <c r="AO40" s="259"/>
      <c r="AP40" s="259"/>
      <c r="AQ40" s="260"/>
      <c r="AR40" s="260"/>
      <c r="AS40" s="260"/>
      <c r="AT40" s="260"/>
      <c r="AU40" s="264"/>
      <c r="AV40" s="265"/>
      <c r="AW40" s="265"/>
      <c r="AX40" s="266"/>
      <c r="AY40" s="260"/>
      <c r="AZ40" s="260"/>
      <c r="BA40" s="260"/>
      <c r="BB40" s="260"/>
      <c r="BC40" s="48"/>
      <c r="BD40" s="44"/>
      <c r="BE40" s="44"/>
      <c r="BF40" s="198" t="s">
        <v>16</v>
      </c>
      <c r="BG40" s="199"/>
      <c r="BH40" s="199"/>
      <c r="BI40" s="199"/>
      <c r="BJ40" s="198" t="s">
        <v>16</v>
      </c>
      <c r="BK40" s="199"/>
      <c r="BL40" s="199"/>
      <c r="BM40" s="201"/>
      <c r="BN40" s="198" t="s">
        <v>16</v>
      </c>
      <c r="BO40" s="199"/>
      <c r="BP40" s="199"/>
      <c r="BQ40" s="201"/>
      <c r="BR40" s="15"/>
      <c r="BS40" s="16"/>
    </row>
    <row r="41" spans="1:71" ht="15.65" customHeight="1" x14ac:dyDescent="0.2">
      <c r="A41" s="16"/>
      <c r="B41" s="16"/>
      <c r="C41" s="14"/>
      <c r="D41" s="58"/>
      <c r="E41" s="58"/>
      <c r="F41" s="58"/>
      <c r="G41" s="58"/>
      <c r="H41" s="58"/>
      <c r="I41" s="58"/>
      <c r="J41" s="58"/>
      <c r="K41" s="58"/>
      <c r="L41" s="58"/>
      <c r="M41" s="58"/>
      <c r="N41" s="60"/>
      <c r="O41" s="60"/>
      <c r="P41" s="60"/>
      <c r="Q41" s="60"/>
      <c r="R41" s="60"/>
      <c r="S41" s="60"/>
      <c r="T41" s="60"/>
      <c r="U41" s="190"/>
      <c r="V41" s="191"/>
      <c r="W41" s="191"/>
      <c r="X41" s="191"/>
      <c r="Y41" s="191"/>
      <c r="Z41" s="191"/>
      <c r="AA41" s="191"/>
      <c r="AB41" s="191"/>
      <c r="AC41" s="191"/>
      <c r="AD41" s="191"/>
      <c r="AE41" s="191"/>
      <c r="AF41" s="191"/>
      <c r="AG41" s="191"/>
      <c r="AH41" s="191"/>
      <c r="AI41" s="191"/>
      <c r="AJ41" s="192"/>
      <c r="AK41" s="57"/>
      <c r="AL41" s="57"/>
      <c r="AM41" s="259" t="s">
        <v>64</v>
      </c>
      <c r="AN41" s="259"/>
      <c r="AO41" s="259"/>
      <c r="AP41" s="259"/>
      <c r="AQ41" s="260" t="s">
        <v>16</v>
      </c>
      <c r="AR41" s="260"/>
      <c r="AS41" s="260"/>
      <c r="AT41" s="260"/>
      <c r="AU41" s="267"/>
      <c r="AV41" s="268"/>
      <c r="AW41" s="268"/>
      <c r="AX41" s="269"/>
      <c r="AY41" s="260"/>
      <c r="AZ41" s="260"/>
      <c r="BA41" s="260"/>
      <c r="BB41" s="260"/>
      <c r="BC41" s="48"/>
      <c r="BD41" s="48"/>
      <c r="BE41" s="48"/>
      <c r="BF41" s="198"/>
      <c r="BG41" s="199"/>
      <c r="BH41" s="199"/>
      <c r="BI41" s="199"/>
      <c r="BJ41" s="198"/>
      <c r="BK41" s="199"/>
      <c r="BL41" s="199"/>
      <c r="BM41" s="201"/>
      <c r="BN41" s="198"/>
      <c r="BO41" s="199"/>
      <c r="BP41" s="199"/>
      <c r="BQ41" s="201"/>
      <c r="BR41" s="15"/>
      <c r="BS41" s="16"/>
    </row>
    <row r="42" spans="1:71" ht="15.65" customHeight="1" x14ac:dyDescent="0.2">
      <c r="A42" s="16"/>
      <c r="B42" s="16"/>
      <c r="C42" s="14"/>
      <c r="D42" s="58"/>
      <c r="E42" s="58"/>
      <c r="F42" s="58"/>
      <c r="G42" s="58"/>
      <c r="H42" s="58"/>
      <c r="I42" s="58"/>
      <c r="J42" s="58"/>
      <c r="K42" s="58"/>
      <c r="L42" s="58"/>
      <c r="M42" s="58"/>
      <c r="N42" s="60"/>
      <c r="O42" s="60"/>
      <c r="P42" s="60"/>
      <c r="Q42" s="60"/>
      <c r="R42" s="60"/>
      <c r="S42" s="60"/>
      <c r="T42" s="60"/>
      <c r="U42" s="190"/>
      <c r="V42" s="191"/>
      <c r="W42" s="191"/>
      <c r="X42" s="191"/>
      <c r="Y42" s="191"/>
      <c r="Z42" s="191"/>
      <c r="AA42" s="191"/>
      <c r="AB42" s="191"/>
      <c r="AC42" s="191"/>
      <c r="AD42" s="191"/>
      <c r="AE42" s="191"/>
      <c r="AF42" s="191"/>
      <c r="AG42" s="191"/>
      <c r="AH42" s="191"/>
      <c r="AI42" s="191"/>
      <c r="AJ42" s="192"/>
      <c r="AK42" s="57"/>
      <c r="AL42" s="57"/>
      <c r="AM42" s="259"/>
      <c r="AN42" s="259"/>
      <c r="AO42" s="259"/>
      <c r="AP42" s="259"/>
      <c r="AQ42" s="260"/>
      <c r="AR42" s="260"/>
      <c r="AS42" s="260"/>
      <c r="AT42" s="260"/>
      <c r="AU42" s="230" t="s">
        <v>65</v>
      </c>
      <c r="AV42" s="231"/>
      <c r="AW42" s="231"/>
      <c r="AX42" s="232"/>
      <c r="AY42" s="270" t="s">
        <v>16</v>
      </c>
      <c r="AZ42" s="271"/>
      <c r="BA42" s="271"/>
      <c r="BB42" s="272"/>
      <c r="BC42" s="48"/>
      <c r="BD42" s="44"/>
      <c r="BE42" s="44"/>
      <c r="BF42" s="198"/>
      <c r="BG42" s="199"/>
      <c r="BH42" s="199"/>
      <c r="BI42" s="199"/>
      <c r="BJ42" s="198"/>
      <c r="BK42" s="199"/>
      <c r="BL42" s="199"/>
      <c r="BM42" s="201"/>
      <c r="BN42" s="198"/>
      <c r="BO42" s="199"/>
      <c r="BP42" s="199"/>
      <c r="BQ42" s="201"/>
      <c r="BR42" s="15"/>
      <c r="BS42" s="16"/>
    </row>
    <row r="43" spans="1:71" ht="15.65" customHeight="1" x14ac:dyDescent="0.2">
      <c r="A43" s="16"/>
      <c r="B43" s="16"/>
      <c r="C43" s="14"/>
      <c r="D43" s="215" t="s">
        <v>9</v>
      </c>
      <c r="E43" s="216"/>
      <c r="F43" s="216"/>
      <c r="G43" s="216"/>
      <c r="H43" s="216"/>
      <c r="I43" s="216"/>
      <c r="J43" s="216"/>
      <c r="K43" s="216"/>
      <c r="L43" s="216"/>
      <c r="M43" s="217"/>
      <c r="N43" s="157" t="s">
        <v>16</v>
      </c>
      <c r="O43" s="158"/>
      <c r="P43" s="158"/>
      <c r="Q43" s="159"/>
      <c r="R43" s="47"/>
      <c r="S43" s="47"/>
      <c r="T43" s="47"/>
      <c r="U43" s="190"/>
      <c r="V43" s="191"/>
      <c r="W43" s="191"/>
      <c r="X43" s="191"/>
      <c r="Y43" s="191"/>
      <c r="Z43" s="191"/>
      <c r="AA43" s="191"/>
      <c r="AB43" s="191"/>
      <c r="AC43" s="191"/>
      <c r="AD43" s="191"/>
      <c r="AE43" s="191"/>
      <c r="AF43" s="191"/>
      <c r="AG43" s="191"/>
      <c r="AH43" s="191"/>
      <c r="AI43" s="191"/>
      <c r="AJ43" s="192"/>
      <c r="AK43" s="57"/>
      <c r="AL43" s="57"/>
      <c r="AM43" s="259" t="s">
        <v>66</v>
      </c>
      <c r="AN43" s="259"/>
      <c r="AO43" s="259"/>
      <c r="AP43" s="259"/>
      <c r="AQ43" s="282" t="s">
        <v>16</v>
      </c>
      <c r="AR43" s="260"/>
      <c r="AS43" s="260"/>
      <c r="AT43" s="260"/>
      <c r="AU43" s="276"/>
      <c r="AV43" s="277"/>
      <c r="AW43" s="277"/>
      <c r="AX43" s="278"/>
      <c r="AY43" s="279"/>
      <c r="AZ43" s="280"/>
      <c r="BA43" s="280"/>
      <c r="BB43" s="281"/>
      <c r="BC43" s="48"/>
      <c r="BD43" s="61"/>
      <c r="BE43" s="61"/>
      <c r="BF43" s="198"/>
      <c r="BG43" s="199"/>
      <c r="BH43" s="199"/>
      <c r="BI43" s="199"/>
      <c r="BJ43" s="198"/>
      <c r="BK43" s="199"/>
      <c r="BL43" s="199"/>
      <c r="BM43" s="201"/>
      <c r="BN43" s="198"/>
      <c r="BO43" s="199"/>
      <c r="BP43" s="199"/>
      <c r="BQ43" s="201"/>
      <c r="BR43" s="15"/>
      <c r="BS43" s="16"/>
    </row>
    <row r="44" spans="1:71" ht="15.65" customHeight="1" x14ac:dyDescent="0.2">
      <c r="A44" s="16"/>
      <c r="B44" s="16"/>
      <c r="C44" s="14"/>
      <c r="D44" s="218"/>
      <c r="E44" s="219"/>
      <c r="F44" s="219"/>
      <c r="G44" s="219"/>
      <c r="H44" s="219"/>
      <c r="I44" s="219"/>
      <c r="J44" s="219"/>
      <c r="K44" s="219"/>
      <c r="L44" s="219"/>
      <c r="M44" s="220"/>
      <c r="N44" s="160"/>
      <c r="O44" s="161"/>
      <c r="P44" s="161"/>
      <c r="Q44" s="162"/>
      <c r="R44" s="47"/>
      <c r="S44" s="47"/>
      <c r="T44" s="47"/>
      <c r="U44" s="190"/>
      <c r="V44" s="191"/>
      <c r="W44" s="191"/>
      <c r="X44" s="191"/>
      <c r="Y44" s="191"/>
      <c r="Z44" s="191"/>
      <c r="AA44" s="191"/>
      <c r="AB44" s="191"/>
      <c r="AC44" s="191"/>
      <c r="AD44" s="191"/>
      <c r="AE44" s="191"/>
      <c r="AF44" s="191"/>
      <c r="AG44" s="191"/>
      <c r="AH44" s="191"/>
      <c r="AI44" s="191"/>
      <c r="AJ44" s="192"/>
      <c r="AK44" s="57"/>
      <c r="AL44" s="57"/>
      <c r="AM44" s="259"/>
      <c r="AN44" s="259"/>
      <c r="AO44" s="259"/>
      <c r="AP44" s="259"/>
      <c r="AQ44" s="260"/>
      <c r="AR44" s="260"/>
      <c r="AS44" s="260"/>
      <c r="AT44" s="260"/>
      <c r="AU44" s="233"/>
      <c r="AV44" s="234"/>
      <c r="AW44" s="234"/>
      <c r="AX44" s="235"/>
      <c r="AY44" s="273"/>
      <c r="AZ44" s="274"/>
      <c r="BA44" s="274"/>
      <c r="BB44" s="275"/>
      <c r="BC44" s="48"/>
      <c r="BD44" s="61"/>
      <c r="BE44" s="61"/>
      <c r="BF44" s="198" t="s">
        <v>10</v>
      </c>
      <c r="BG44" s="199"/>
      <c r="BH44" s="199"/>
      <c r="BI44" s="199"/>
      <c r="BJ44" s="198" t="s">
        <v>11</v>
      </c>
      <c r="BK44" s="199"/>
      <c r="BL44" s="199"/>
      <c r="BM44" s="199"/>
      <c r="BN44" s="198" t="s">
        <v>12</v>
      </c>
      <c r="BO44" s="199"/>
      <c r="BP44" s="199"/>
      <c r="BQ44" s="201"/>
      <c r="BR44" s="15"/>
      <c r="BS44" s="16"/>
    </row>
    <row r="45" spans="1:71" ht="15.65" customHeight="1" x14ac:dyDescent="0.2">
      <c r="A45" s="16"/>
      <c r="B45" s="16"/>
      <c r="C45" s="14"/>
      <c r="D45" s="218"/>
      <c r="E45" s="219"/>
      <c r="F45" s="219"/>
      <c r="G45" s="219"/>
      <c r="H45" s="219"/>
      <c r="I45" s="219"/>
      <c r="J45" s="219"/>
      <c r="K45" s="219"/>
      <c r="L45" s="219"/>
      <c r="M45" s="220"/>
      <c r="N45" s="160"/>
      <c r="O45" s="161"/>
      <c r="P45" s="161"/>
      <c r="Q45" s="162"/>
      <c r="R45" s="47"/>
      <c r="S45" s="47"/>
      <c r="T45" s="47"/>
      <c r="U45" s="190"/>
      <c r="V45" s="191"/>
      <c r="W45" s="191"/>
      <c r="X45" s="191"/>
      <c r="Y45" s="191"/>
      <c r="Z45" s="191"/>
      <c r="AA45" s="191"/>
      <c r="AB45" s="191"/>
      <c r="AC45" s="191"/>
      <c r="AD45" s="191"/>
      <c r="AE45" s="191"/>
      <c r="AF45" s="191"/>
      <c r="AG45" s="191"/>
      <c r="AH45" s="191"/>
      <c r="AI45" s="191"/>
      <c r="AJ45" s="192"/>
      <c r="AK45" s="57"/>
      <c r="AL45" s="57"/>
      <c r="AM45" s="259" t="s">
        <v>67</v>
      </c>
      <c r="AN45" s="259"/>
      <c r="AO45" s="259"/>
      <c r="AP45" s="259"/>
      <c r="AQ45" s="260" t="s">
        <v>16</v>
      </c>
      <c r="AR45" s="260"/>
      <c r="AS45" s="260"/>
      <c r="AT45" s="260"/>
      <c r="AU45" s="230" t="s">
        <v>68</v>
      </c>
      <c r="AV45" s="231"/>
      <c r="AW45" s="231"/>
      <c r="AX45" s="232"/>
      <c r="AY45" s="270" t="s">
        <v>16</v>
      </c>
      <c r="AZ45" s="271"/>
      <c r="BA45" s="271"/>
      <c r="BB45" s="272"/>
      <c r="BC45" s="48"/>
      <c r="BD45" s="61"/>
      <c r="BE45" s="61"/>
      <c r="BF45" s="198"/>
      <c r="BG45" s="199"/>
      <c r="BH45" s="199"/>
      <c r="BI45" s="199"/>
      <c r="BJ45" s="198"/>
      <c r="BK45" s="199"/>
      <c r="BL45" s="199"/>
      <c r="BM45" s="199"/>
      <c r="BN45" s="198"/>
      <c r="BO45" s="199"/>
      <c r="BP45" s="199"/>
      <c r="BQ45" s="201"/>
      <c r="BR45" s="15"/>
      <c r="BS45" s="16"/>
    </row>
    <row r="46" spans="1:71" ht="15.65" customHeight="1" x14ac:dyDescent="0.2">
      <c r="A46" s="16"/>
      <c r="B46" s="16"/>
      <c r="C46" s="14"/>
      <c r="D46" s="221"/>
      <c r="E46" s="222"/>
      <c r="F46" s="222"/>
      <c r="G46" s="222"/>
      <c r="H46" s="222"/>
      <c r="I46" s="222"/>
      <c r="J46" s="222"/>
      <c r="K46" s="222"/>
      <c r="L46" s="222"/>
      <c r="M46" s="223"/>
      <c r="N46" s="163"/>
      <c r="O46" s="164"/>
      <c r="P46" s="164"/>
      <c r="Q46" s="165"/>
      <c r="R46" s="47"/>
      <c r="S46" s="47"/>
      <c r="T46" s="47"/>
      <c r="U46" s="193"/>
      <c r="V46" s="194"/>
      <c r="W46" s="194"/>
      <c r="X46" s="194"/>
      <c r="Y46" s="194"/>
      <c r="Z46" s="194"/>
      <c r="AA46" s="194"/>
      <c r="AB46" s="194"/>
      <c r="AC46" s="194"/>
      <c r="AD46" s="194"/>
      <c r="AE46" s="194"/>
      <c r="AF46" s="194"/>
      <c r="AG46" s="194"/>
      <c r="AH46" s="194"/>
      <c r="AI46" s="194"/>
      <c r="AJ46" s="195"/>
      <c r="AK46" s="57"/>
      <c r="AL46" s="57"/>
      <c r="AM46" s="259"/>
      <c r="AN46" s="259"/>
      <c r="AO46" s="259"/>
      <c r="AP46" s="259"/>
      <c r="AQ46" s="260"/>
      <c r="AR46" s="260"/>
      <c r="AS46" s="260"/>
      <c r="AT46" s="260"/>
      <c r="AU46" s="233"/>
      <c r="AV46" s="234"/>
      <c r="AW46" s="234"/>
      <c r="AX46" s="235"/>
      <c r="AY46" s="273"/>
      <c r="AZ46" s="274"/>
      <c r="BA46" s="274"/>
      <c r="BB46" s="275"/>
      <c r="BC46" s="48"/>
      <c r="BD46" s="61"/>
      <c r="BE46" s="61"/>
      <c r="BF46" s="205"/>
      <c r="BG46" s="206"/>
      <c r="BH46" s="206"/>
      <c r="BI46" s="206"/>
      <c r="BJ46" s="205"/>
      <c r="BK46" s="206"/>
      <c r="BL46" s="206"/>
      <c r="BM46" s="206"/>
      <c r="BN46" s="205"/>
      <c r="BO46" s="206"/>
      <c r="BP46" s="206"/>
      <c r="BQ46" s="207"/>
      <c r="BR46" s="15"/>
      <c r="BS46" s="16"/>
    </row>
    <row r="47" spans="1:71" ht="15.65" customHeight="1" x14ac:dyDescent="0.3">
      <c r="A47" s="16"/>
      <c r="B47" s="16"/>
      <c r="C47" s="14"/>
      <c r="D47" s="58"/>
      <c r="E47" s="58"/>
      <c r="F47" s="58"/>
      <c r="G47" s="58"/>
      <c r="H47" s="58"/>
      <c r="I47" s="58"/>
      <c r="J47" s="58"/>
      <c r="K47" s="58"/>
      <c r="L47" s="58"/>
      <c r="M47" s="58"/>
      <c r="N47" s="47"/>
      <c r="O47" s="47"/>
      <c r="P47" s="47"/>
      <c r="Q47" s="47"/>
      <c r="R47" s="47"/>
      <c r="S47" s="47"/>
      <c r="T47" s="47"/>
      <c r="U47" s="47"/>
      <c r="V47" s="47"/>
      <c r="W47" s="47"/>
      <c r="X47" s="40"/>
      <c r="Y47" s="40"/>
      <c r="Z47" s="40"/>
      <c r="AA47" s="45"/>
      <c r="AB47" s="45"/>
      <c r="AC47" s="45"/>
      <c r="AD47" s="45"/>
      <c r="AE47" s="45"/>
      <c r="AF47" s="45"/>
      <c r="AG47" s="45"/>
      <c r="AH47" s="45"/>
      <c r="AI47" s="45"/>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15"/>
      <c r="BS47" s="16"/>
    </row>
    <row r="48" spans="1:71" ht="18.649999999999999" customHeight="1" x14ac:dyDescent="0.3">
      <c r="A48" s="16"/>
      <c r="B48" s="16"/>
      <c r="C48" s="14"/>
      <c r="D48" s="58"/>
      <c r="E48" s="58"/>
      <c r="F48" s="58"/>
      <c r="G48" s="58"/>
      <c r="H48" s="58"/>
      <c r="I48" s="58"/>
      <c r="J48" s="58"/>
      <c r="K48" s="58"/>
      <c r="L48" s="58"/>
      <c r="M48" s="58"/>
      <c r="N48" s="47"/>
      <c r="O48" s="47"/>
      <c r="P48" s="47"/>
      <c r="Q48" s="47"/>
      <c r="R48" s="47"/>
      <c r="S48" s="47"/>
      <c r="T48" s="47"/>
      <c r="U48" s="51" t="s">
        <v>22</v>
      </c>
      <c r="V48" s="47"/>
      <c r="W48" s="47"/>
      <c r="X48" s="47"/>
      <c r="Y48" s="47"/>
      <c r="Z48" s="47"/>
      <c r="AA48" s="45"/>
      <c r="AB48" s="52"/>
      <c r="AC48" s="45"/>
      <c r="AD48" s="45"/>
      <c r="AE48" s="45"/>
      <c r="AF48" s="45"/>
      <c r="AG48" s="45"/>
      <c r="AH48" s="45"/>
      <c r="AI48" s="45"/>
      <c r="AJ48" s="45"/>
      <c r="AK48" s="45"/>
      <c r="AL48" s="45"/>
      <c r="AM48" s="51" t="s">
        <v>13</v>
      </c>
      <c r="AN48" s="45"/>
      <c r="AO48" s="45"/>
      <c r="AP48" s="45"/>
      <c r="AQ48" s="45"/>
      <c r="AR48" s="45"/>
      <c r="AS48" s="45"/>
      <c r="AT48" s="45"/>
      <c r="AU48" s="45"/>
      <c r="AV48" s="45"/>
      <c r="AW48" s="45"/>
      <c r="AX48" s="45"/>
      <c r="AY48" s="45"/>
      <c r="AZ48" s="45"/>
      <c r="BA48" s="45"/>
      <c r="BB48" s="44"/>
      <c r="BC48" s="44"/>
      <c r="BD48" s="44"/>
      <c r="BE48" s="44"/>
      <c r="BF48" s="44"/>
      <c r="BG48" s="44"/>
      <c r="BH48" s="44"/>
      <c r="BI48" s="44"/>
      <c r="BJ48" s="44"/>
      <c r="BK48" s="44"/>
      <c r="BL48" s="44"/>
      <c r="BM48" s="44"/>
      <c r="BN48" s="44"/>
      <c r="BO48" s="44"/>
      <c r="BP48" s="44"/>
      <c r="BQ48" s="40"/>
      <c r="BR48" s="15"/>
      <c r="BS48" s="16"/>
    </row>
    <row r="49" spans="1:71" ht="52.5" customHeight="1" x14ac:dyDescent="0.2">
      <c r="A49" s="16"/>
      <c r="B49" s="16"/>
      <c r="C49" s="14"/>
      <c r="D49" s="150" t="s">
        <v>14</v>
      </c>
      <c r="E49" s="151"/>
      <c r="F49" s="151"/>
      <c r="G49" s="151"/>
      <c r="H49" s="151"/>
      <c r="I49" s="151"/>
      <c r="J49" s="151"/>
      <c r="K49" s="151"/>
      <c r="L49" s="151"/>
      <c r="M49" s="152"/>
      <c r="N49" s="157" t="s">
        <v>71</v>
      </c>
      <c r="O49" s="158"/>
      <c r="P49" s="158"/>
      <c r="Q49" s="159"/>
      <c r="R49" s="47"/>
      <c r="S49" s="47"/>
      <c r="T49" s="47"/>
      <c r="U49" s="187" t="s">
        <v>79</v>
      </c>
      <c r="V49" s="188"/>
      <c r="W49" s="188"/>
      <c r="X49" s="188"/>
      <c r="Y49" s="188"/>
      <c r="Z49" s="188"/>
      <c r="AA49" s="188"/>
      <c r="AB49" s="188"/>
      <c r="AC49" s="188"/>
      <c r="AD49" s="188"/>
      <c r="AE49" s="188"/>
      <c r="AF49" s="188"/>
      <c r="AG49" s="188"/>
      <c r="AH49" s="188"/>
      <c r="AI49" s="188"/>
      <c r="AJ49" s="189"/>
      <c r="AK49" s="63"/>
      <c r="AL49" s="63"/>
      <c r="AM49" s="187" t="s">
        <v>80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15"/>
      <c r="BS49" s="16"/>
    </row>
    <row r="50" spans="1:71" ht="52.5" customHeight="1" x14ac:dyDescent="0.2">
      <c r="C50" s="14"/>
      <c r="D50" s="212"/>
      <c r="E50" s="213"/>
      <c r="F50" s="213"/>
      <c r="G50" s="213"/>
      <c r="H50" s="213"/>
      <c r="I50" s="213"/>
      <c r="J50" s="213"/>
      <c r="K50" s="213"/>
      <c r="L50" s="213"/>
      <c r="M50" s="214"/>
      <c r="N50" s="160"/>
      <c r="O50" s="161"/>
      <c r="P50" s="161"/>
      <c r="Q50" s="162"/>
      <c r="R50" s="47"/>
      <c r="S50" s="47"/>
      <c r="T50" s="47"/>
      <c r="U50" s="190"/>
      <c r="V50" s="191"/>
      <c r="W50" s="191"/>
      <c r="X50" s="191"/>
      <c r="Y50" s="191"/>
      <c r="Z50" s="191"/>
      <c r="AA50" s="191"/>
      <c r="AB50" s="191"/>
      <c r="AC50" s="191"/>
      <c r="AD50" s="191"/>
      <c r="AE50" s="191"/>
      <c r="AF50" s="191"/>
      <c r="AG50" s="191"/>
      <c r="AH50" s="191"/>
      <c r="AI50" s="191"/>
      <c r="AJ50" s="192"/>
      <c r="AK50" s="63"/>
      <c r="AL50" s="63"/>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15"/>
    </row>
    <row r="51" spans="1:71" ht="52.5" customHeight="1" x14ac:dyDescent="0.2">
      <c r="C51" s="14"/>
      <c r="D51" s="212"/>
      <c r="E51" s="213"/>
      <c r="F51" s="213"/>
      <c r="G51" s="213"/>
      <c r="H51" s="213"/>
      <c r="I51" s="213"/>
      <c r="J51" s="213"/>
      <c r="K51" s="213"/>
      <c r="L51" s="213"/>
      <c r="M51" s="214"/>
      <c r="N51" s="160"/>
      <c r="O51" s="161"/>
      <c r="P51" s="161"/>
      <c r="Q51" s="162"/>
      <c r="R51" s="47"/>
      <c r="S51" s="47"/>
      <c r="T51" s="47"/>
      <c r="U51" s="190"/>
      <c r="V51" s="191"/>
      <c r="W51" s="191"/>
      <c r="X51" s="191"/>
      <c r="Y51" s="191"/>
      <c r="Z51" s="191"/>
      <c r="AA51" s="191"/>
      <c r="AB51" s="191"/>
      <c r="AC51" s="191"/>
      <c r="AD51" s="191"/>
      <c r="AE51" s="191"/>
      <c r="AF51" s="191"/>
      <c r="AG51" s="191"/>
      <c r="AH51" s="191"/>
      <c r="AI51" s="191"/>
      <c r="AJ51" s="192"/>
      <c r="AK51" s="63"/>
      <c r="AL51" s="63"/>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15"/>
    </row>
    <row r="52" spans="1:71" ht="52.5" customHeight="1" x14ac:dyDescent="0.2">
      <c r="C52" s="14"/>
      <c r="D52" s="153"/>
      <c r="E52" s="154"/>
      <c r="F52" s="154"/>
      <c r="G52" s="154"/>
      <c r="H52" s="154"/>
      <c r="I52" s="154"/>
      <c r="J52" s="154"/>
      <c r="K52" s="154"/>
      <c r="L52" s="154"/>
      <c r="M52" s="155"/>
      <c r="N52" s="163"/>
      <c r="O52" s="164"/>
      <c r="P52" s="164"/>
      <c r="Q52" s="165"/>
      <c r="R52" s="47"/>
      <c r="S52" s="47"/>
      <c r="T52" s="47"/>
      <c r="U52" s="193"/>
      <c r="V52" s="194"/>
      <c r="W52" s="194"/>
      <c r="X52" s="194"/>
      <c r="Y52" s="194"/>
      <c r="Z52" s="194"/>
      <c r="AA52" s="194"/>
      <c r="AB52" s="194"/>
      <c r="AC52" s="194"/>
      <c r="AD52" s="194"/>
      <c r="AE52" s="194"/>
      <c r="AF52" s="194"/>
      <c r="AG52" s="194"/>
      <c r="AH52" s="194"/>
      <c r="AI52" s="194"/>
      <c r="AJ52" s="195"/>
      <c r="AK52" s="63"/>
      <c r="AL52" s="63"/>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15"/>
    </row>
    <row r="53" spans="1:71" ht="15.65" customHeight="1" x14ac:dyDescent="0.2">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row>
  </sheetData>
  <mergeCells count="63">
    <mergeCell ref="D49:M52"/>
    <mergeCell ref="N49:Q52"/>
    <mergeCell ref="U49:AJ52"/>
    <mergeCell ref="AM49:BQ52"/>
    <mergeCell ref="BF44:BI46"/>
    <mergeCell ref="BJ44:BM46"/>
    <mergeCell ref="BN44:BQ46"/>
    <mergeCell ref="AM45:AP46"/>
    <mergeCell ref="AQ45:AT46"/>
    <mergeCell ref="AU45:AX46"/>
    <mergeCell ref="AY45:BB46"/>
    <mergeCell ref="AU42:AX44"/>
    <mergeCell ref="AY42:BB44"/>
    <mergeCell ref="D43:M46"/>
    <mergeCell ref="N43:Q46"/>
    <mergeCell ref="AM43:AP44"/>
    <mergeCell ref="BF37:BI39"/>
    <mergeCell ref="BJ37:BM39"/>
    <mergeCell ref="BN37:BQ39"/>
    <mergeCell ref="AM39:AP40"/>
    <mergeCell ref="AQ39:AT40"/>
    <mergeCell ref="BF40:BI43"/>
    <mergeCell ref="BJ40:BM43"/>
    <mergeCell ref="BN40:BQ43"/>
    <mergeCell ref="AM41:AP42"/>
    <mergeCell ref="AQ41:AT42"/>
    <mergeCell ref="AR31:BB32"/>
    <mergeCell ref="D33:Q34"/>
    <mergeCell ref="R33:BB34"/>
    <mergeCell ref="D37:M40"/>
    <mergeCell ref="N37:Q40"/>
    <mergeCell ref="U37:AJ46"/>
    <mergeCell ref="AM37:AP38"/>
    <mergeCell ref="AQ37:AT38"/>
    <mergeCell ref="AU37:AX41"/>
    <mergeCell ref="AY37:BB41"/>
    <mergeCell ref="AQ43:AT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6F7A-33EC-4B3B-81C5-04894671D8E9}">
  <sheetPr>
    <pageSetUpPr fitToPage="1"/>
  </sheetPr>
  <dimension ref="C1:BS54"/>
  <sheetViews>
    <sheetView showZeros="0" view="pageBreakPreview" zoomScale="60" zoomScaleNormal="55" workbookViewId="0">
      <selection activeCell="BF30" sqref="BF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5" customHeight="1" x14ac:dyDescent="0.2">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5" customHeight="1" x14ac:dyDescent="0.2">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5" customHeight="1" x14ac:dyDescent="0.2">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5" customHeight="1" x14ac:dyDescent="0.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5" customHeight="1" x14ac:dyDescent="0.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5" customHeight="1" x14ac:dyDescent="0.2">
      <c r="C8" s="74" t="s">
        <v>17</v>
      </c>
      <c r="D8" s="75"/>
      <c r="E8" s="75"/>
      <c r="F8" s="75"/>
      <c r="G8" s="75"/>
      <c r="H8" s="75"/>
      <c r="I8" s="75"/>
      <c r="J8" s="75"/>
      <c r="K8" s="75"/>
      <c r="L8" s="75"/>
      <c r="M8" s="75"/>
      <c r="N8" s="75"/>
      <c r="O8" s="75"/>
      <c r="P8" s="75"/>
      <c r="Q8" s="75"/>
      <c r="R8" s="75"/>
      <c r="S8" s="75"/>
      <c r="T8" s="75"/>
      <c r="U8" s="76" t="s">
        <v>30</v>
      </c>
      <c r="V8" s="77"/>
      <c r="W8" s="77"/>
      <c r="X8" s="77"/>
      <c r="Y8" s="77"/>
      <c r="Z8" s="77"/>
      <c r="AA8" s="77"/>
      <c r="AB8" s="77"/>
      <c r="AC8" s="77"/>
      <c r="AD8" s="77"/>
      <c r="AE8" s="77"/>
      <c r="AF8" s="77"/>
      <c r="AG8" s="77"/>
      <c r="AH8" s="77"/>
      <c r="AI8" s="77"/>
      <c r="AJ8" s="77"/>
      <c r="AK8" s="77"/>
      <c r="AL8" s="77"/>
      <c r="AM8" s="77"/>
      <c r="AN8" s="78"/>
      <c r="AO8" s="85" t="s">
        <v>0</v>
      </c>
      <c r="AP8" s="77"/>
      <c r="AQ8" s="77"/>
      <c r="AR8" s="77"/>
      <c r="AS8" s="77"/>
      <c r="AT8" s="77"/>
      <c r="AU8" s="77"/>
      <c r="AV8" s="77"/>
      <c r="AW8" s="77"/>
      <c r="AX8" s="77"/>
      <c r="AY8" s="77"/>
      <c r="AZ8" s="77"/>
      <c r="BA8" s="77"/>
      <c r="BB8" s="77"/>
      <c r="BC8" s="77"/>
      <c r="BD8" s="77"/>
      <c r="BE8" s="77"/>
      <c r="BF8" s="78"/>
      <c r="BG8" s="74" t="s">
        <v>31</v>
      </c>
      <c r="BH8" s="86"/>
      <c r="BI8" s="86"/>
      <c r="BJ8" s="86"/>
      <c r="BK8" s="86"/>
      <c r="BL8" s="86"/>
      <c r="BM8" s="86"/>
      <c r="BN8" s="86"/>
      <c r="BO8" s="86"/>
      <c r="BP8" s="86"/>
      <c r="BQ8" s="86"/>
      <c r="BR8" s="34"/>
    </row>
    <row r="9" spans="3:71" ht="15.65" customHeight="1" x14ac:dyDescent="0.2">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0"/>
      <c r="AI9" s="80"/>
      <c r="AJ9" s="80"/>
      <c r="AK9" s="80"/>
      <c r="AL9" s="80"/>
      <c r="AM9" s="80"/>
      <c r="AN9" s="81"/>
      <c r="AO9" s="79"/>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34"/>
    </row>
    <row r="10" spans="3:71" ht="15.65" customHeight="1" x14ac:dyDescent="0.2">
      <c r="C10" s="75"/>
      <c r="D10" s="75"/>
      <c r="E10" s="75"/>
      <c r="F10" s="75"/>
      <c r="G10" s="75"/>
      <c r="H10" s="75"/>
      <c r="I10" s="75"/>
      <c r="J10" s="75"/>
      <c r="K10" s="75"/>
      <c r="L10" s="75"/>
      <c r="M10" s="75"/>
      <c r="N10" s="75"/>
      <c r="O10" s="75"/>
      <c r="P10" s="75"/>
      <c r="Q10" s="75"/>
      <c r="R10" s="75"/>
      <c r="S10" s="75"/>
      <c r="T10" s="75"/>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34"/>
    </row>
    <row r="11" spans="3:71" ht="15.65" customHeight="1" x14ac:dyDescent="0.2">
      <c r="C11" s="87" t="s">
        <v>69</v>
      </c>
      <c r="D11" s="75"/>
      <c r="E11" s="75"/>
      <c r="F11" s="75"/>
      <c r="G11" s="75"/>
      <c r="H11" s="75"/>
      <c r="I11" s="75"/>
      <c r="J11" s="75"/>
      <c r="K11" s="75"/>
      <c r="L11" s="75"/>
      <c r="M11" s="75"/>
      <c r="N11" s="75"/>
      <c r="O11" s="75"/>
      <c r="P11" s="75"/>
      <c r="Q11" s="75"/>
      <c r="R11" s="75"/>
      <c r="S11" s="75"/>
      <c r="T11" s="75"/>
      <c r="U11" s="88" t="s">
        <v>81</v>
      </c>
      <c r="V11" s="89"/>
      <c r="W11" s="89"/>
      <c r="X11" s="89"/>
      <c r="Y11" s="89"/>
      <c r="Z11" s="89"/>
      <c r="AA11" s="89"/>
      <c r="AB11" s="89"/>
      <c r="AC11" s="89"/>
      <c r="AD11" s="89"/>
      <c r="AE11" s="89"/>
      <c r="AF11" s="77"/>
      <c r="AG11" s="77"/>
      <c r="AH11" s="77"/>
      <c r="AI11" s="77"/>
      <c r="AJ11" s="77"/>
      <c r="AK11" s="77"/>
      <c r="AL11" s="77"/>
      <c r="AM11" s="77"/>
      <c r="AN11" s="78"/>
      <c r="AO11" s="94" t="s">
        <v>33</v>
      </c>
      <c r="AP11" s="77"/>
      <c r="AQ11" s="77"/>
      <c r="AR11" s="77"/>
      <c r="AS11" s="77"/>
      <c r="AT11" s="77"/>
      <c r="AU11" s="77"/>
      <c r="AV11" s="77"/>
      <c r="AW11" s="77"/>
      <c r="AX11" s="77"/>
      <c r="AY11" s="77"/>
      <c r="AZ11" s="77"/>
      <c r="BA11" s="77"/>
      <c r="BB11" s="77"/>
      <c r="BC11" s="77"/>
      <c r="BD11" s="77"/>
      <c r="BE11" s="77"/>
      <c r="BF11" s="78"/>
      <c r="BG11" s="87" t="s">
        <v>70</v>
      </c>
      <c r="BH11" s="86"/>
      <c r="BI11" s="86"/>
      <c r="BJ11" s="86"/>
      <c r="BK11" s="86"/>
      <c r="BL11" s="86"/>
      <c r="BM11" s="86"/>
      <c r="BN11" s="86"/>
      <c r="BO11" s="86"/>
      <c r="BP11" s="86"/>
      <c r="BQ11" s="86"/>
      <c r="BR11" s="32"/>
    </row>
    <row r="12" spans="3:71" ht="15.65" customHeight="1" x14ac:dyDescent="0.2">
      <c r="C12" s="75"/>
      <c r="D12" s="75"/>
      <c r="E12" s="75"/>
      <c r="F12" s="75"/>
      <c r="G12" s="75"/>
      <c r="H12" s="75"/>
      <c r="I12" s="75"/>
      <c r="J12" s="75"/>
      <c r="K12" s="75"/>
      <c r="L12" s="75"/>
      <c r="M12" s="75"/>
      <c r="N12" s="75"/>
      <c r="O12" s="75"/>
      <c r="P12" s="75"/>
      <c r="Q12" s="75"/>
      <c r="R12" s="75"/>
      <c r="S12" s="75"/>
      <c r="T12" s="75"/>
      <c r="U12" s="90"/>
      <c r="V12" s="91"/>
      <c r="W12" s="91"/>
      <c r="X12" s="91"/>
      <c r="Y12" s="91"/>
      <c r="Z12" s="91"/>
      <c r="AA12" s="91"/>
      <c r="AB12" s="91"/>
      <c r="AC12" s="91"/>
      <c r="AD12" s="91"/>
      <c r="AE12" s="91"/>
      <c r="AF12" s="80"/>
      <c r="AG12" s="80"/>
      <c r="AH12" s="80"/>
      <c r="AI12" s="80"/>
      <c r="AJ12" s="80"/>
      <c r="AK12" s="80"/>
      <c r="AL12" s="80"/>
      <c r="AM12" s="80"/>
      <c r="AN12" s="81"/>
      <c r="AO12" s="79"/>
      <c r="AP12" s="80"/>
      <c r="AQ12" s="80"/>
      <c r="AR12" s="80"/>
      <c r="AS12" s="80"/>
      <c r="AT12" s="80"/>
      <c r="AU12" s="80"/>
      <c r="AV12" s="80"/>
      <c r="AW12" s="80"/>
      <c r="AX12" s="80"/>
      <c r="AY12" s="80"/>
      <c r="AZ12" s="80"/>
      <c r="BA12" s="80"/>
      <c r="BB12" s="80"/>
      <c r="BC12" s="80"/>
      <c r="BD12" s="80"/>
      <c r="BE12" s="80"/>
      <c r="BF12" s="81"/>
      <c r="BG12" s="86"/>
      <c r="BH12" s="86"/>
      <c r="BI12" s="86"/>
      <c r="BJ12" s="86"/>
      <c r="BK12" s="86"/>
      <c r="BL12" s="86"/>
      <c r="BM12" s="86"/>
      <c r="BN12" s="86"/>
      <c r="BO12" s="86"/>
      <c r="BP12" s="86"/>
      <c r="BQ12" s="86"/>
      <c r="BR12" s="32"/>
    </row>
    <row r="13" spans="3:71" ht="15.65" customHeight="1" x14ac:dyDescent="0.2">
      <c r="C13" s="75"/>
      <c r="D13" s="75"/>
      <c r="E13" s="75"/>
      <c r="F13" s="75"/>
      <c r="G13" s="75"/>
      <c r="H13" s="75"/>
      <c r="I13" s="75"/>
      <c r="J13" s="75"/>
      <c r="K13" s="75"/>
      <c r="L13" s="75"/>
      <c r="M13" s="75"/>
      <c r="N13" s="75"/>
      <c r="O13" s="75"/>
      <c r="P13" s="75"/>
      <c r="Q13" s="75"/>
      <c r="R13" s="75"/>
      <c r="S13" s="75"/>
      <c r="T13" s="75"/>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86"/>
      <c r="BH13" s="86"/>
      <c r="BI13" s="86"/>
      <c r="BJ13" s="86"/>
      <c r="BK13" s="86"/>
      <c r="BL13" s="86"/>
      <c r="BM13" s="86"/>
      <c r="BN13" s="86"/>
      <c r="BO13" s="86"/>
      <c r="BP13" s="86"/>
      <c r="BQ13" s="86"/>
      <c r="BR13" s="32"/>
    </row>
    <row r="14" spans="3:71" ht="15.65" customHeight="1" x14ac:dyDescent="0.2">
      <c r="D14" s="35"/>
      <c r="E14" s="35"/>
      <c r="F14" s="35"/>
      <c r="G14" s="35"/>
      <c r="H14" s="35"/>
      <c r="I14" s="35"/>
      <c r="J14" s="35"/>
      <c r="K14" s="35"/>
      <c r="L14" s="35"/>
      <c r="M14" s="35"/>
      <c r="N14" s="35"/>
      <c r="O14" s="35"/>
      <c r="P14" s="35"/>
      <c r="Q14" s="35"/>
      <c r="R14" s="35"/>
      <c r="S14" s="35"/>
      <c r="T14" s="35"/>
      <c r="U14" s="35"/>
      <c r="V14" s="35"/>
      <c r="W14" s="35"/>
    </row>
    <row r="15" spans="3:71" ht="15.65" customHeight="1" x14ac:dyDescent="0.2">
      <c r="D15" s="35"/>
      <c r="E15" s="35"/>
      <c r="F15" s="35"/>
      <c r="G15" s="35"/>
      <c r="H15" s="35"/>
      <c r="I15" s="35"/>
      <c r="J15" s="35"/>
      <c r="K15" s="35"/>
      <c r="L15" s="35"/>
      <c r="M15" s="35"/>
      <c r="N15" s="35"/>
      <c r="O15" s="35"/>
      <c r="P15" s="35"/>
      <c r="Q15" s="35"/>
      <c r="R15" s="35"/>
      <c r="S15" s="35"/>
      <c r="T15" s="35"/>
      <c r="U15" s="35"/>
      <c r="V15" s="35"/>
      <c r="W15" s="35"/>
    </row>
    <row r="16" spans="3:71" ht="15.65" customHeight="1" x14ac:dyDescent="0.2">
      <c r="D16" s="35"/>
      <c r="E16" s="35"/>
      <c r="F16" s="35"/>
      <c r="G16" s="35"/>
      <c r="H16" s="35"/>
      <c r="I16" s="35"/>
      <c r="J16" s="35"/>
      <c r="K16" s="35"/>
      <c r="L16" s="35"/>
      <c r="M16" s="35"/>
      <c r="N16" s="35"/>
      <c r="O16" s="35"/>
      <c r="P16" s="35"/>
      <c r="Q16" s="35"/>
      <c r="R16" s="35"/>
      <c r="S16" s="35"/>
      <c r="T16" s="35"/>
      <c r="U16" s="35"/>
      <c r="V16" s="35"/>
      <c r="W16" s="35"/>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5" customHeight="1" x14ac:dyDescent="0.2">
      <c r="C18" s="4"/>
      <c r="D18" s="110" t="s">
        <v>32</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37"/>
      <c r="BB18" s="37"/>
      <c r="BC18" s="37"/>
      <c r="BD18" s="37"/>
      <c r="BE18" s="37"/>
      <c r="BF18" s="37"/>
      <c r="BG18" s="37"/>
      <c r="BH18" s="37"/>
      <c r="BI18" s="37"/>
      <c r="BJ18" s="37"/>
      <c r="BK18" s="37"/>
      <c r="BL18" s="20"/>
      <c r="BS18" s="36"/>
    </row>
    <row r="19" spans="3:71" ht="15.65" customHeight="1" x14ac:dyDescent="0.2">
      <c r="C19" s="4"/>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37"/>
      <c r="BB19" s="37"/>
      <c r="BC19" s="37"/>
      <c r="BD19" s="37"/>
      <c r="BE19" s="37"/>
      <c r="BF19" s="37"/>
      <c r="BG19" s="37"/>
      <c r="BH19" s="37"/>
      <c r="BI19" s="37"/>
      <c r="BJ19" s="37"/>
      <c r="BK19" s="37"/>
      <c r="BL19" s="20"/>
      <c r="BS19" s="36"/>
    </row>
    <row r="20" spans="3:71" ht="13.4" customHeight="1" x14ac:dyDescent="0.2">
      <c r="C20" s="4"/>
      <c r="D20" s="116" t="s">
        <v>2</v>
      </c>
      <c r="E20" s="117"/>
      <c r="F20" s="117"/>
      <c r="G20" s="117"/>
      <c r="H20" s="117"/>
      <c r="I20" s="117"/>
      <c r="J20" s="118"/>
      <c r="K20" s="116" t="s">
        <v>3</v>
      </c>
      <c r="L20" s="117"/>
      <c r="M20" s="117"/>
      <c r="N20" s="117"/>
      <c r="O20" s="117"/>
      <c r="P20" s="117"/>
      <c r="Q20" s="118"/>
      <c r="R20" s="116" t="s">
        <v>18</v>
      </c>
      <c r="S20" s="117"/>
      <c r="T20" s="117"/>
      <c r="U20" s="117"/>
      <c r="V20" s="117"/>
      <c r="W20" s="117"/>
      <c r="X20" s="118"/>
      <c r="Y20" s="125" t="s">
        <v>19</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38"/>
      <c r="BB20" s="95" t="s">
        <v>1</v>
      </c>
      <c r="BC20" s="96"/>
      <c r="BD20" s="96"/>
      <c r="BE20" s="96"/>
      <c r="BF20" s="96"/>
      <c r="BG20" s="96"/>
      <c r="BH20" s="96"/>
      <c r="BI20" s="96"/>
      <c r="BJ20" s="97"/>
      <c r="BK20" s="98"/>
      <c r="BL20" s="20"/>
      <c r="BS20" s="39"/>
    </row>
    <row r="21" spans="3:71" ht="13.4" customHeight="1" x14ac:dyDescent="0.2">
      <c r="C21" s="4"/>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38"/>
      <c r="BB21" s="99"/>
      <c r="BC21" s="100"/>
      <c r="BD21" s="100"/>
      <c r="BE21" s="100"/>
      <c r="BF21" s="100"/>
      <c r="BG21" s="100"/>
      <c r="BH21" s="100"/>
      <c r="BI21" s="100"/>
      <c r="BJ21" s="101"/>
      <c r="BK21" s="102"/>
      <c r="BL21" s="20"/>
      <c r="BS21" s="39"/>
    </row>
    <row r="22" spans="3:71" ht="13.4" customHeight="1" x14ac:dyDescent="0.2">
      <c r="C22" s="4"/>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40"/>
      <c r="BB22" s="99"/>
      <c r="BC22" s="100"/>
      <c r="BD22" s="100"/>
      <c r="BE22" s="100"/>
      <c r="BF22" s="100"/>
      <c r="BG22" s="100"/>
      <c r="BH22" s="100"/>
      <c r="BI22" s="100"/>
      <c r="BJ22" s="101"/>
      <c r="BK22" s="102"/>
      <c r="BL22" s="20"/>
      <c r="BS22" s="39"/>
    </row>
    <row r="23" spans="3:71" ht="31.4" customHeight="1" x14ac:dyDescent="0.2">
      <c r="C23" s="4"/>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20</v>
      </c>
      <c r="AN23" s="108"/>
      <c r="AO23" s="108"/>
      <c r="AP23" s="108"/>
      <c r="AQ23" s="108"/>
      <c r="AR23" s="108"/>
      <c r="AS23" s="109"/>
      <c r="AT23" s="107" t="s">
        <v>21</v>
      </c>
      <c r="AU23" s="108"/>
      <c r="AV23" s="108"/>
      <c r="AW23" s="108"/>
      <c r="AX23" s="108"/>
      <c r="AY23" s="108"/>
      <c r="AZ23" s="109"/>
      <c r="BA23" s="40"/>
      <c r="BB23" s="103"/>
      <c r="BC23" s="104"/>
      <c r="BD23" s="104"/>
      <c r="BE23" s="104"/>
      <c r="BF23" s="104"/>
      <c r="BG23" s="104"/>
      <c r="BH23" s="104"/>
      <c r="BI23" s="104"/>
      <c r="BJ23" s="105"/>
      <c r="BK23" s="106"/>
      <c r="BL23" s="20"/>
      <c r="BS23" s="39"/>
    </row>
    <row r="24" spans="3:71" ht="15.65" customHeight="1" x14ac:dyDescent="0.2">
      <c r="C24" s="4"/>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16</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40"/>
      <c r="BB24" s="140" t="s">
        <v>71</v>
      </c>
      <c r="BC24" s="141"/>
      <c r="BD24" s="141"/>
      <c r="BE24" s="141"/>
      <c r="BF24" s="141"/>
      <c r="BG24" s="141"/>
      <c r="BH24" s="141"/>
      <c r="BI24" s="141"/>
      <c r="BJ24" s="97"/>
      <c r="BK24" s="98"/>
      <c r="BL24" s="20"/>
      <c r="BS24" s="39"/>
    </row>
    <row r="25" spans="3:71" ht="15.65" customHeight="1" x14ac:dyDescent="0.2">
      <c r="C25" s="4"/>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101"/>
      <c r="BK25" s="102"/>
      <c r="BL25" s="20"/>
      <c r="BS25" s="39"/>
    </row>
    <row r="26" spans="3:71" ht="15.65" customHeight="1" x14ac:dyDescent="0.2">
      <c r="C26" s="4"/>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105"/>
      <c r="BK26" s="106"/>
      <c r="BL26" s="20"/>
      <c r="BS26" s="39"/>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5" customHeight="1" x14ac:dyDescent="0.2"/>
    <row r="29" spans="3:71" ht="15.65" customHeight="1" x14ac:dyDescent="0.2"/>
    <row r="30" spans="3:71" ht="15.65" customHeight="1" x14ac:dyDescent="0.2"/>
    <row r="31" spans="3:71" ht="22" customHeight="1" x14ac:dyDescent="0.2">
      <c r="C31" s="292" t="s">
        <v>35</v>
      </c>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row>
    <row r="32" spans="3:71" ht="22" customHeight="1" x14ac:dyDescent="0.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row>
    <row r="33" spans="3:70" ht="22" customHeight="1" x14ac:dyDescent="0.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row>
    <row r="34" spans="3:70" ht="15.65" customHeight="1" x14ac:dyDescent="0.2">
      <c r="C34" s="69"/>
      <c r="D34" s="70"/>
      <c r="E34" s="70"/>
      <c r="F34" s="70"/>
      <c r="G34" s="70"/>
      <c r="H34" s="70"/>
      <c r="I34" s="70"/>
      <c r="J34" s="70"/>
      <c r="K34" s="70"/>
      <c r="L34" s="70"/>
      <c r="M34" s="70"/>
      <c r="N34" s="70"/>
      <c r="O34" s="70"/>
      <c r="P34" s="70"/>
      <c r="Q34" s="70"/>
      <c r="R34" s="70"/>
      <c r="S34" s="70"/>
      <c r="T34" s="70"/>
      <c r="U34" s="70"/>
      <c r="V34" s="70"/>
      <c r="W34" s="70"/>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71"/>
    </row>
    <row r="35" spans="3:70" ht="19" customHeight="1" x14ac:dyDescent="0.2">
      <c r="C35" s="24"/>
      <c r="D35" s="293" t="s">
        <v>82</v>
      </c>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5"/>
      <c r="BR35" s="23"/>
    </row>
    <row r="36" spans="3:70" ht="23.5" customHeight="1" x14ac:dyDescent="0.2">
      <c r="C36" s="24"/>
      <c r="D36" s="296"/>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8"/>
      <c r="BR36" s="23"/>
    </row>
    <row r="37" spans="3:70" ht="23.5" customHeight="1" x14ac:dyDescent="0.2">
      <c r="C37" s="24"/>
      <c r="D37" s="296"/>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8"/>
      <c r="BR37" s="23"/>
    </row>
    <row r="38" spans="3:70" ht="23.5" customHeight="1" x14ac:dyDescent="0.2">
      <c r="C38" s="24"/>
      <c r="D38" s="296"/>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8"/>
      <c r="BR38" s="23"/>
    </row>
    <row r="39" spans="3:70" ht="23.5" customHeight="1" x14ac:dyDescent="0.2">
      <c r="C39" s="24"/>
      <c r="D39" s="296"/>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c r="BF39" s="297"/>
      <c r="BG39" s="297"/>
      <c r="BH39" s="297"/>
      <c r="BI39" s="297"/>
      <c r="BJ39" s="297"/>
      <c r="BK39" s="297"/>
      <c r="BL39" s="297"/>
      <c r="BM39" s="297"/>
      <c r="BN39" s="297"/>
      <c r="BO39" s="297"/>
      <c r="BP39" s="297"/>
      <c r="BQ39" s="298"/>
      <c r="BR39" s="23"/>
    </row>
    <row r="40" spans="3:70" ht="23.5" customHeight="1" x14ac:dyDescent="0.2">
      <c r="C40" s="24"/>
      <c r="D40" s="296"/>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8"/>
      <c r="BR40" s="23"/>
    </row>
    <row r="41" spans="3:70" ht="23.5" customHeight="1" x14ac:dyDescent="0.2">
      <c r="C41" s="24"/>
      <c r="D41" s="296"/>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8"/>
      <c r="BR41" s="23"/>
    </row>
    <row r="42" spans="3:70" ht="23.5" customHeight="1" x14ac:dyDescent="0.2">
      <c r="C42" s="24"/>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8"/>
      <c r="BR42" s="23"/>
    </row>
    <row r="43" spans="3:70" ht="23.5" customHeight="1" x14ac:dyDescent="0.2">
      <c r="C43" s="24"/>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8"/>
      <c r="BR43" s="23"/>
    </row>
    <row r="44" spans="3:70" ht="23.5" customHeight="1" x14ac:dyDescent="0.2">
      <c r="C44" s="24"/>
      <c r="D44" s="296"/>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8"/>
      <c r="BR44" s="23"/>
    </row>
    <row r="45" spans="3:70" ht="23.5" customHeight="1" x14ac:dyDescent="0.2">
      <c r="C45" s="24"/>
      <c r="D45" s="296"/>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8"/>
      <c r="BR45" s="23"/>
    </row>
    <row r="46" spans="3:70" ht="23.5" customHeight="1" x14ac:dyDescent="0.2">
      <c r="C46" s="24"/>
      <c r="D46" s="296"/>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8"/>
      <c r="BR46" s="23"/>
    </row>
    <row r="47" spans="3:70" ht="23.5" customHeight="1" x14ac:dyDescent="0.2">
      <c r="C47" s="24"/>
      <c r="D47" s="296"/>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8"/>
      <c r="BR47" s="23"/>
    </row>
    <row r="48" spans="3:70" ht="23.5" customHeight="1" x14ac:dyDescent="0.2">
      <c r="C48" s="24"/>
      <c r="D48" s="296"/>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8"/>
      <c r="BR48" s="23"/>
    </row>
    <row r="49" spans="3:70" ht="23.5" customHeight="1" x14ac:dyDescent="0.2">
      <c r="C49" s="24"/>
      <c r="D49" s="296"/>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c r="BE49" s="297"/>
      <c r="BF49" s="297"/>
      <c r="BG49" s="297"/>
      <c r="BH49" s="297"/>
      <c r="BI49" s="297"/>
      <c r="BJ49" s="297"/>
      <c r="BK49" s="297"/>
      <c r="BL49" s="297"/>
      <c r="BM49" s="297"/>
      <c r="BN49" s="297"/>
      <c r="BO49" s="297"/>
      <c r="BP49" s="297"/>
      <c r="BQ49" s="298"/>
      <c r="BR49" s="23"/>
    </row>
    <row r="50" spans="3:70" ht="23.5" customHeight="1" x14ac:dyDescent="0.2">
      <c r="C50" s="24"/>
      <c r="D50" s="296"/>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8"/>
      <c r="BR50" s="23"/>
    </row>
    <row r="51" spans="3:70" ht="23.5" customHeight="1" x14ac:dyDescent="0.2">
      <c r="C51" s="24"/>
      <c r="D51" s="296"/>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8"/>
      <c r="BR51" s="23"/>
    </row>
    <row r="52" spans="3:70" ht="23.5" customHeight="1" x14ac:dyDescent="0.2">
      <c r="C52" s="24"/>
      <c r="D52" s="296"/>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c r="BE52" s="297"/>
      <c r="BF52" s="297"/>
      <c r="BG52" s="297"/>
      <c r="BH52" s="297"/>
      <c r="BI52" s="297"/>
      <c r="BJ52" s="297"/>
      <c r="BK52" s="297"/>
      <c r="BL52" s="297"/>
      <c r="BM52" s="297"/>
      <c r="BN52" s="297"/>
      <c r="BO52" s="297"/>
      <c r="BP52" s="297"/>
      <c r="BQ52" s="298"/>
      <c r="BR52" s="23"/>
    </row>
    <row r="53" spans="3:70" ht="23.5" customHeight="1" x14ac:dyDescent="0.2">
      <c r="C53" s="24"/>
      <c r="D53" s="299"/>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0"/>
      <c r="BD53" s="300"/>
      <c r="BE53" s="300"/>
      <c r="BF53" s="300"/>
      <c r="BG53" s="300"/>
      <c r="BH53" s="300"/>
      <c r="BI53" s="300"/>
      <c r="BJ53" s="300"/>
      <c r="BK53" s="300"/>
      <c r="BL53" s="300"/>
      <c r="BM53" s="300"/>
      <c r="BN53" s="300"/>
      <c r="BO53" s="300"/>
      <c r="BP53" s="300"/>
      <c r="BQ53" s="301"/>
      <c r="BR53" s="15"/>
    </row>
    <row r="54" spans="3:70" ht="12.65" customHeight="1" x14ac:dyDescent="0.2">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水道事業</vt:lpstr>
      <vt:lpstr>簡易水道事業</vt:lpstr>
      <vt:lpstr>下水道事業（公共下水道）</vt:lpstr>
      <vt:lpstr>下水道事業（特定環境保全公共下水道）</vt:lpstr>
      <vt:lpstr>下水道事業（農業集落排水施設）</vt:lpstr>
      <vt:lpstr>下水道事業（特定地域排水処理施設）</vt:lpstr>
      <vt:lpstr>病院事業</vt:lpstr>
      <vt:lpstr>市場事業</vt:lpstr>
      <vt:lpstr>と畜事業</vt:lpstr>
      <vt:lpstr>観光施設事業（休養宿泊）</vt:lpstr>
      <vt:lpstr>観光施設事業（その他観光）</vt:lpstr>
      <vt:lpstr>宅地造成事業（臨海土地造成）</vt:lpstr>
      <vt:lpstr>宅地造成事業（その他造成）</vt:lpstr>
      <vt:lpstr>駐車場整備事業</vt:lpstr>
      <vt:lpstr>と畜事業!Print_Area</vt:lpstr>
      <vt:lpstr>'下水道事業（公共下水道）'!Print_Area</vt:lpstr>
      <vt:lpstr>'下水道事業（特定環境保全公共下水道）'!Print_Area</vt:lpstr>
      <vt:lpstr>'下水道事業（特定地域排水処理施設）'!Print_Area</vt:lpstr>
      <vt:lpstr>'下水道事業（農業集落排水施設）'!Print_Area</vt:lpstr>
      <vt:lpstr>簡易水道事業!Print_Area</vt:lpstr>
      <vt:lpstr>'観光施設事業（その他観光）'!Print_Area</vt:lpstr>
      <vt:lpstr>'観光施設事業（休養宿泊）'!Print_Area</vt:lpstr>
      <vt:lpstr>市場事業!Print_Area</vt:lpstr>
      <vt:lpstr>水道事業!Print_Area</vt:lpstr>
      <vt:lpstr>'宅地造成事業（その他造成）'!Print_Area</vt:lpstr>
      <vt:lpstr>'宅地造成事業（臨海土地造成）'!Print_Area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2021-08-04T00:16:17Z</cp:lastPrinted>
  <dcterms:created xsi:type="dcterms:W3CDTF">2016-02-29T11:30:48Z</dcterms:created>
  <dcterms:modified xsi:type="dcterms:W3CDTF">2021-10-11T12:31:55Z</dcterms:modified>
</cp:coreProperties>
</file>