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【検討中フォルダ】\03_調査係\【大分類】地方公務員給与実態調査\04_【中分類】公表\【小分類】令和２年度地方公務員給与実態調査等（202603031廃棄）\★比較データ\05_確定\01_都道府県\"/>
    </mc:Choice>
  </mc:AlternateContent>
  <bookViews>
    <workbookView xWindow="480" yWindow="420" windowWidth="14700" windowHeight="8180"/>
  </bookViews>
  <sheets>
    <sheet name="ｲ　級別最低・最高号給" sheetId="7" r:id="rId1"/>
    <sheet name="ﾛ　級別職員構成" sheetId="8" r:id="rId2"/>
  </sheets>
  <definedNames>
    <definedName name="_xlnm._FilterDatabase" localSheetId="0" hidden="1">'ｲ　級別最低・最高号給'!$A$8:$V$55</definedName>
    <definedName name="_xlnm._FilterDatabase" localSheetId="1" hidden="1">'ﾛ　級別職員構成'!$A$7:$V$7</definedName>
    <definedName name="_xlnm.Print_Area" localSheetId="0">'ｲ　級別最低・最高号給'!$A$1:$U$58</definedName>
    <definedName name="_xlnm.Print_Area" localSheetId="1">'ﾛ　級別職員構成'!$A$1:$Z$54</definedName>
    <definedName name="_xlnm.Print_Titles" localSheetId="0">'ｲ　級別最低・最高号給'!$1:$8</definedName>
    <definedName name="_xlnm.Print_Titles" localSheetId="1">'ﾛ　級別職員構成'!$1:$6</definedName>
  </definedNames>
  <calcPr calcId="162913"/>
</workbook>
</file>

<file path=xl/calcChain.xml><?xml version="1.0" encoding="utf-8"?>
<calcChain xmlns="http://schemas.openxmlformats.org/spreadsheetml/2006/main">
  <c r="M6" i="8" l="1"/>
  <c r="N6" i="8"/>
  <c r="O6" i="8"/>
  <c r="P6" i="8"/>
  <c r="Q6" i="8"/>
  <c r="R6" i="8"/>
  <c r="S6" i="8"/>
  <c r="T6" i="8"/>
  <c r="U6" i="8"/>
  <c r="V6" i="8"/>
  <c r="M8" i="8"/>
  <c r="N8" i="8"/>
  <c r="O8" i="8"/>
  <c r="P8" i="8"/>
  <c r="Q8" i="8"/>
  <c r="R8" i="8"/>
  <c r="S8" i="8"/>
  <c r="T8" i="8"/>
  <c r="U8" i="8"/>
  <c r="V8" i="8"/>
  <c r="M9" i="8"/>
  <c r="N9" i="8"/>
  <c r="O9" i="8"/>
  <c r="P9" i="8"/>
  <c r="Q9" i="8"/>
  <c r="R9" i="8"/>
  <c r="S9" i="8"/>
  <c r="T9" i="8"/>
  <c r="U9" i="8"/>
  <c r="M10" i="8"/>
  <c r="N10" i="8"/>
  <c r="O10" i="8"/>
  <c r="P10" i="8"/>
  <c r="Q10" i="8"/>
  <c r="R10" i="8"/>
  <c r="S10" i="8"/>
  <c r="T10" i="8"/>
  <c r="U10" i="8"/>
  <c r="V10" i="8"/>
  <c r="M11" i="8"/>
  <c r="N11" i="8"/>
  <c r="O11" i="8"/>
  <c r="P11" i="8"/>
  <c r="Q11" i="8"/>
  <c r="R11" i="8"/>
  <c r="S11" i="8"/>
  <c r="T11" i="8"/>
  <c r="U11" i="8"/>
  <c r="V11" i="8"/>
  <c r="M12" i="8"/>
  <c r="N12" i="8"/>
  <c r="O12" i="8"/>
  <c r="P12" i="8"/>
  <c r="Q12" i="8"/>
  <c r="R12" i="8"/>
  <c r="S12" i="8"/>
  <c r="T12" i="8"/>
  <c r="U12" i="8"/>
  <c r="V12" i="8"/>
  <c r="M13" i="8"/>
  <c r="N13" i="8"/>
  <c r="O13" i="8"/>
  <c r="P13" i="8"/>
  <c r="Q13" i="8"/>
  <c r="R13" i="8"/>
  <c r="S13" i="8"/>
  <c r="T13" i="8"/>
  <c r="U13" i="8"/>
  <c r="V13" i="8"/>
  <c r="M14" i="8"/>
  <c r="N14" i="8"/>
  <c r="O14" i="8"/>
  <c r="P14" i="8"/>
  <c r="Q14" i="8"/>
  <c r="R14" i="8"/>
  <c r="S14" i="8"/>
  <c r="T14" i="8"/>
  <c r="U14" i="8"/>
  <c r="V14" i="8"/>
  <c r="M15" i="8"/>
  <c r="N15" i="8"/>
  <c r="O15" i="8"/>
  <c r="P15" i="8"/>
  <c r="Q15" i="8"/>
  <c r="R15" i="8"/>
  <c r="S15" i="8"/>
  <c r="T15" i="8"/>
  <c r="U15" i="8"/>
  <c r="V15" i="8"/>
  <c r="M16" i="8"/>
  <c r="N16" i="8"/>
  <c r="O16" i="8"/>
  <c r="P16" i="8"/>
  <c r="Q16" i="8"/>
  <c r="R16" i="8"/>
  <c r="S16" i="8"/>
  <c r="T16" i="8"/>
  <c r="U16" i="8"/>
  <c r="V16" i="8"/>
  <c r="M17" i="8"/>
  <c r="N17" i="8"/>
  <c r="O17" i="8"/>
  <c r="P17" i="8"/>
  <c r="Q17" i="8"/>
  <c r="R17" i="8"/>
  <c r="S17" i="8"/>
  <c r="T17" i="8"/>
  <c r="U17" i="8"/>
  <c r="V17" i="8"/>
  <c r="M18" i="8"/>
  <c r="N18" i="8"/>
  <c r="O18" i="8"/>
  <c r="P18" i="8"/>
  <c r="Q18" i="8"/>
  <c r="R18" i="8"/>
  <c r="S18" i="8"/>
  <c r="T18" i="8"/>
  <c r="U18" i="8"/>
  <c r="V18" i="8"/>
  <c r="M19" i="8"/>
  <c r="N19" i="8"/>
  <c r="O19" i="8"/>
  <c r="P19" i="8"/>
  <c r="Q19" i="8"/>
  <c r="R19" i="8"/>
  <c r="S19" i="8"/>
  <c r="T19" i="8"/>
  <c r="U19" i="8"/>
  <c r="V19" i="8"/>
  <c r="M20" i="8"/>
  <c r="V20" i="8" s="1"/>
  <c r="N20" i="8"/>
  <c r="O20" i="8"/>
  <c r="P20" i="8"/>
  <c r="Q20" i="8"/>
  <c r="R20" i="8"/>
  <c r="S20" i="8"/>
  <c r="T20" i="8"/>
  <c r="U20" i="8"/>
  <c r="M21" i="8"/>
  <c r="N21" i="8"/>
  <c r="O21" i="8"/>
  <c r="P21" i="8"/>
  <c r="Q21" i="8"/>
  <c r="R21" i="8"/>
  <c r="S21" i="8"/>
  <c r="T21" i="8"/>
  <c r="U21" i="8"/>
  <c r="V21" i="8"/>
  <c r="M22" i="8"/>
  <c r="N22" i="8"/>
  <c r="O22" i="8"/>
  <c r="P22" i="8"/>
  <c r="Q22" i="8"/>
  <c r="R22" i="8"/>
  <c r="S22" i="8"/>
  <c r="T22" i="8"/>
  <c r="U22" i="8"/>
  <c r="M23" i="8"/>
  <c r="N23" i="8"/>
  <c r="O23" i="8"/>
  <c r="P23" i="8"/>
  <c r="Q23" i="8"/>
  <c r="R23" i="8"/>
  <c r="S23" i="8"/>
  <c r="T23" i="8"/>
  <c r="U23" i="8"/>
  <c r="V23" i="8"/>
  <c r="M24" i="8"/>
  <c r="N24" i="8"/>
  <c r="O24" i="8"/>
  <c r="P24" i="8"/>
  <c r="Q24" i="8"/>
  <c r="R24" i="8"/>
  <c r="S24" i="8"/>
  <c r="T24" i="8"/>
  <c r="U24" i="8"/>
  <c r="V24" i="8"/>
  <c r="M25" i="8"/>
  <c r="N25" i="8"/>
  <c r="O25" i="8"/>
  <c r="P25" i="8"/>
  <c r="Q25" i="8"/>
  <c r="R25" i="8"/>
  <c r="S25" i="8"/>
  <c r="T25" i="8"/>
  <c r="U25" i="8"/>
  <c r="V25" i="8"/>
  <c r="M26" i="8"/>
  <c r="N26" i="8"/>
  <c r="O26" i="8"/>
  <c r="P26" i="8"/>
  <c r="Q26" i="8"/>
  <c r="R26" i="8"/>
  <c r="S26" i="8"/>
  <c r="T26" i="8"/>
  <c r="U26" i="8"/>
  <c r="V26" i="8"/>
  <c r="M27" i="8"/>
  <c r="N27" i="8"/>
  <c r="O27" i="8"/>
  <c r="P27" i="8"/>
  <c r="Q27" i="8"/>
  <c r="R27" i="8"/>
  <c r="S27" i="8"/>
  <c r="T27" i="8"/>
  <c r="U27" i="8"/>
  <c r="V27" i="8"/>
  <c r="M28" i="8"/>
  <c r="N28" i="8"/>
  <c r="O28" i="8"/>
  <c r="P28" i="8"/>
  <c r="Q28" i="8"/>
  <c r="R28" i="8"/>
  <c r="S28" i="8"/>
  <c r="T28" i="8"/>
  <c r="U28" i="8"/>
  <c r="V28" i="8"/>
  <c r="M29" i="8"/>
  <c r="N29" i="8"/>
  <c r="O29" i="8"/>
  <c r="P29" i="8"/>
  <c r="Q29" i="8"/>
  <c r="R29" i="8"/>
  <c r="S29" i="8"/>
  <c r="T29" i="8"/>
  <c r="U29" i="8"/>
  <c r="V29" i="8"/>
  <c r="M30" i="8"/>
  <c r="N30" i="8"/>
  <c r="O30" i="8"/>
  <c r="P30" i="8"/>
  <c r="Q30" i="8"/>
  <c r="R30" i="8"/>
  <c r="S30" i="8"/>
  <c r="T30" i="8"/>
  <c r="U30" i="8"/>
  <c r="V30" i="8"/>
  <c r="M31" i="8"/>
  <c r="N31" i="8"/>
  <c r="O31" i="8"/>
  <c r="P31" i="8"/>
  <c r="Q31" i="8"/>
  <c r="R31" i="8"/>
  <c r="S31" i="8"/>
  <c r="T31" i="8"/>
  <c r="U31" i="8"/>
  <c r="M32" i="8"/>
  <c r="N32" i="8"/>
  <c r="O32" i="8"/>
  <c r="P32" i="8"/>
  <c r="Q32" i="8"/>
  <c r="R32" i="8"/>
  <c r="S32" i="8"/>
  <c r="T32" i="8"/>
  <c r="U32" i="8"/>
  <c r="V32" i="8"/>
  <c r="M33" i="8"/>
  <c r="N33" i="8"/>
  <c r="O33" i="8"/>
  <c r="P33" i="8"/>
  <c r="Q33" i="8"/>
  <c r="R33" i="8"/>
  <c r="S33" i="8"/>
  <c r="T33" i="8"/>
  <c r="U33" i="8"/>
  <c r="V33" i="8"/>
  <c r="M34" i="8"/>
  <c r="N34" i="8"/>
  <c r="O34" i="8"/>
  <c r="P34" i="8"/>
  <c r="Q34" i="8"/>
  <c r="R34" i="8"/>
  <c r="S34" i="8"/>
  <c r="T34" i="8"/>
  <c r="U34" i="8"/>
  <c r="V34" i="8"/>
  <c r="M35" i="8"/>
  <c r="N35" i="8"/>
  <c r="O35" i="8"/>
  <c r="Q35" i="8"/>
  <c r="R35" i="8"/>
  <c r="S35" i="8"/>
  <c r="T35" i="8"/>
  <c r="U35" i="8"/>
  <c r="V35" i="8"/>
  <c r="M36" i="8"/>
  <c r="N36" i="8"/>
  <c r="O36" i="8"/>
  <c r="P36" i="8"/>
  <c r="Q36" i="8"/>
  <c r="R36" i="8"/>
  <c r="S36" i="8"/>
  <c r="T36" i="8"/>
  <c r="U36" i="8"/>
  <c r="V36" i="8"/>
  <c r="M37" i="8"/>
  <c r="N37" i="8"/>
  <c r="O37" i="8"/>
  <c r="P37" i="8"/>
  <c r="Q37" i="8"/>
  <c r="R37" i="8"/>
  <c r="S37" i="8"/>
  <c r="T37" i="8"/>
  <c r="U37" i="8"/>
  <c r="V37" i="8"/>
  <c r="M38" i="8"/>
  <c r="N38" i="8"/>
  <c r="O38" i="8"/>
  <c r="P38" i="8"/>
  <c r="Q38" i="8"/>
  <c r="R38" i="8"/>
  <c r="S38" i="8"/>
  <c r="T38" i="8"/>
  <c r="U38" i="8"/>
  <c r="V38" i="8"/>
  <c r="M39" i="8"/>
  <c r="N39" i="8"/>
  <c r="O39" i="8"/>
  <c r="P39" i="8"/>
  <c r="Q39" i="8"/>
  <c r="R39" i="8"/>
  <c r="S39" i="8"/>
  <c r="T39" i="8"/>
  <c r="U39" i="8"/>
  <c r="V39" i="8"/>
  <c r="M40" i="8"/>
  <c r="N40" i="8"/>
  <c r="O40" i="8"/>
  <c r="P40" i="8"/>
  <c r="Q40" i="8"/>
  <c r="R40" i="8"/>
  <c r="S40" i="8"/>
  <c r="T40" i="8"/>
  <c r="U40" i="8"/>
  <c r="V40" i="8"/>
  <c r="M41" i="8"/>
  <c r="N41" i="8"/>
  <c r="O41" i="8"/>
  <c r="P41" i="8"/>
  <c r="Q41" i="8"/>
  <c r="R41" i="8"/>
  <c r="S41" i="8"/>
  <c r="T41" i="8"/>
  <c r="U41" i="8"/>
  <c r="V41" i="8"/>
  <c r="M42" i="8"/>
  <c r="N42" i="8"/>
  <c r="O42" i="8"/>
  <c r="P42" i="8"/>
  <c r="Q42" i="8"/>
  <c r="R42" i="8"/>
  <c r="S42" i="8"/>
  <c r="T42" i="8"/>
  <c r="U42" i="8"/>
  <c r="V42" i="8"/>
  <c r="M43" i="8"/>
  <c r="N43" i="8"/>
  <c r="O43" i="8"/>
  <c r="P43" i="8"/>
  <c r="Q43" i="8"/>
  <c r="R43" i="8"/>
  <c r="S43" i="8"/>
  <c r="T43" i="8"/>
  <c r="U43" i="8"/>
  <c r="V43" i="8"/>
  <c r="M44" i="8"/>
  <c r="N44" i="8"/>
  <c r="O44" i="8"/>
  <c r="P44" i="8"/>
  <c r="Q44" i="8"/>
  <c r="R44" i="8"/>
  <c r="S44" i="8"/>
  <c r="T44" i="8"/>
  <c r="U44" i="8"/>
  <c r="V44" i="8"/>
  <c r="M45" i="8"/>
  <c r="N45" i="8"/>
  <c r="O45" i="8"/>
  <c r="P45" i="8"/>
  <c r="Q45" i="8"/>
  <c r="R45" i="8"/>
  <c r="S45" i="8"/>
  <c r="T45" i="8"/>
  <c r="U45" i="8"/>
  <c r="V45" i="8"/>
  <c r="M46" i="8"/>
  <c r="N46" i="8"/>
  <c r="O46" i="8"/>
  <c r="P46" i="8"/>
  <c r="Q46" i="8"/>
  <c r="R46" i="8"/>
  <c r="S46" i="8"/>
  <c r="T46" i="8"/>
  <c r="U46" i="8"/>
  <c r="V46" i="8"/>
  <c r="M47" i="8"/>
  <c r="N47" i="8"/>
  <c r="O47" i="8"/>
  <c r="P47" i="8"/>
  <c r="Q47" i="8"/>
  <c r="R47" i="8"/>
  <c r="S47" i="8"/>
  <c r="T47" i="8"/>
  <c r="U47" i="8"/>
  <c r="M48" i="8"/>
  <c r="N48" i="8"/>
  <c r="O48" i="8"/>
  <c r="P48" i="8"/>
  <c r="Q48" i="8"/>
  <c r="R48" i="8"/>
  <c r="S48" i="8"/>
  <c r="T48" i="8"/>
  <c r="U48" i="8"/>
  <c r="V48" i="8"/>
  <c r="M49" i="8"/>
  <c r="N49" i="8"/>
  <c r="O49" i="8"/>
  <c r="P49" i="8"/>
  <c r="Q49" i="8"/>
  <c r="R49" i="8"/>
  <c r="S49" i="8"/>
  <c r="T49" i="8"/>
  <c r="U49" i="8"/>
  <c r="V49" i="8"/>
  <c r="M50" i="8"/>
  <c r="N50" i="8"/>
  <c r="O50" i="8"/>
  <c r="P50" i="8"/>
  <c r="Q50" i="8"/>
  <c r="R50" i="8"/>
  <c r="S50" i="8"/>
  <c r="T50" i="8"/>
  <c r="U50" i="8"/>
  <c r="V50" i="8"/>
  <c r="M51" i="8"/>
  <c r="N51" i="8"/>
  <c r="O51" i="8"/>
  <c r="P51" i="8"/>
  <c r="Q51" i="8"/>
  <c r="R51" i="8"/>
  <c r="S51" i="8"/>
  <c r="T51" i="8"/>
  <c r="U51" i="8"/>
  <c r="V51" i="8"/>
  <c r="M52" i="8"/>
  <c r="N52" i="8"/>
  <c r="O52" i="8"/>
  <c r="P52" i="8"/>
  <c r="Q52" i="8"/>
  <c r="R52" i="8"/>
  <c r="S52" i="8"/>
  <c r="T52" i="8"/>
  <c r="U52" i="8"/>
  <c r="V52" i="8"/>
  <c r="M53" i="8"/>
  <c r="N53" i="8"/>
  <c r="O53" i="8"/>
  <c r="P53" i="8"/>
  <c r="Q53" i="8"/>
  <c r="R53" i="8"/>
  <c r="S53" i="8"/>
  <c r="T53" i="8"/>
  <c r="U53" i="8"/>
  <c r="V53" i="8"/>
  <c r="M54" i="8"/>
  <c r="N54" i="8"/>
  <c r="O54" i="8"/>
  <c r="P54" i="8"/>
  <c r="Q54" i="8"/>
  <c r="R54" i="8"/>
  <c r="S54" i="8"/>
  <c r="T54" i="8"/>
  <c r="U54" i="8"/>
  <c r="V54" i="8"/>
  <c r="L6" i="8" l="1"/>
  <c r="L8" i="8" l="1"/>
  <c r="L54" i="8" l="1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AG8" i="8" l="1"/>
  <c r="AF8" i="8"/>
  <c r="AE8" i="8"/>
  <c r="AD8" i="8"/>
  <c r="AC8" i="8"/>
  <c r="AB8" i="8"/>
  <c r="AA8" i="8"/>
  <c r="Z8" i="8"/>
  <c r="Y8" i="8"/>
  <c r="X8" i="8"/>
  <c r="AH8" i="8" s="1"/>
  <c r="AI8" i="8" l="1"/>
  <c r="AG54" i="8" l="1"/>
  <c r="AF54" i="8"/>
  <c r="AE54" i="8"/>
  <c r="AD54" i="8"/>
  <c r="AC54" i="8"/>
  <c r="AB54" i="8"/>
  <c r="AA54" i="8"/>
  <c r="Z54" i="8"/>
  <c r="Y54" i="8"/>
  <c r="X54" i="8"/>
  <c r="AH54" i="8" s="1"/>
  <c r="AG53" i="8"/>
  <c r="AF53" i="8"/>
  <c r="AE53" i="8"/>
  <c r="AD53" i="8"/>
  <c r="AC53" i="8"/>
  <c r="AB53" i="8"/>
  <c r="AA53" i="8"/>
  <c r="Z53" i="8"/>
  <c r="Y53" i="8"/>
  <c r="X53" i="8"/>
  <c r="AH53" i="8" s="1"/>
  <c r="AG52" i="8"/>
  <c r="AF52" i="8"/>
  <c r="AE52" i="8"/>
  <c r="AD52" i="8"/>
  <c r="AC52" i="8"/>
  <c r="AB52" i="8"/>
  <c r="AA52" i="8"/>
  <c r="Z52" i="8"/>
  <c r="Y52" i="8"/>
  <c r="X52" i="8"/>
  <c r="AH52" i="8" s="1"/>
  <c r="AG51" i="8"/>
  <c r="AF51" i="8"/>
  <c r="AE51" i="8"/>
  <c r="AD51" i="8"/>
  <c r="AC51" i="8"/>
  <c r="AB51" i="8"/>
  <c r="AA51" i="8"/>
  <c r="Z51" i="8"/>
  <c r="Y51" i="8"/>
  <c r="X51" i="8"/>
  <c r="AH51" i="8" s="1"/>
  <c r="AG50" i="8"/>
  <c r="AF50" i="8"/>
  <c r="AE50" i="8"/>
  <c r="AD50" i="8"/>
  <c r="AC50" i="8"/>
  <c r="AB50" i="8"/>
  <c r="AA50" i="8"/>
  <c r="Z50" i="8"/>
  <c r="Y50" i="8"/>
  <c r="X50" i="8"/>
  <c r="AH50" i="8" s="1"/>
  <c r="AG49" i="8"/>
  <c r="AF49" i="8"/>
  <c r="AE49" i="8"/>
  <c r="AD49" i="8"/>
  <c r="AC49" i="8"/>
  <c r="AB49" i="8"/>
  <c r="AA49" i="8"/>
  <c r="Z49" i="8"/>
  <c r="Y49" i="8"/>
  <c r="X49" i="8"/>
  <c r="AH49" i="8" s="1"/>
  <c r="AG48" i="8"/>
  <c r="AF48" i="8"/>
  <c r="AE48" i="8"/>
  <c r="AD48" i="8"/>
  <c r="AC48" i="8"/>
  <c r="AB48" i="8"/>
  <c r="AA48" i="8"/>
  <c r="Z48" i="8"/>
  <c r="Y48" i="8"/>
  <c r="X48" i="8"/>
  <c r="AH48" i="8" s="1"/>
  <c r="AG47" i="8"/>
  <c r="AF47" i="8"/>
  <c r="AE47" i="8"/>
  <c r="AD47" i="8"/>
  <c r="AC47" i="8"/>
  <c r="AB47" i="8"/>
  <c r="AA47" i="8"/>
  <c r="Z47" i="8"/>
  <c r="Y47" i="8"/>
  <c r="X47" i="8"/>
  <c r="AH47" i="8" s="1"/>
  <c r="AG46" i="8"/>
  <c r="AF46" i="8"/>
  <c r="AE46" i="8"/>
  <c r="AD46" i="8"/>
  <c r="AC46" i="8"/>
  <c r="AB46" i="8"/>
  <c r="AA46" i="8"/>
  <c r="Z46" i="8"/>
  <c r="Y46" i="8"/>
  <c r="X46" i="8"/>
  <c r="AH46" i="8" s="1"/>
  <c r="AG45" i="8"/>
  <c r="AF45" i="8"/>
  <c r="AE45" i="8"/>
  <c r="AD45" i="8"/>
  <c r="AC45" i="8"/>
  <c r="AB45" i="8"/>
  <c r="AA45" i="8"/>
  <c r="Z45" i="8"/>
  <c r="Y45" i="8"/>
  <c r="X45" i="8"/>
  <c r="AH45" i="8" s="1"/>
  <c r="AG44" i="8"/>
  <c r="AF44" i="8"/>
  <c r="AE44" i="8"/>
  <c r="AD44" i="8"/>
  <c r="AC44" i="8"/>
  <c r="AB44" i="8"/>
  <c r="AA44" i="8"/>
  <c r="Z44" i="8"/>
  <c r="Y44" i="8"/>
  <c r="X44" i="8"/>
  <c r="AH44" i="8" s="1"/>
  <c r="AG43" i="8"/>
  <c r="AF43" i="8"/>
  <c r="AE43" i="8"/>
  <c r="AD43" i="8"/>
  <c r="AC43" i="8"/>
  <c r="AB43" i="8"/>
  <c r="AA43" i="8"/>
  <c r="Z43" i="8"/>
  <c r="Y43" i="8"/>
  <c r="X43" i="8"/>
  <c r="AH43" i="8" s="1"/>
  <c r="AG42" i="8"/>
  <c r="AF42" i="8"/>
  <c r="AE42" i="8"/>
  <c r="AD42" i="8"/>
  <c r="AC42" i="8"/>
  <c r="AB42" i="8"/>
  <c r="AA42" i="8"/>
  <c r="Z42" i="8"/>
  <c r="Y42" i="8"/>
  <c r="X42" i="8"/>
  <c r="AH42" i="8" s="1"/>
  <c r="AG41" i="8"/>
  <c r="AF41" i="8"/>
  <c r="AE41" i="8"/>
  <c r="AD41" i="8"/>
  <c r="AC41" i="8"/>
  <c r="AB41" i="8"/>
  <c r="AA41" i="8"/>
  <c r="Z41" i="8"/>
  <c r="Y41" i="8"/>
  <c r="X41" i="8"/>
  <c r="AH41" i="8" s="1"/>
  <c r="AG40" i="8"/>
  <c r="AF40" i="8"/>
  <c r="AE40" i="8"/>
  <c r="AD40" i="8"/>
  <c r="AC40" i="8"/>
  <c r="AB40" i="8"/>
  <c r="AA40" i="8"/>
  <c r="Z40" i="8"/>
  <c r="Y40" i="8"/>
  <c r="X40" i="8"/>
  <c r="AH40" i="8" s="1"/>
  <c r="AG39" i="8"/>
  <c r="AF39" i="8"/>
  <c r="AE39" i="8"/>
  <c r="AD39" i="8"/>
  <c r="AC39" i="8"/>
  <c r="AB39" i="8"/>
  <c r="AA39" i="8"/>
  <c r="Z39" i="8"/>
  <c r="Y39" i="8"/>
  <c r="X39" i="8"/>
  <c r="AH39" i="8" s="1"/>
  <c r="AG38" i="8"/>
  <c r="AF38" i="8"/>
  <c r="AE38" i="8"/>
  <c r="AD38" i="8"/>
  <c r="AC38" i="8"/>
  <c r="AB38" i="8"/>
  <c r="AA38" i="8"/>
  <c r="Z38" i="8"/>
  <c r="Y38" i="8"/>
  <c r="X38" i="8"/>
  <c r="AH38" i="8" s="1"/>
  <c r="AG37" i="8"/>
  <c r="AF37" i="8"/>
  <c r="AE37" i="8"/>
  <c r="AD37" i="8"/>
  <c r="AC37" i="8"/>
  <c r="AB37" i="8"/>
  <c r="AA37" i="8"/>
  <c r="Z37" i="8"/>
  <c r="Y37" i="8"/>
  <c r="X37" i="8"/>
  <c r="AH37" i="8" s="1"/>
  <c r="AG36" i="8"/>
  <c r="AF36" i="8"/>
  <c r="AE36" i="8"/>
  <c r="AD36" i="8"/>
  <c r="AC36" i="8"/>
  <c r="AB36" i="8"/>
  <c r="AA36" i="8"/>
  <c r="Z36" i="8"/>
  <c r="Y36" i="8"/>
  <c r="X36" i="8"/>
  <c r="AH36" i="8" s="1"/>
  <c r="AG35" i="8"/>
  <c r="AF35" i="8"/>
  <c r="AE35" i="8"/>
  <c r="AD35" i="8"/>
  <c r="AC35" i="8"/>
  <c r="AB35" i="8"/>
  <c r="AA35" i="8"/>
  <c r="Z35" i="8"/>
  <c r="Y35" i="8"/>
  <c r="X35" i="8"/>
  <c r="AH35" i="8" s="1"/>
  <c r="AG34" i="8"/>
  <c r="AF34" i="8"/>
  <c r="AE34" i="8"/>
  <c r="AD34" i="8"/>
  <c r="AC34" i="8"/>
  <c r="AB34" i="8"/>
  <c r="AA34" i="8"/>
  <c r="Z34" i="8"/>
  <c r="Y34" i="8"/>
  <c r="X34" i="8"/>
  <c r="AH34" i="8" s="1"/>
  <c r="AG33" i="8"/>
  <c r="AF33" i="8"/>
  <c r="AE33" i="8"/>
  <c r="AD33" i="8"/>
  <c r="AC33" i="8"/>
  <c r="AB33" i="8"/>
  <c r="AA33" i="8"/>
  <c r="Z33" i="8"/>
  <c r="Y33" i="8"/>
  <c r="X33" i="8"/>
  <c r="AH33" i="8" s="1"/>
  <c r="AG32" i="8"/>
  <c r="AF32" i="8"/>
  <c r="AE32" i="8"/>
  <c r="AD32" i="8"/>
  <c r="AC32" i="8"/>
  <c r="AB32" i="8"/>
  <c r="AA32" i="8"/>
  <c r="Z32" i="8"/>
  <c r="Y32" i="8"/>
  <c r="X32" i="8"/>
  <c r="AH32" i="8" s="1"/>
  <c r="AG31" i="8"/>
  <c r="AF31" i="8"/>
  <c r="AE31" i="8"/>
  <c r="AD31" i="8"/>
  <c r="AC31" i="8"/>
  <c r="AB31" i="8"/>
  <c r="AA31" i="8"/>
  <c r="Z31" i="8"/>
  <c r="Y31" i="8"/>
  <c r="X31" i="8"/>
  <c r="AH31" i="8" s="1"/>
  <c r="AG30" i="8"/>
  <c r="AF30" i="8"/>
  <c r="AE30" i="8"/>
  <c r="AD30" i="8"/>
  <c r="AC30" i="8"/>
  <c r="AB30" i="8"/>
  <c r="AA30" i="8"/>
  <c r="Z30" i="8"/>
  <c r="Y30" i="8"/>
  <c r="X30" i="8"/>
  <c r="AH30" i="8" s="1"/>
  <c r="AG29" i="8"/>
  <c r="AF29" i="8"/>
  <c r="AE29" i="8"/>
  <c r="AD29" i="8"/>
  <c r="AC29" i="8"/>
  <c r="AB29" i="8"/>
  <c r="AA29" i="8"/>
  <c r="Z29" i="8"/>
  <c r="Y29" i="8"/>
  <c r="X29" i="8"/>
  <c r="AH29" i="8" s="1"/>
  <c r="AG28" i="8"/>
  <c r="AF28" i="8"/>
  <c r="AE28" i="8"/>
  <c r="AD28" i="8"/>
  <c r="AC28" i="8"/>
  <c r="AB28" i="8"/>
  <c r="AA28" i="8"/>
  <c r="Z28" i="8"/>
  <c r="Y28" i="8"/>
  <c r="X28" i="8"/>
  <c r="AH28" i="8" s="1"/>
  <c r="AG27" i="8"/>
  <c r="AF27" i="8"/>
  <c r="AE27" i="8"/>
  <c r="AD27" i="8"/>
  <c r="AC27" i="8"/>
  <c r="AB27" i="8"/>
  <c r="AA27" i="8"/>
  <c r="Z27" i="8"/>
  <c r="Y27" i="8"/>
  <c r="X27" i="8"/>
  <c r="AH27" i="8" s="1"/>
  <c r="AG26" i="8"/>
  <c r="AF26" i="8"/>
  <c r="AE26" i="8"/>
  <c r="AD26" i="8"/>
  <c r="AC26" i="8"/>
  <c r="AB26" i="8"/>
  <c r="AA26" i="8"/>
  <c r="Z26" i="8"/>
  <c r="Y26" i="8"/>
  <c r="X26" i="8"/>
  <c r="AH26" i="8" s="1"/>
  <c r="AG25" i="8"/>
  <c r="AF25" i="8"/>
  <c r="AE25" i="8"/>
  <c r="AD25" i="8"/>
  <c r="AC25" i="8"/>
  <c r="AB25" i="8"/>
  <c r="AA25" i="8"/>
  <c r="Z25" i="8"/>
  <c r="Y25" i="8"/>
  <c r="X25" i="8"/>
  <c r="AH25" i="8" s="1"/>
  <c r="AG24" i="8"/>
  <c r="AF24" i="8"/>
  <c r="AE24" i="8"/>
  <c r="AD24" i="8"/>
  <c r="AC24" i="8"/>
  <c r="AB24" i="8"/>
  <c r="AA24" i="8"/>
  <c r="Z24" i="8"/>
  <c r="Y24" i="8"/>
  <c r="X24" i="8"/>
  <c r="AH24" i="8" s="1"/>
  <c r="AG23" i="8"/>
  <c r="AF23" i="8"/>
  <c r="AE23" i="8"/>
  <c r="AD23" i="8"/>
  <c r="AC23" i="8"/>
  <c r="AB23" i="8"/>
  <c r="AA23" i="8"/>
  <c r="Z23" i="8"/>
  <c r="Y23" i="8"/>
  <c r="X23" i="8"/>
  <c r="AH23" i="8" s="1"/>
  <c r="AG22" i="8"/>
  <c r="AF22" i="8"/>
  <c r="AE22" i="8"/>
  <c r="AD22" i="8"/>
  <c r="AC22" i="8"/>
  <c r="AB22" i="8"/>
  <c r="AA22" i="8"/>
  <c r="Z22" i="8"/>
  <c r="Y22" i="8"/>
  <c r="X22" i="8"/>
  <c r="AH22" i="8" s="1"/>
  <c r="AG21" i="8"/>
  <c r="AF21" i="8"/>
  <c r="AE21" i="8"/>
  <c r="AD21" i="8"/>
  <c r="AC21" i="8"/>
  <c r="AB21" i="8"/>
  <c r="AA21" i="8"/>
  <c r="Z21" i="8"/>
  <c r="Y21" i="8"/>
  <c r="X21" i="8"/>
  <c r="AH21" i="8" s="1"/>
  <c r="AG20" i="8"/>
  <c r="AF20" i="8"/>
  <c r="AE20" i="8"/>
  <c r="AD20" i="8"/>
  <c r="AC20" i="8"/>
  <c r="AB20" i="8"/>
  <c r="AA20" i="8"/>
  <c r="Z20" i="8"/>
  <c r="Y20" i="8"/>
  <c r="X20" i="8"/>
  <c r="AH20" i="8" s="1"/>
  <c r="AG19" i="8"/>
  <c r="AF19" i="8"/>
  <c r="AE19" i="8"/>
  <c r="AD19" i="8"/>
  <c r="AC19" i="8"/>
  <c r="AB19" i="8"/>
  <c r="AA19" i="8"/>
  <c r="Z19" i="8"/>
  <c r="Y19" i="8"/>
  <c r="X19" i="8"/>
  <c r="AH19" i="8" s="1"/>
  <c r="AG18" i="8"/>
  <c r="AF18" i="8"/>
  <c r="AE18" i="8"/>
  <c r="AD18" i="8"/>
  <c r="AC18" i="8"/>
  <c r="AB18" i="8"/>
  <c r="AA18" i="8"/>
  <c r="Z18" i="8"/>
  <c r="Y18" i="8"/>
  <c r="X18" i="8"/>
  <c r="AH18" i="8" s="1"/>
  <c r="AG17" i="8"/>
  <c r="AF17" i="8"/>
  <c r="AE17" i="8"/>
  <c r="AD17" i="8"/>
  <c r="AC17" i="8"/>
  <c r="AB17" i="8"/>
  <c r="AA17" i="8"/>
  <c r="Z17" i="8"/>
  <c r="Y17" i="8"/>
  <c r="X17" i="8"/>
  <c r="AH17" i="8" s="1"/>
  <c r="AG16" i="8"/>
  <c r="AF16" i="8"/>
  <c r="AE16" i="8"/>
  <c r="AD16" i="8"/>
  <c r="AC16" i="8"/>
  <c r="AB16" i="8"/>
  <c r="AA16" i="8"/>
  <c r="Z16" i="8"/>
  <c r="Y16" i="8"/>
  <c r="X16" i="8"/>
  <c r="AH16" i="8" s="1"/>
  <c r="AG15" i="8"/>
  <c r="AF15" i="8"/>
  <c r="AE15" i="8"/>
  <c r="AD15" i="8"/>
  <c r="AC15" i="8"/>
  <c r="AB15" i="8"/>
  <c r="AA15" i="8"/>
  <c r="Z15" i="8"/>
  <c r="Y15" i="8"/>
  <c r="X15" i="8"/>
  <c r="AH15" i="8" s="1"/>
  <c r="AG14" i="8"/>
  <c r="AF14" i="8"/>
  <c r="AE14" i="8"/>
  <c r="AD14" i="8"/>
  <c r="AC14" i="8"/>
  <c r="AB14" i="8"/>
  <c r="AA14" i="8"/>
  <c r="Z14" i="8"/>
  <c r="Y14" i="8"/>
  <c r="X14" i="8"/>
  <c r="AH14" i="8" s="1"/>
  <c r="AG13" i="8"/>
  <c r="AF13" i="8"/>
  <c r="AE13" i="8"/>
  <c r="AD13" i="8"/>
  <c r="AC13" i="8"/>
  <c r="AB13" i="8"/>
  <c r="AA13" i="8"/>
  <c r="Z13" i="8"/>
  <c r="Y13" i="8"/>
  <c r="X13" i="8"/>
  <c r="AH13" i="8" s="1"/>
  <c r="AG12" i="8"/>
  <c r="AF12" i="8"/>
  <c r="AE12" i="8"/>
  <c r="AD12" i="8"/>
  <c r="AC12" i="8"/>
  <c r="AB12" i="8"/>
  <c r="AA12" i="8"/>
  <c r="Z12" i="8"/>
  <c r="Y12" i="8"/>
  <c r="X12" i="8"/>
  <c r="AH12" i="8" s="1"/>
  <c r="AG11" i="8"/>
  <c r="AF11" i="8"/>
  <c r="AE11" i="8"/>
  <c r="AD11" i="8"/>
  <c r="AC11" i="8"/>
  <c r="AB11" i="8"/>
  <c r="AA11" i="8"/>
  <c r="Z11" i="8"/>
  <c r="Y11" i="8"/>
  <c r="X11" i="8"/>
  <c r="AH11" i="8" s="1"/>
  <c r="AG10" i="8"/>
  <c r="AF10" i="8"/>
  <c r="AE10" i="8"/>
  <c r="AD10" i="8"/>
  <c r="AC10" i="8"/>
  <c r="AB10" i="8"/>
  <c r="AA10" i="8"/>
  <c r="Z10" i="8"/>
  <c r="Y10" i="8"/>
  <c r="X10" i="8"/>
  <c r="AH10" i="8" s="1"/>
  <c r="AG9" i="8"/>
  <c r="AF9" i="8"/>
  <c r="AE9" i="8"/>
  <c r="AD9" i="8"/>
  <c r="AC9" i="8"/>
  <c r="AB9" i="8"/>
  <c r="AA9" i="8"/>
  <c r="Z9" i="8"/>
  <c r="Y9" i="8"/>
  <c r="X9" i="8"/>
  <c r="AH9" i="8" s="1"/>
  <c r="AI18" i="8" l="1"/>
  <c r="AI25" i="8"/>
  <c r="AI11" i="8"/>
  <c r="AI42" i="8"/>
  <c r="AI49" i="8"/>
  <c r="AI50" i="8"/>
  <c r="AI28" i="8"/>
  <c r="AI33" i="8"/>
  <c r="AI10" i="8"/>
  <c r="AI14" i="8"/>
  <c r="AI15" i="8"/>
  <c r="AI39" i="8"/>
  <c r="AI47" i="8"/>
  <c r="AI19" i="8"/>
  <c r="AI22" i="8"/>
  <c r="AI29" i="8"/>
  <c r="AI51" i="8"/>
  <c r="AI23" i="8"/>
  <c r="AI53" i="8"/>
  <c r="AI54" i="8"/>
  <c r="AI43" i="8"/>
  <c r="AI46" i="8"/>
  <c r="AI45" i="8"/>
  <c r="AI24" i="8"/>
  <c r="AI16" i="8"/>
  <c r="AI17" i="8"/>
  <c r="AI12" i="8"/>
  <c r="AI30" i="8"/>
  <c r="AI41" i="8"/>
  <c r="AI52" i="8"/>
  <c r="AI26" i="8"/>
  <c r="AI38" i="8"/>
  <c r="AI9" i="8"/>
  <c r="AI13" i="8"/>
  <c r="AI37" i="8"/>
  <c r="AI40" i="8"/>
  <c r="AG55" i="8"/>
  <c r="AI20" i="8"/>
  <c r="AI21" i="8"/>
  <c r="AI34" i="8"/>
  <c r="AI35" i="8"/>
  <c r="AI36" i="8"/>
  <c r="AH55" i="8"/>
  <c r="AI27" i="8"/>
  <c r="AI32" i="8"/>
  <c r="AI31" i="8"/>
  <c r="AI44" i="8"/>
  <c r="AI48" i="8"/>
  <c r="AI55" i="8" l="1"/>
  <c r="AJ21" i="8" l="1"/>
  <c r="AJ8" i="8"/>
  <c r="AJ15" i="8"/>
  <c r="AJ25" i="8"/>
  <c r="AJ30" i="8"/>
  <c r="AJ20" i="8"/>
  <c r="AJ45" i="8"/>
  <c r="AJ37" i="8"/>
  <c r="AJ40" i="8"/>
  <c r="AJ13" i="8"/>
  <c r="AJ19" i="8"/>
  <c r="AJ48" i="8"/>
  <c r="AJ53" i="8"/>
  <c r="AJ47" i="8"/>
  <c r="AJ29" i="8"/>
  <c r="AJ18" i="8"/>
  <c r="AJ51" i="8"/>
  <c r="AJ17" i="8"/>
  <c r="AJ39" i="8"/>
  <c r="AJ27" i="8"/>
  <c r="AJ24" i="8"/>
  <c r="AJ35" i="8"/>
  <c r="AJ12" i="8"/>
  <c r="AJ34" i="8"/>
  <c r="AJ16" i="8"/>
  <c r="AJ41" i="8"/>
  <c r="AJ14" i="8"/>
  <c r="AJ33" i="8"/>
  <c r="AJ38" i="8"/>
  <c r="AJ22" i="8"/>
  <c r="AJ54" i="8"/>
  <c r="AJ28" i="8"/>
  <c r="AJ55" i="8"/>
  <c r="AJ26" i="8"/>
  <c r="AJ32" i="8"/>
  <c r="AJ50" i="8"/>
  <c r="AJ9" i="8"/>
  <c r="AJ52" i="8"/>
  <c r="AJ44" i="8"/>
  <c r="AJ11" i="8"/>
  <c r="AJ43" i="8"/>
  <c r="AJ23" i="8"/>
  <c r="AJ10" i="8"/>
  <c r="AJ49" i="8"/>
  <c r="AJ36" i="8"/>
  <c r="AJ31" i="8"/>
  <c r="AJ46" i="8"/>
  <c r="AJ42" i="8"/>
</calcChain>
</file>

<file path=xl/sharedStrings.xml><?xml version="1.0" encoding="utf-8"?>
<sst xmlns="http://schemas.openxmlformats.org/spreadsheetml/2006/main" count="177" uniqueCount="77">
  <si>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19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</si>
  <si>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19"/>
  </si>
  <si>
    <t>平均最高号給</t>
    <rPh sb="0" eb="2">
      <t>ヘイキン</t>
    </rPh>
    <rPh sb="2" eb="4">
      <t>サイコウ</t>
    </rPh>
    <rPh sb="4" eb="6">
      <t>ゴウキュウ</t>
    </rPh>
    <phoneticPr fontId="19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</si>
  <si>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19"/>
  </si>
  <si>
    <t>１級</t>
    <rPh sb="1" eb="2">
      <t>キュウ</t>
    </rPh>
    <phoneticPr fontId="19"/>
  </si>
  <si>
    <t>２級</t>
    <rPh sb="1" eb="2">
      <t>キュウ</t>
    </rPh>
    <phoneticPr fontId="19"/>
  </si>
  <si>
    <t>３級</t>
    <rPh sb="1" eb="2">
      <t>キュウ</t>
    </rPh>
    <phoneticPr fontId="19"/>
  </si>
  <si>
    <t>４級</t>
    <rPh sb="1" eb="2">
      <t>キュウ</t>
    </rPh>
    <phoneticPr fontId="19"/>
  </si>
  <si>
    <t>５級</t>
    <rPh sb="1" eb="2">
      <t>キュウ</t>
    </rPh>
    <phoneticPr fontId="19"/>
  </si>
  <si>
    <t>６級</t>
    <rPh sb="1" eb="2">
      <t>キュウ</t>
    </rPh>
    <phoneticPr fontId="19"/>
  </si>
  <si>
    <t>７級</t>
    <rPh sb="1" eb="2">
      <t>キュウ</t>
    </rPh>
    <phoneticPr fontId="19"/>
  </si>
  <si>
    <t>８級</t>
    <rPh sb="1" eb="2">
      <t>キュウ</t>
    </rPh>
    <phoneticPr fontId="19"/>
  </si>
  <si>
    <t>９級</t>
    <rPh sb="1" eb="2">
      <t>キュウ</t>
    </rPh>
    <phoneticPr fontId="19"/>
  </si>
  <si>
    <t>10級</t>
    <rPh sb="2" eb="3">
      <t>キュウ</t>
    </rPh>
    <phoneticPr fontId="19"/>
  </si>
  <si>
    <t>計　Ａ</t>
    <rPh sb="0" eb="1">
      <t>ケイ</t>
    </rPh>
    <phoneticPr fontId="19"/>
  </si>
  <si>
    <t>Ａ／Ｂ</t>
    <phoneticPr fontId="19"/>
  </si>
  <si>
    <t>北海道</t>
    <rPh sb="0" eb="3">
      <t>ホッカイドウ</t>
    </rPh>
    <phoneticPr fontId="19"/>
  </si>
  <si>
    <t>青森県</t>
    <rPh sb="0" eb="3">
      <t>アオモリケン</t>
    </rPh>
    <phoneticPr fontId="19"/>
  </si>
  <si>
    <t>岩手県</t>
    <rPh sb="0" eb="3">
      <t>イワテケン</t>
    </rPh>
    <phoneticPr fontId="19"/>
  </si>
  <si>
    <t>宮城県</t>
    <rPh sb="0" eb="3">
      <t>ミヤギケン</t>
    </rPh>
    <phoneticPr fontId="19"/>
  </si>
  <si>
    <t>秋田県</t>
    <rPh sb="0" eb="3">
      <t>アキタケン</t>
    </rPh>
    <phoneticPr fontId="19"/>
  </si>
  <si>
    <t>山形県</t>
    <rPh sb="0" eb="3">
      <t>ヤマガタケン</t>
    </rPh>
    <phoneticPr fontId="19"/>
  </si>
  <si>
    <t>福島県</t>
    <rPh sb="0" eb="3">
      <t>フクシマケン</t>
    </rPh>
    <phoneticPr fontId="19"/>
  </si>
  <si>
    <t>茨城県</t>
    <rPh sb="0" eb="3">
      <t>イバラギケン</t>
    </rPh>
    <phoneticPr fontId="19"/>
  </si>
  <si>
    <t>栃木県</t>
    <rPh sb="0" eb="3">
      <t>トチギケン</t>
    </rPh>
    <phoneticPr fontId="19"/>
  </si>
  <si>
    <t>群馬県</t>
    <rPh sb="0" eb="2">
      <t>グンマ</t>
    </rPh>
    <rPh sb="2" eb="3">
      <t>ケン</t>
    </rPh>
    <phoneticPr fontId="19"/>
  </si>
  <si>
    <t>埼玉県</t>
    <rPh sb="0" eb="3">
      <t>サイタマケン</t>
    </rPh>
    <phoneticPr fontId="19"/>
  </si>
  <si>
    <t>千　葉　県</t>
    <rPh sb="0" eb="1">
      <t>セン</t>
    </rPh>
    <rPh sb="2" eb="3">
      <t>ハ</t>
    </rPh>
    <rPh sb="4" eb="5">
      <t>ケン</t>
    </rPh>
    <phoneticPr fontId="19"/>
  </si>
  <si>
    <t>東京都</t>
    <rPh sb="0" eb="3">
      <t>トウキョウト</t>
    </rPh>
    <phoneticPr fontId="19"/>
  </si>
  <si>
    <t>神奈川県</t>
    <rPh sb="0" eb="4">
      <t>カナガワケン</t>
    </rPh>
    <phoneticPr fontId="19"/>
  </si>
  <si>
    <t>新潟県</t>
    <rPh sb="0" eb="3">
      <t>ニイガタケン</t>
    </rPh>
    <phoneticPr fontId="19"/>
  </si>
  <si>
    <t>富山県</t>
    <rPh sb="0" eb="3">
      <t>トヤマケン</t>
    </rPh>
    <phoneticPr fontId="19"/>
  </si>
  <si>
    <t>石川県</t>
    <rPh sb="0" eb="3">
      <t>イシカワケン</t>
    </rPh>
    <phoneticPr fontId="19"/>
  </si>
  <si>
    <t>福井県</t>
    <rPh sb="0" eb="3">
      <t>フクイケン</t>
    </rPh>
    <phoneticPr fontId="19"/>
  </si>
  <si>
    <t>山梨県</t>
    <rPh sb="0" eb="3">
      <t>ヤマナシケン</t>
    </rPh>
    <phoneticPr fontId="19"/>
  </si>
  <si>
    <t>長野県</t>
    <rPh sb="0" eb="3">
      <t>ナガノケン</t>
    </rPh>
    <phoneticPr fontId="19"/>
  </si>
  <si>
    <t>岐阜県</t>
    <rPh sb="0" eb="3">
      <t>ギフケン</t>
    </rPh>
    <phoneticPr fontId="19"/>
  </si>
  <si>
    <t>静岡県</t>
    <rPh sb="0" eb="3">
      <t>シズオカケン</t>
    </rPh>
    <phoneticPr fontId="19"/>
  </si>
  <si>
    <t>愛知県</t>
    <rPh sb="0" eb="3">
      <t>アイチケン</t>
    </rPh>
    <phoneticPr fontId="19"/>
  </si>
  <si>
    <t>三重県</t>
    <rPh sb="0" eb="3">
      <t>ミエケン</t>
    </rPh>
    <phoneticPr fontId="19"/>
  </si>
  <si>
    <t>滋賀県</t>
    <rPh sb="0" eb="3">
      <t>シガケン</t>
    </rPh>
    <phoneticPr fontId="19"/>
  </si>
  <si>
    <t>京都府</t>
    <rPh sb="0" eb="2">
      <t>キョウト</t>
    </rPh>
    <rPh sb="2" eb="3">
      <t>フ</t>
    </rPh>
    <phoneticPr fontId="19"/>
  </si>
  <si>
    <t>大阪府</t>
    <rPh sb="0" eb="3">
      <t>オオサカフ</t>
    </rPh>
    <phoneticPr fontId="19"/>
  </si>
  <si>
    <t>兵庫県</t>
    <rPh sb="0" eb="3">
      <t>ヒョウゴケン</t>
    </rPh>
    <phoneticPr fontId="19"/>
  </si>
  <si>
    <t>奈良県</t>
    <rPh sb="0" eb="3">
      <t>ナラケン</t>
    </rPh>
    <phoneticPr fontId="19"/>
  </si>
  <si>
    <t>和歌山県</t>
    <rPh sb="0" eb="4">
      <t>ワカヤマケン</t>
    </rPh>
    <phoneticPr fontId="19"/>
  </si>
  <si>
    <t>鳥取県</t>
    <rPh sb="0" eb="3">
      <t>トットリケン</t>
    </rPh>
    <phoneticPr fontId="19"/>
  </si>
  <si>
    <t>島根県</t>
    <rPh sb="0" eb="3">
      <t>シマネケン</t>
    </rPh>
    <phoneticPr fontId="19"/>
  </si>
  <si>
    <t>岡山県</t>
    <rPh sb="0" eb="3">
      <t>オカヤマケン</t>
    </rPh>
    <phoneticPr fontId="19"/>
  </si>
  <si>
    <t>広島県</t>
    <rPh sb="0" eb="3">
      <t>ヒロシマケン</t>
    </rPh>
    <phoneticPr fontId="19"/>
  </si>
  <si>
    <t>山口県</t>
    <rPh sb="0" eb="3">
      <t>ヤマグチケン</t>
    </rPh>
    <phoneticPr fontId="19"/>
  </si>
  <si>
    <t>徳島県</t>
    <rPh sb="0" eb="3">
      <t>トクシマケン</t>
    </rPh>
    <phoneticPr fontId="19"/>
  </si>
  <si>
    <t>香川県</t>
    <rPh sb="0" eb="3">
      <t>カガワケン</t>
    </rPh>
    <phoneticPr fontId="19"/>
  </si>
  <si>
    <t>愛媛県</t>
    <rPh sb="0" eb="3">
      <t>エヒメケン</t>
    </rPh>
    <phoneticPr fontId="19"/>
  </si>
  <si>
    <t>高知県</t>
    <rPh sb="0" eb="3">
      <t>コウチケン</t>
    </rPh>
    <phoneticPr fontId="19"/>
  </si>
  <si>
    <t>福岡県</t>
    <rPh sb="0" eb="2">
      <t>フクオカ</t>
    </rPh>
    <rPh sb="2" eb="3">
      <t>ケン</t>
    </rPh>
    <phoneticPr fontId="19"/>
  </si>
  <si>
    <t>佐賀県</t>
    <rPh sb="0" eb="3">
      <t>サガケン</t>
    </rPh>
    <phoneticPr fontId="19"/>
  </si>
  <si>
    <t>長崎県</t>
    <rPh sb="0" eb="2">
      <t>ナガサキ</t>
    </rPh>
    <rPh sb="2" eb="3">
      <t>ケン</t>
    </rPh>
    <phoneticPr fontId="19"/>
  </si>
  <si>
    <t>熊本県</t>
    <rPh sb="0" eb="3">
      <t>クマモトケン</t>
    </rPh>
    <phoneticPr fontId="19"/>
  </si>
  <si>
    <t>大分県</t>
    <rPh sb="0" eb="3">
      <t>オオイタケン</t>
    </rPh>
    <phoneticPr fontId="19"/>
  </si>
  <si>
    <t>宮崎県</t>
    <rPh sb="0" eb="3">
      <t>ミヤザキケン</t>
    </rPh>
    <phoneticPr fontId="19"/>
  </si>
  <si>
    <t>鹿児島県</t>
    <rPh sb="0" eb="4">
      <t>カゴシマケン</t>
    </rPh>
    <phoneticPr fontId="19"/>
  </si>
  <si>
    <t>沖縄県</t>
    <rPh sb="0" eb="3">
      <t>オキナワケン</t>
    </rPh>
    <phoneticPr fontId="19"/>
  </si>
  <si>
    <t>※平均最高号給（級別最高号給×級別職員数の総数／職員総数）／県平均最高号給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1">
      <t>ケン</t>
    </rPh>
    <rPh sb="31" eb="33">
      <t>ヘイキン</t>
    </rPh>
    <rPh sb="33" eb="35">
      <t>サイコウ</t>
    </rPh>
    <rPh sb="35" eb="37">
      <t>ゴウキュウ</t>
    </rPh>
    <phoneticPr fontId="19"/>
  </si>
  <si>
    <t>都道府県名</t>
    <rPh sb="0" eb="4">
      <t>トドウフケン</t>
    </rPh>
    <rPh sb="4" eb="5">
      <t>メイ</t>
    </rPh>
    <phoneticPr fontId="19"/>
  </si>
  <si>
    <t>計</t>
    <rPh sb="0" eb="1">
      <t>ケイ</t>
    </rPh>
    <phoneticPr fontId="19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</si>
  <si>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19"/>
  </si>
  <si>
    <t>国</t>
    <rPh sb="0" eb="1">
      <t>クニ</t>
    </rPh>
    <phoneticPr fontId="19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</si>
  <si>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19"/>
  </si>
  <si>
    <t>（単位：人、％）</t>
    <rPh sb="4" eb="5">
      <t>ニン</t>
    </rPh>
    <phoneticPr fontId="19"/>
  </si>
  <si>
    <t>ﾛ　級別職員構成</t>
    <rPh sb="2" eb="4">
      <t>キュウベツ</t>
    </rPh>
    <rPh sb="4" eb="6">
      <t>ショクイン</t>
    </rPh>
    <rPh sb="6" eb="8">
      <t>コウセイ</t>
    </rPh>
    <phoneticPr fontId="19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</si>
  <si>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19"/>
  </si>
  <si>
    <t>ｲ　級別最低・最高号給</t>
    <rPh sb="2" eb="4">
      <t>キュウベツ</t>
    </rPh>
    <rPh sb="4" eb="6">
      <t>サイテイ</t>
    </rPh>
    <rPh sb="7" eb="9">
      <t>サイコウ</t>
    </rPh>
    <rPh sb="9" eb="11">
      <t>ゴウキュウ</t>
    </rPh>
    <phoneticPr fontId="19"/>
  </si>
  <si>
    <t>１号給</t>
    <rPh sb="1" eb="3">
      <t>ゴウキュウ</t>
    </rPh>
    <rPh sb="2" eb="3">
      <t>キュウ</t>
    </rPh>
    <phoneticPr fontId="19"/>
  </si>
  <si>
    <t>最高号給</t>
    <rPh sb="0" eb="2">
      <t>サイコウ</t>
    </rPh>
    <rPh sb="2" eb="3">
      <t>ゴウ</t>
    </rPh>
    <rPh sb="3" eb="4">
      <t>キュウ</t>
    </rPh>
    <phoneticPr fontId="19"/>
  </si>
  <si>
    <t>給料表における最低・最高号給及び級別職員構成の状況（都道府県）</t>
    <rPh sb="0" eb="2">
      <t>キュウリョウ</t>
    </rPh>
    <rPh sb="2" eb="3">
      <t>ヒョウ</t>
    </rPh>
    <rPh sb="7" eb="9">
      <t>サイテイ</t>
    </rPh>
    <rPh sb="10" eb="12">
      <t>サイコウ</t>
    </rPh>
    <rPh sb="12" eb="14">
      <t>ゴウキュウ</t>
    </rPh>
    <rPh sb="14" eb="15">
      <t>オヨ</t>
    </rPh>
    <rPh sb="16" eb="18">
      <t>キュウベツ</t>
    </rPh>
    <rPh sb="18" eb="20">
      <t>ショクイン</t>
    </rPh>
    <rPh sb="20" eb="22">
      <t>コウセイ</t>
    </rPh>
    <rPh sb="23" eb="25">
      <t>ジョウキョウ</t>
    </rPh>
    <rPh sb="26" eb="30">
      <t>トドウフケン</t>
    </rPh>
    <phoneticPr fontId="19"/>
  </si>
  <si>
    <t>令和２年４月１日現在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</si>
</sst>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0#"/>
    <numFmt numFmtId="177" formatCode="0_);[Red]\(0\)"/>
    <numFmt numFmtId="178" formatCode="#,##0.0_ "/>
    <numFmt numFmtId="179" formatCode="0.0_ "/>
    <numFmt numFmtId="180" formatCode="#,##0_);[Red]\(#,##0\)"/>
    <numFmt numFmtId="181" formatCode="0.0_);[Red]\(0.0\)"/>
    <numFmt numFmtId="182" formatCode="#,##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i/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02">
    <xf numFmtId="0" fontId="0" fillId="0" borderId="0" xfId="0"/>
    <xf numFmtId="0" fontId="20" fillId="0" borderId="0" xfId="45" applyFont="1" applyAlignment="1">
      <alignment horizontal="left" vertical="center"/>
    </xf>
    <xf numFmtId="0" fontId="20" fillId="0" borderId="0" xfId="45" applyFont="1" applyAlignment="1">
      <alignment horizontal="right" vertical="center"/>
    </xf>
    <xf numFmtId="0" fontId="21" fillId="0" borderId="0" xfId="45" applyFont="1" applyBorder="1" applyAlignment="1">
      <alignment vertical="center"/>
    </xf>
    <xf numFmtId="0" fontId="22" fillId="0" borderId="0" xfId="45" applyFont="1" applyAlignment="1">
      <alignment vertical="center"/>
    </xf>
    <xf numFmtId="0" fontId="23" fillId="0" borderId="0" xfId="45" applyFont="1" applyAlignment="1">
      <alignment vertical="center"/>
    </xf>
    <xf numFmtId="0" fontId="23" fillId="0" borderId="0" xfId="45" applyFont="1">
      <alignment vertical="center"/>
    </xf>
    <xf numFmtId="0" fontId="24" fillId="0" borderId="0" xfId="45" applyFont="1">
      <alignment vertical="center"/>
    </xf>
    <xf numFmtId="0" fontId="23" fillId="0" borderId="0" xfId="45" applyFont="1" applyBorder="1">
      <alignment vertical="center"/>
    </xf>
    <xf numFmtId="0" fontId="23" fillId="0" borderId="0" xfId="45" applyFont="1" applyBorder="1" applyAlignment="1">
      <alignment vertical="center"/>
    </xf>
    <xf numFmtId="0" fontId="25" fillId="0" borderId="0" xfId="45" applyFont="1" applyFill="1" applyBorder="1" applyAlignment="1">
      <alignment vertical="center"/>
    </xf>
    <xf numFmtId="0" fontId="27" fillId="0" borderId="0" xfId="45" applyFont="1">
      <alignment vertical="center"/>
    </xf>
    <xf numFmtId="0" fontId="28" fillId="0" borderId="0" xfId="45" applyFont="1" applyFill="1">
      <alignment vertical="center"/>
    </xf>
    <xf numFmtId="0" fontId="23" fillId="0" borderId="0" xfId="45" applyFont="1" applyFill="1">
      <alignment vertical="center"/>
    </xf>
    <xf numFmtId="0" fontId="23" fillId="0" borderId="0" xfId="45" applyFont="1" applyFill="1" applyAlignment="1">
      <alignment vertical="center" wrapText="1"/>
    </xf>
    <xf numFmtId="0" fontId="23" fillId="0" borderId="0" xfId="45" applyFont="1" applyAlignment="1">
      <alignment vertical="center" wrapText="1"/>
    </xf>
    <xf numFmtId="0" fontId="23" fillId="0" borderId="19" xfId="45" applyFont="1" applyBorder="1" applyAlignment="1">
      <alignment vertical="center" shrinkToFit="1"/>
    </xf>
    <xf numFmtId="0" fontId="23" fillId="0" borderId="10" xfId="45" applyFont="1" applyFill="1" applyBorder="1" applyAlignment="1">
      <alignment horizontal="center" vertical="center" wrapText="1"/>
    </xf>
    <xf numFmtId="0" fontId="23" fillId="0" borderId="11" xfId="45" applyFont="1" applyBorder="1" applyAlignment="1">
      <alignment horizontal="center" vertical="center" wrapText="1"/>
    </xf>
    <xf numFmtId="0" fontId="24" fillId="0" borderId="37" xfId="45" applyFont="1" applyFill="1" applyBorder="1" applyAlignment="1">
      <alignment horizontal="center" vertical="center" wrapText="1"/>
    </xf>
    <xf numFmtId="0" fontId="24" fillId="0" borderId="29" xfId="45" applyFont="1" applyFill="1" applyBorder="1" applyAlignment="1">
      <alignment horizontal="center" vertical="center" wrapText="1"/>
    </xf>
    <xf numFmtId="0" fontId="24" fillId="0" borderId="34" xfId="45" applyFont="1" applyFill="1" applyBorder="1" applyAlignment="1">
      <alignment horizontal="center" vertical="center" wrapText="1"/>
    </xf>
    <xf numFmtId="0" fontId="24" fillId="0" borderId="51" xfId="45" applyFont="1" applyFill="1" applyBorder="1" applyAlignment="1">
      <alignment horizontal="center" vertical="center" wrapText="1"/>
    </xf>
    <xf numFmtId="0" fontId="24" fillId="0" borderId="62" xfId="45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center" wrapText="1"/>
    </xf>
    <xf numFmtId="0" fontId="29" fillId="24" borderId="64" xfId="45" applyFont="1" applyFill="1" applyBorder="1" applyAlignment="1">
      <alignment horizontal="center" vertical="center" wrapText="1"/>
    </xf>
    <xf numFmtId="176" fontId="30" fillId="0" borderId="56" xfId="45" applyNumberFormat="1" applyFont="1" applyFill="1" applyBorder="1" applyAlignment="1">
      <alignment horizontal="distributed" vertical="center" justifyLastLine="1"/>
    </xf>
    <xf numFmtId="182" fontId="27" fillId="0" borderId="57" xfId="45" applyNumberFormat="1" applyFont="1" applyFill="1" applyBorder="1" applyAlignment="1">
      <alignment horizontal="center" vertical="center"/>
    </xf>
    <xf numFmtId="182" fontId="27" fillId="0" borderId="10" xfId="45" applyNumberFormat="1" applyFont="1" applyFill="1" applyBorder="1" applyAlignment="1">
      <alignment horizontal="center" vertical="center"/>
    </xf>
    <xf numFmtId="182" fontId="27" fillId="0" borderId="24" xfId="45" applyNumberFormat="1" applyFont="1" applyFill="1" applyBorder="1" applyAlignment="1">
      <alignment horizontal="center" vertical="center"/>
    </xf>
    <xf numFmtId="182" fontId="27" fillId="0" borderId="60" xfId="45" applyNumberFormat="1" applyFont="1" applyFill="1" applyBorder="1" applyAlignment="1">
      <alignment horizontal="center" vertical="center"/>
    </xf>
    <xf numFmtId="0" fontId="24" fillId="0" borderId="10" xfId="45" applyFont="1" applyFill="1" applyBorder="1">
      <alignment vertical="center"/>
    </xf>
    <xf numFmtId="0" fontId="23" fillId="0" borderId="24" xfId="45" applyFont="1" applyFill="1" applyBorder="1">
      <alignment vertical="center"/>
    </xf>
    <xf numFmtId="0" fontId="23" fillId="0" borderId="25" xfId="45" applyFont="1" applyFill="1" applyBorder="1">
      <alignment vertical="center"/>
    </xf>
    <xf numFmtId="176" fontId="30" fillId="0" borderId="31" xfId="45" applyNumberFormat="1" applyFont="1" applyFill="1" applyBorder="1" applyAlignment="1">
      <alignment horizontal="distributed" vertical="center" justifyLastLine="1"/>
    </xf>
    <xf numFmtId="178" fontId="23" fillId="0" borderId="21" xfId="45" applyNumberFormat="1" applyFont="1" applyFill="1" applyBorder="1" applyAlignment="1">
      <alignment horizontal="center" vertical="center"/>
    </xf>
    <xf numFmtId="176" fontId="30" fillId="0" borderId="32" xfId="45" applyNumberFormat="1" applyFont="1" applyFill="1" applyBorder="1" applyAlignment="1">
      <alignment horizontal="distributed" vertical="center" justifyLastLine="1"/>
    </xf>
    <xf numFmtId="0" fontId="23" fillId="0" borderId="12" xfId="45" applyFont="1" applyBorder="1">
      <alignment vertical="center"/>
    </xf>
    <xf numFmtId="0" fontId="23" fillId="0" borderId="18" xfId="45" applyFont="1" applyBorder="1">
      <alignment vertical="center"/>
    </xf>
    <xf numFmtId="178" fontId="23" fillId="0" borderId="22" xfId="45" applyNumberFormat="1" applyFont="1" applyFill="1" applyBorder="1" applyAlignment="1">
      <alignment horizontal="center" vertical="center"/>
    </xf>
    <xf numFmtId="176" fontId="30" fillId="0" borderId="33" xfId="45" applyNumberFormat="1" applyFont="1" applyFill="1" applyBorder="1" applyAlignment="1">
      <alignment horizontal="distributed" vertical="center" justifyLastLine="1"/>
    </xf>
    <xf numFmtId="0" fontId="29" fillId="0" borderId="32" xfId="45" applyFont="1" applyFill="1" applyBorder="1" applyAlignment="1">
      <alignment horizontal="center" vertical="center" wrapText="1"/>
    </xf>
    <xf numFmtId="0" fontId="23" fillId="0" borderId="14" xfId="45" applyFont="1" applyBorder="1">
      <alignment vertical="center"/>
    </xf>
    <xf numFmtId="0" fontId="23" fillId="0" borderId="12" xfId="45" applyFont="1" applyFill="1" applyBorder="1">
      <alignment vertical="center"/>
    </xf>
    <xf numFmtId="0" fontId="23" fillId="0" borderId="18" xfId="45" applyFont="1" applyFill="1" applyBorder="1">
      <alignment vertical="center"/>
    </xf>
    <xf numFmtId="178" fontId="23" fillId="0" borderId="23" xfId="45" applyNumberFormat="1" applyFont="1" applyFill="1" applyBorder="1" applyAlignment="1">
      <alignment horizontal="center" vertical="center"/>
    </xf>
    <xf numFmtId="0" fontId="20" fillId="0" borderId="0" xfId="45" applyFont="1" applyAlignment="1">
      <alignment vertical="center"/>
    </xf>
    <xf numFmtId="180" fontId="32" fillId="0" borderId="0" xfId="45" applyNumberFormat="1" applyFont="1">
      <alignment vertical="center"/>
    </xf>
    <xf numFmtId="177" fontId="23" fillId="0" borderId="15" xfId="45" applyNumberFormat="1" applyFont="1" applyBorder="1">
      <alignment vertical="center"/>
    </xf>
    <xf numFmtId="0" fontId="24" fillId="0" borderId="20" xfId="45" applyFont="1" applyBorder="1">
      <alignment vertical="center"/>
    </xf>
    <xf numFmtId="0" fontId="23" fillId="0" borderId="16" xfId="45" applyFont="1" applyBorder="1">
      <alignment vertical="center"/>
    </xf>
    <xf numFmtId="178" fontId="23" fillId="0" borderId="0" xfId="45" applyNumberFormat="1" applyFont="1" applyAlignment="1">
      <alignment horizontal="center" vertical="center"/>
    </xf>
    <xf numFmtId="0" fontId="22" fillId="0" borderId="0" xfId="45" applyFont="1" applyBorder="1" applyAlignment="1">
      <alignment vertical="center"/>
    </xf>
    <xf numFmtId="0" fontId="23" fillId="0" borderId="0" xfId="45" applyFont="1" applyAlignment="1">
      <alignment horizontal="center" vertical="center"/>
    </xf>
    <xf numFmtId="0" fontId="26" fillId="0" borderId="0" xfId="45" applyFont="1" applyFill="1" applyBorder="1" applyAlignment="1">
      <alignment horizontal="center" vertical="center"/>
    </xf>
    <xf numFmtId="0" fontId="33" fillId="0" borderId="0" xfId="45" applyFont="1">
      <alignment vertical="center"/>
    </xf>
    <xf numFmtId="0" fontId="29" fillId="0" borderId="28" xfId="45" applyFont="1" applyFill="1" applyBorder="1" applyAlignment="1">
      <alignment horizontal="center" vertical="center" readingOrder="1"/>
    </xf>
    <xf numFmtId="0" fontId="29" fillId="0" borderId="34" xfId="45" applyFont="1" applyFill="1" applyBorder="1" applyAlignment="1">
      <alignment horizontal="center" vertical="center" readingOrder="1"/>
    </xf>
    <xf numFmtId="0" fontId="29" fillId="0" borderId="29" xfId="45" applyFont="1" applyFill="1" applyBorder="1" applyAlignment="1">
      <alignment horizontal="center" vertical="center"/>
    </xf>
    <xf numFmtId="0" fontId="29" fillId="0" borderId="34" xfId="45" applyFont="1" applyFill="1" applyBorder="1" applyAlignment="1">
      <alignment horizontal="center" vertical="center"/>
    </xf>
    <xf numFmtId="0" fontId="29" fillId="0" borderId="35" xfId="45" applyFont="1" applyFill="1" applyBorder="1" applyAlignment="1">
      <alignment horizontal="center" vertical="center"/>
    </xf>
    <xf numFmtId="0" fontId="29" fillId="0" borderId="36" xfId="45" applyFont="1" applyFill="1" applyBorder="1" applyAlignment="1">
      <alignment horizontal="center" vertical="center"/>
    </xf>
    <xf numFmtId="0" fontId="29" fillId="0" borderId="37" xfId="45" applyFont="1" applyFill="1" applyBorder="1" applyAlignment="1">
      <alignment horizontal="center" vertical="center" readingOrder="1"/>
    </xf>
    <xf numFmtId="0" fontId="29" fillId="0" borderId="85" xfId="45" applyFont="1" applyFill="1" applyBorder="1" applyAlignment="1">
      <alignment horizontal="center" vertical="center"/>
    </xf>
    <xf numFmtId="177" fontId="24" fillId="0" borderId="0" xfId="45" applyNumberFormat="1" applyFont="1">
      <alignment vertical="center"/>
    </xf>
    <xf numFmtId="177" fontId="32" fillId="0" borderId="0" xfId="45" applyNumberFormat="1" applyFont="1">
      <alignment vertical="center"/>
    </xf>
    <xf numFmtId="0" fontId="26" fillId="0" borderId="0" xfId="45" applyFont="1" applyFill="1" applyBorder="1" applyAlignment="1">
      <alignment horizontal="center" vertical="center"/>
    </xf>
    <xf numFmtId="0" fontId="1" fillId="0" borderId="0" xfId="45" applyFont="1" applyFill="1" applyAlignment="1">
      <alignment vertical="center"/>
    </xf>
    <xf numFmtId="182" fontId="27" fillId="0" borderId="27" xfId="45" applyNumberFormat="1" applyFont="1" applyFill="1" applyBorder="1" applyAlignment="1">
      <alignment horizontal="center" vertical="center" wrapText="1"/>
    </xf>
    <xf numFmtId="182" fontId="27" fillId="0" borderId="30" xfId="45" applyNumberFormat="1" applyFont="1" applyFill="1" applyBorder="1" applyAlignment="1">
      <alignment horizontal="center" vertical="center" wrapText="1"/>
    </xf>
    <xf numFmtId="182" fontId="27" fillId="0" borderId="46" xfId="45" applyNumberFormat="1" applyFont="1" applyFill="1" applyBorder="1" applyAlignment="1">
      <alignment horizontal="center" vertical="center" wrapText="1"/>
    </xf>
    <xf numFmtId="180" fontId="27" fillId="0" borderId="67" xfId="45" applyNumberFormat="1" applyFont="1" applyFill="1" applyBorder="1" applyAlignment="1">
      <alignment horizontal="center" vertical="center" wrapText="1" shrinkToFit="1"/>
    </xf>
    <xf numFmtId="180" fontId="27" fillId="0" borderId="73" xfId="45" applyNumberFormat="1" applyFont="1" applyFill="1" applyBorder="1" applyAlignment="1">
      <alignment horizontal="center" vertical="center" wrapText="1" shrinkToFit="1"/>
    </xf>
    <xf numFmtId="180" fontId="27" fillId="0" borderId="58" xfId="45" applyNumberFormat="1" applyFont="1" applyFill="1" applyBorder="1" applyAlignment="1">
      <alignment horizontal="center" vertical="center" wrapText="1" shrinkToFit="1" readingOrder="1"/>
    </xf>
    <xf numFmtId="180" fontId="27" fillId="0" borderId="10" xfId="45" applyNumberFormat="1" applyFont="1" applyFill="1" applyBorder="1" applyAlignment="1">
      <alignment horizontal="center" vertical="center" wrapText="1" shrinkToFit="1" readingOrder="1"/>
    </xf>
    <xf numFmtId="180" fontId="27" fillId="0" borderId="24" xfId="45" applyNumberFormat="1" applyFont="1" applyFill="1" applyBorder="1" applyAlignment="1">
      <alignment horizontal="center" vertical="center" wrapText="1" shrinkToFit="1" readingOrder="1"/>
    </xf>
    <xf numFmtId="180" fontId="27" fillId="0" borderId="45" xfId="45" applyNumberFormat="1" applyFont="1" applyFill="1" applyBorder="1" applyAlignment="1">
      <alignment horizontal="center" vertical="center" wrapText="1" shrinkToFit="1" readingOrder="1"/>
    </xf>
    <xf numFmtId="179" fontId="27" fillId="0" borderId="59" xfId="28" applyNumberFormat="1" applyFont="1" applyFill="1" applyBorder="1" applyAlignment="1">
      <alignment horizontal="center" vertical="center" wrapText="1" readingOrder="1"/>
    </xf>
    <xf numFmtId="179" fontId="27" fillId="0" borderId="10" xfId="28" applyNumberFormat="1" applyFont="1" applyFill="1" applyBorder="1" applyAlignment="1">
      <alignment horizontal="center" vertical="center" wrapText="1" readingOrder="1"/>
    </xf>
    <xf numFmtId="179" fontId="27" fillId="0" borderId="57" xfId="28" applyNumberFormat="1" applyFont="1" applyFill="1" applyBorder="1" applyAlignment="1">
      <alignment horizontal="center" vertical="center" wrapText="1" readingOrder="1"/>
    </xf>
    <xf numFmtId="179" fontId="27" fillId="0" borderId="87" xfId="28" applyNumberFormat="1" applyFont="1" applyFill="1" applyBorder="1" applyAlignment="1">
      <alignment horizontal="center" vertical="center" wrapText="1" readingOrder="1"/>
    </xf>
    <xf numFmtId="180" fontId="27" fillId="0" borderId="44" xfId="45" applyNumberFormat="1" applyFont="1" applyFill="1" applyBorder="1" applyAlignment="1">
      <alignment horizontal="center" vertical="center" wrapText="1" shrinkToFit="1" readingOrder="1"/>
    </xf>
    <xf numFmtId="180" fontId="27" fillId="0" borderId="27" xfId="45" applyNumberFormat="1" applyFont="1" applyFill="1" applyBorder="1" applyAlignment="1">
      <alignment horizontal="center" vertical="center" wrapText="1" shrinkToFit="1" readingOrder="1"/>
    </xf>
    <xf numFmtId="181" fontId="27" fillId="0" borderId="44" xfId="45" applyNumberFormat="1" applyFont="1" applyFill="1" applyBorder="1" applyAlignment="1">
      <alignment horizontal="center" vertical="center" wrapText="1" readingOrder="1"/>
    </xf>
    <xf numFmtId="181" fontId="27" fillId="0" borderId="27" xfId="45" applyNumberFormat="1" applyFont="1" applyFill="1" applyBorder="1" applyAlignment="1">
      <alignment horizontal="center" vertical="center" wrapText="1" readingOrder="1"/>
    </xf>
    <xf numFmtId="181" fontId="27" fillId="0" borderId="46" xfId="45" applyNumberFormat="1" applyFont="1" applyFill="1" applyBorder="1" applyAlignment="1">
      <alignment horizontal="center" vertical="center" wrapText="1" readingOrder="1"/>
    </xf>
    <xf numFmtId="179" fontId="27" fillId="0" borderId="88" xfId="28" applyNumberFormat="1" applyFont="1" applyFill="1" applyBorder="1" applyAlignment="1">
      <alignment horizontal="center" vertical="center" wrapText="1" readingOrder="1"/>
    </xf>
    <xf numFmtId="180" fontId="27" fillId="0" borderId="14" xfId="45" applyNumberFormat="1" applyFont="1" applyFill="1" applyBorder="1" applyAlignment="1">
      <alignment horizontal="center" vertical="center" wrapText="1" shrinkToFit="1" readingOrder="1"/>
    </xf>
    <xf numFmtId="180" fontId="27" fillId="0" borderId="47" xfId="45" applyNumberFormat="1" applyFont="1" applyFill="1" applyBorder="1" applyAlignment="1">
      <alignment horizontal="center" vertical="center" wrapText="1" shrinkToFit="1" readingOrder="1"/>
    </xf>
    <xf numFmtId="180" fontId="27" fillId="0" borderId="18" xfId="45" applyNumberFormat="1" applyFont="1" applyFill="1" applyBorder="1" applyAlignment="1">
      <alignment horizontal="center" vertical="center" wrapText="1" shrinkToFit="1" readingOrder="1"/>
    </xf>
    <xf numFmtId="180" fontId="27" fillId="0" borderId="12" xfId="45" applyNumberFormat="1" applyFont="1" applyFill="1" applyBorder="1" applyAlignment="1">
      <alignment horizontal="center" vertical="center" wrapText="1" shrinkToFit="1" readingOrder="1"/>
    </xf>
    <xf numFmtId="180" fontId="27" fillId="0" borderId="48" xfId="45" applyNumberFormat="1" applyFont="1" applyFill="1" applyBorder="1" applyAlignment="1">
      <alignment horizontal="center" vertical="center" wrapText="1" shrinkToFit="1" readingOrder="1"/>
    </xf>
    <xf numFmtId="180" fontId="27" fillId="0" borderId="69" xfId="45" applyNumberFormat="1" applyFont="1" applyFill="1" applyBorder="1" applyAlignment="1">
      <alignment horizontal="center" vertical="center" wrapText="1" shrinkToFit="1" readingOrder="1"/>
    </xf>
    <xf numFmtId="180" fontId="27" fillId="0" borderId="49" xfId="45" applyNumberFormat="1" applyFont="1" applyFill="1" applyBorder="1" applyAlignment="1">
      <alignment horizontal="center" vertical="center" wrapText="1" shrinkToFit="1" readingOrder="1"/>
    </xf>
    <xf numFmtId="181" fontId="27" fillId="0" borderId="50" xfId="45" applyNumberFormat="1" applyFont="1" applyFill="1" applyBorder="1" applyAlignment="1">
      <alignment horizontal="center" vertical="center" wrapText="1" readingOrder="1"/>
    </xf>
    <xf numFmtId="181" fontId="27" fillId="0" borderId="12" xfId="45" applyNumberFormat="1" applyFont="1" applyFill="1" applyBorder="1" applyAlignment="1">
      <alignment horizontal="center" vertical="center" wrapText="1" readingOrder="1"/>
    </xf>
    <xf numFmtId="181" fontId="27" fillId="0" borderId="48" xfId="45" applyNumberFormat="1" applyFont="1" applyFill="1" applyBorder="1" applyAlignment="1">
      <alignment horizontal="center" vertical="center" wrapText="1" readingOrder="1"/>
    </xf>
    <xf numFmtId="179" fontId="27" fillId="0" borderId="71" xfId="28" applyNumberFormat="1" applyFont="1" applyFill="1" applyBorder="1" applyAlignment="1">
      <alignment horizontal="center" vertical="center" wrapText="1" readingOrder="1"/>
    </xf>
    <xf numFmtId="179" fontId="27" fillId="0" borderId="89" xfId="28" applyNumberFormat="1" applyFont="1" applyFill="1" applyBorder="1" applyAlignment="1">
      <alignment horizontal="center" vertical="center" wrapText="1" readingOrder="1"/>
    </xf>
    <xf numFmtId="180" fontId="27" fillId="0" borderId="28" xfId="45" applyNumberFormat="1" applyFont="1" applyFill="1" applyBorder="1" applyAlignment="1">
      <alignment horizontal="center" vertical="center" wrapText="1" shrinkToFit="1" readingOrder="1"/>
    </xf>
    <xf numFmtId="180" fontId="27" fillId="0" borderId="51" xfId="45" applyNumberFormat="1" applyFont="1" applyFill="1" applyBorder="1" applyAlignment="1">
      <alignment horizontal="center" vertical="center" wrapText="1" shrinkToFit="1" readingOrder="1"/>
    </xf>
    <xf numFmtId="180" fontId="27" fillId="0" borderId="29" xfId="45" applyNumberFormat="1" applyFont="1" applyFill="1" applyBorder="1" applyAlignment="1">
      <alignment horizontal="center" vertical="center" wrapText="1" shrinkToFit="1" readingOrder="1"/>
    </xf>
    <xf numFmtId="180" fontId="27" fillId="0" borderId="34" xfId="45" applyNumberFormat="1" applyFont="1" applyFill="1" applyBorder="1" applyAlignment="1">
      <alignment horizontal="center" vertical="center" wrapText="1" shrinkToFit="1" readingOrder="1"/>
    </xf>
    <xf numFmtId="180" fontId="27" fillId="0" borderId="35" xfId="45" applyNumberFormat="1" applyFont="1" applyFill="1" applyBorder="1" applyAlignment="1">
      <alignment horizontal="center" vertical="center" wrapText="1" shrinkToFit="1" readingOrder="1"/>
    </xf>
    <xf numFmtId="180" fontId="27" fillId="0" borderId="36" xfId="45" applyNumberFormat="1" applyFont="1" applyFill="1" applyBorder="1" applyAlignment="1">
      <alignment horizontal="center" vertical="center" wrapText="1" shrinkToFit="1" readingOrder="1"/>
    </xf>
    <xf numFmtId="181" fontId="27" fillId="0" borderId="52" xfId="45" applyNumberFormat="1" applyFont="1" applyFill="1" applyBorder="1" applyAlignment="1">
      <alignment horizontal="center" vertical="center" wrapText="1" readingOrder="1"/>
    </xf>
    <xf numFmtId="181" fontId="27" fillId="0" borderId="29" xfId="45" applyNumberFormat="1" applyFont="1" applyFill="1" applyBorder="1" applyAlignment="1">
      <alignment horizontal="center" vertical="center" wrapText="1" readingOrder="1"/>
    </xf>
    <xf numFmtId="181" fontId="27" fillId="0" borderId="34" xfId="45" applyNumberFormat="1" applyFont="1" applyFill="1" applyBorder="1" applyAlignment="1">
      <alignment horizontal="center" vertical="center" wrapText="1" readingOrder="1"/>
    </xf>
    <xf numFmtId="179" fontId="27" fillId="0" borderId="85" xfId="28" applyNumberFormat="1" applyFont="1" applyFill="1" applyBorder="1" applyAlignment="1">
      <alignment horizontal="center" vertical="center" wrapText="1" readingOrder="1"/>
    </xf>
    <xf numFmtId="180" fontId="27" fillId="0" borderId="30" xfId="45" applyNumberFormat="1" applyFont="1" applyFill="1" applyBorder="1" applyAlignment="1">
      <alignment horizontal="center" vertical="center" wrapText="1" shrinkToFit="1" readingOrder="1"/>
    </xf>
    <xf numFmtId="180" fontId="27" fillId="0" borderId="53" xfId="45" applyNumberFormat="1" applyFont="1" applyFill="1" applyBorder="1" applyAlignment="1">
      <alignment horizontal="center" vertical="center" wrapText="1" shrinkToFit="1" readingOrder="1"/>
    </xf>
    <xf numFmtId="180" fontId="27" fillId="0" borderId="11" xfId="45" applyNumberFormat="1" applyFont="1" applyFill="1" applyBorder="1" applyAlignment="1">
      <alignment horizontal="center" vertical="center" wrapText="1" shrinkToFit="1" readingOrder="1"/>
    </xf>
    <xf numFmtId="180" fontId="27" fillId="0" borderId="54" xfId="45" applyNumberFormat="1" applyFont="1" applyFill="1" applyBorder="1" applyAlignment="1">
      <alignment horizontal="center" vertical="center" wrapText="1" shrinkToFit="1" readingOrder="1"/>
    </xf>
    <xf numFmtId="180" fontId="27" fillId="0" borderId="46" xfId="45" applyNumberFormat="1" applyFont="1" applyFill="1" applyBorder="1" applyAlignment="1">
      <alignment horizontal="center" vertical="center" wrapText="1" shrinkToFit="1" readingOrder="1"/>
    </xf>
    <xf numFmtId="180" fontId="27" fillId="0" borderId="74" xfId="45" applyNumberFormat="1" applyFont="1" applyFill="1" applyBorder="1" applyAlignment="1">
      <alignment horizontal="center" vertical="center" wrapText="1" shrinkToFit="1" readingOrder="1"/>
    </xf>
    <xf numFmtId="180" fontId="27" fillId="0" borderId="55" xfId="45" applyNumberFormat="1" applyFont="1" applyFill="1" applyBorder="1" applyAlignment="1">
      <alignment horizontal="center" vertical="center" wrapText="1" shrinkToFit="1" readingOrder="1"/>
    </xf>
    <xf numFmtId="179" fontId="27" fillId="0" borderId="90" xfId="28" applyNumberFormat="1" applyFont="1" applyFill="1" applyBorder="1" applyAlignment="1">
      <alignment horizontal="center" vertical="center" wrapText="1" readingOrder="1"/>
    </xf>
    <xf numFmtId="180" fontId="34" fillId="0" borderId="14" xfId="45" applyNumberFormat="1" applyFont="1" applyFill="1" applyBorder="1" applyAlignment="1">
      <alignment horizontal="center" vertical="center" wrapText="1" shrinkToFit="1" readingOrder="1"/>
    </xf>
    <xf numFmtId="180" fontId="34" fillId="0" borderId="48" xfId="45" applyNumberFormat="1" applyFont="1" applyFill="1" applyBorder="1" applyAlignment="1">
      <alignment horizontal="center" vertical="center" wrapText="1" shrinkToFit="1" readingOrder="1"/>
    </xf>
    <xf numFmtId="180" fontId="34" fillId="0" borderId="12" xfId="45" applyNumberFormat="1" applyFont="1" applyFill="1" applyBorder="1" applyAlignment="1">
      <alignment horizontal="center" vertical="center" wrapText="1" shrinkToFit="1" readingOrder="1"/>
    </xf>
    <xf numFmtId="180" fontId="34" fillId="0" borderId="18" xfId="45" applyNumberFormat="1" applyFont="1" applyFill="1" applyBorder="1" applyAlignment="1">
      <alignment horizontal="center" vertical="center" wrapText="1" shrinkToFit="1" readingOrder="1"/>
    </xf>
    <xf numFmtId="180" fontId="34" fillId="0" borderId="47" xfId="45" applyNumberFormat="1" applyFont="1" applyFill="1" applyBorder="1" applyAlignment="1">
      <alignment horizontal="center" vertical="center" wrapText="1" shrinkToFit="1" readingOrder="1"/>
    </xf>
    <xf numFmtId="180" fontId="27" fillId="0" borderId="66" xfId="45" applyNumberFormat="1" applyFont="1" applyFill="1" applyBorder="1" applyAlignment="1">
      <alignment horizontal="center" vertical="center" wrapText="1" shrinkToFit="1" readingOrder="1"/>
    </xf>
    <xf numFmtId="181" fontId="27" fillId="0" borderId="76" xfId="45" applyNumberFormat="1" applyFont="1" applyFill="1" applyBorder="1" applyAlignment="1">
      <alignment horizontal="center" vertical="center" wrapText="1" readingOrder="1"/>
    </xf>
    <xf numFmtId="181" fontId="27" fillId="0" borderId="71" xfId="45" applyNumberFormat="1" applyFont="1" applyFill="1" applyBorder="1" applyAlignment="1">
      <alignment horizontal="center" vertical="center" wrapText="1" readingOrder="1"/>
    </xf>
    <xf numFmtId="180" fontId="27" fillId="0" borderId="70" xfId="45" applyNumberFormat="1" applyFont="1" applyFill="1" applyBorder="1" applyAlignment="1">
      <alignment horizontal="center" vertical="center" wrapText="1" shrinkToFit="1" readingOrder="1"/>
    </xf>
    <xf numFmtId="179" fontId="27" fillId="0" borderId="72" xfId="28" applyNumberFormat="1" applyFont="1" applyFill="1" applyBorder="1" applyAlignment="1">
      <alignment horizontal="center" vertical="center" wrapText="1" readingOrder="1"/>
    </xf>
    <xf numFmtId="180" fontId="27" fillId="0" borderId="75" xfId="45" applyNumberFormat="1" applyFont="1" applyFill="1" applyBorder="1" applyAlignment="1">
      <alignment horizontal="center" vertical="center" wrapText="1" shrinkToFit="1" readingOrder="1"/>
    </xf>
    <xf numFmtId="181" fontId="27" fillId="0" borderId="54" xfId="45" applyNumberFormat="1" applyFont="1" applyFill="1" applyBorder="1" applyAlignment="1">
      <alignment horizontal="center" vertical="center" wrapText="1" readingOrder="1"/>
    </xf>
    <xf numFmtId="179" fontId="27" fillId="0" borderId="73" xfId="28" applyNumberFormat="1" applyFont="1" applyFill="1" applyBorder="1" applyAlignment="1">
      <alignment horizontal="center" vertical="center" wrapText="1" readingOrder="1"/>
    </xf>
    <xf numFmtId="180" fontId="27" fillId="0" borderId="91" xfId="45" applyNumberFormat="1" applyFont="1" applyFill="1" applyBorder="1" applyAlignment="1">
      <alignment horizontal="center" vertical="center" wrapText="1" shrinkToFit="1" readingOrder="1"/>
    </xf>
    <xf numFmtId="0" fontId="23" fillId="0" borderId="13" xfId="45" applyFont="1" applyFill="1" applyBorder="1">
      <alignment vertical="center"/>
    </xf>
    <xf numFmtId="0" fontId="23" fillId="0" borderId="17" xfId="45" applyFont="1" applyFill="1" applyBorder="1">
      <alignment vertical="center"/>
    </xf>
    <xf numFmtId="179" fontId="27" fillId="0" borderId="94" xfId="28" applyNumberFormat="1" applyFont="1" applyFill="1" applyBorder="1" applyAlignment="1">
      <alignment horizontal="center" vertical="center" wrapText="1" readingOrder="1"/>
    </xf>
    <xf numFmtId="182" fontId="34" fillId="24" borderId="38" xfId="45" applyNumberFormat="1" applyFont="1" applyFill="1" applyBorder="1" applyAlignment="1">
      <alignment horizontal="center" vertical="center" wrapText="1"/>
    </xf>
    <xf numFmtId="182" fontId="34" fillId="24" borderId="39" xfId="45" applyNumberFormat="1" applyFont="1" applyFill="1" applyBorder="1" applyAlignment="1">
      <alignment horizontal="center" vertical="center" wrapText="1"/>
    </xf>
    <xf numFmtId="182" fontId="34" fillId="24" borderId="40" xfId="45" applyNumberFormat="1" applyFont="1" applyFill="1" applyBorder="1" applyAlignment="1">
      <alignment horizontal="center" vertical="center" wrapText="1"/>
    </xf>
    <xf numFmtId="182" fontId="34" fillId="24" borderId="41" xfId="45" applyNumberFormat="1" applyFont="1" applyFill="1" applyBorder="1" applyAlignment="1">
      <alignment horizontal="center" vertical="center" wrapText="1"/>
    </xf>
    <xf numFmtId="182" fontId="34" fillId="24" borderId="65" xfId="45" applyNumberFormat="1" applyFont="1" applyFill="1" applyBorder="1" applyAlignment="1">
      <alignment horizontal="center" vertical="center" wrapText="1"/>
    </xf>
    <xf numFmtId="0" fontId="31" fillId="0" borderId="0" xfId="45" applyFont="1" applyAlignment="1">
      <alignment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24" xfId="45" applyFont="1" applyBorder="1" applyAlignment="1">
      <alignment horizontal="center" vertical="center" wrapText="1"/>
    </xf>
    <xf numFmtId="182" fontId="27" fillId="0" borderId="26" xfId="45" applyNumberFormat="1" applyFont="1" applyFill="1" applyBorder="1" applyAlignment="1">
      <alignment horizontal="center" vertical="center" wrapText="1"/>
    </xf>
    <xf numFmtId="182" fontId="27" fillId="0" borderId="57" xfId="45" applyNumberFormat="1" applyFont="1" applyFill="1" applyBorder="1" applyAlignment="1">
      <alignment horizontal="center" vertical="center" wrapText="1"/>
    </xf>
    <xf numFmtId="182" fontId="27" fillId="0" borderId="10" xfId="45" applyNumberFormat="1" applyFont="1" applyFill="1" applyBorder="1" applyAlignment="1">
      <alignment horizontal="center" vertical="center" wrapText="1"/>
    </xf>
    <xf numFmtId="182" fontId="27" fillId="0" borderId="24" xfId="45" applyNumberFormat="1" applyFont="1" applyFill="1" applyBorder="1" applyAlignment="1">
      <alignment horizontal="center" vertical="center" wrapText="1"/>
    </xf>
    <xf numFmtId="182" fontId="27" fillId="0" borderId="60" xfId="45" applyNumberFormat="1" applyFont="1" applyFill="1" applyBorder="1" applyAlignment="1">
      <alignment horizontal="center" vertical="center" wrapText="1"/>
    </xf>
    <xf numFmtId="182" fontId="27" fillId="0" borderId="14" xfId="45" applyNumberFormat="1" applyFont="1" applyFill="1" applyBorder="1" applyAlignment="1">
      <alignment horizontal="center" vertical="center" wrapText="1"/>
    </xf>
    <xf numFmtId="182" fontId="27" fillId="0" borderId="48" xfId="45" applyNumberFormat="1" applyFont="1" applyFill="1" applyBorder="1" applyAlignment="1">
      <alignment horizontal="center" vertical="center" wrapText="1"/>
    </xf>
    <xf numFmtId="182" fontId="27" fillId="0" borderId="12" xfId="45" applyNumberFormat="1" applyFont="1" applyFill="1" applyBorder="1" applyAlignment="1">
      <alignment horizontal="center" vertical="center" wrapText="1"/>
    </xf>
    <xf numFmtId="182" fontId="27" fillId="0" borderId="18" xfId="45" applyNumberFormat="1" applyFont="1" applyFill="1" applyBorder="1" applyAlignment="1">
      <alignment horizontal="center" vertical="center" wrapText="1"/>
    </xf>
    <xf numFmtId="182" fontId="27" fillId="0" borderId="61" xfId="45" applyNumberFormat="1" applyFont="1" applyFill="1" applyBorder="1" applyAlignment="1">
      <alignment horizontal="center" vertical="center" wrapText="1"/>
    </xf>
    <xf numFmtId="180" fontId="27" fillId="0" borderId="66" xfId="45" applyNumberFormat="1" applyFont="1" applyFill="1" applyBorder="1" applyAlignment="1">
      <alignment horizontal="center" vertical="center" wrapText="1" shrinkToFit="1"/>
    </xf>
    <xf numFmtId="180" fontId="27" fillId="0" borderId="71" xfId="45" applyNumberFormat="1" applyFont="1" applyFill="1" applyBorder="1" applyAlignment="1">
      <alignment horizontal="center" vertical="center" wrapText="1" shrinkToFit="1"/>
    </xf>
    <xf numFmtId="182" fontId="27" fillId="0" borderId="28" xfId="45" applyNumberFormat="1" applyFont="1" applyFill="1" applyBorder="1" applyAlignment="1">
      <alignment horizontal="center" vertical="center" wrapText="1"/>
    </xf>
    <xf numFmtId="182" fontId="27" fillId="0" borderId="34" xfId="45" applyNumberFormat="1" applyFont="1" applyFill="1" applyBorder="1" applyAlignment="1">
      <alignment horizontal="center" vertical="center" wrapText="1"/>
    </xf>
    <xf numFmtId="182" fontId="27" fillId="0" borderId="29" xfId="45" applyNumberFormat="1" applyFont="1" applyFill="1" applyBorder="1" applyAlignment="1">
      <alignment horizontal="center" vertical="center" wrapText="1"/>
    </xf>
    <xf numFmtId="182" fontId="27" fillId="0" borderId="35" xfId="45" applyNumberFormat="1" applyFont="1" applyFill="1" applyBorder="1" applyAlignment="1">
      <alignment horizontal="center" vertical="center" wrapText="1"/>
    </xf>
    <xf numFmtId="182" fontId="27" fillId="0" borderId="62" xfId="45" applyNumberFormat="1" applyFont="1" applyFill="1" applyBorder="1" applyAlignment="1">
      <alignment horizontal="center" vertical="center" wrapText="1"/>
    </xf>
    <xf numFmtId="182" fontId="27" fillId="0" borderId="11" xfId="45" applyNumberFormat="1" applyFont="1" applyFill="1" applyBorder="1" applyAlignment="1">
      <alignment horizontal="center" vertical="center" wrapText="1"/>
    </xf>
    <xf numFmtId="182" fontId="27" fillId="0" borderId="63" xfId="45" applyNumberFormat="1" applyFont="1" applyFill="1" applyBorder="1" applyAlignment="1">
      <alignment horizontal="center" vertical="center" wrapText="1"/>
    </xf>
    <xf numFmtId="180" fontId="27" fillId="0" borderId="68" xfId="45" applyNumberFormat="1" applyFont="1" applyFill="1" applyBorder="1" applyAlignment="1">
      <alignment horizontal="center" vertical="center" wrapText="1" shrinkToFit="1"/>
    </xf>
    <xf numFmtId="180" fontId="27" fillId="0" borderId="72" xfId="45" applyNumberFormat="1" applyFont="1" applyFill="1" applyBorder="1" applyAlignment="1">
      <alignment horizontal="center" vertical="center" wrapText="1" shrinkToFit="1"/>
    </xf>
    <xf numFmtId="180" fontId="27" fillId="0" borderId="18" xfId="45" applyNumberFormat="1" applyFont="1" applyFill="1" applyBorder="1" applyAlignment="1">
      <alignment horizontal="center" vertical="center" wrapText="1" shrinkToFit="1"/>
    </xf>
    <xf numFmtId="180" fontId="27" fillId="0" borderId="12" xfId="45" applyNumberFormat="1" applyFont="1" applyFill="1" applyBorder="1" applyAlignment="1">
      <alignment horizontal="center" vertical="center" wrapText="1" shrinkToFit="1"/>
    </xf>
    <xf numFmtId="182" fontId="27" fillId="0" borderId="76" xfId="45" applyNumberFormat="1" applyFont="1" applyFill="1" applyBorder="1" applyAlignment="1">
      <alignment horizontal="center" vertical="center" wrapText="1"/>
    </xf>
    <xf numFmtId="182" fontId="27" fillId="0" borderId="92" xfId="45" applyNumberFormat="1" applyFont="1" applyFill="1" applyBorder="1" applyAlignment="1">
      <alignment horizontal="center" vertical="center" wrapText="1"/>
    </xf>
    <xf numFmtId="182" fontId="27" fillId="0" borderId="93" xfId="45" applyNumberFormat="1" applyFont="1" applyFill="1" applyBorder="1" applyAlignment="1">
      <alignment horizontal="center" vertical="center" wrapText="1"/>
    </xf>
    <xf numFmtId="180" fontId="34" fillId="24" borderId="38" xfId="35" applyNumberFormat="1" applyFont="1" applyFill="1" applyBorder="1" applyAlignment="1">
      <alignment horizontal="center" vertical="center" shrinkToFit="1" readingOrder="1"/>
    </xf>
    <xf numFmtId="180" fontId="34" fillId="24" borderId="39" xfId="35" applyNumberFormat="1" applyFont="1" applyFill="1" applyBorder="1" applyAlignment="1">
      <alignment horizontal="center" vertical="center" shrinkToFit="1" readingOrder="1"/>
    </xf>
    <xf numFmtId="180" fontId="34" fillId="24" borderId="40" xfId="35" applyNumberFormat="1" applyFont="1" applyFill="1" applyBorder="1" applyAlignment="1">
      <alignment horizontal="center" vertical="center" shrinkToFit="1" readingOrder="1"/>
    </xf>
    <xf numFmtId="180" fontId="34" fillId="24" borderId="41" xfId="35" applyNumberFormat="1" applyFont="1" applyFill="1" applyBorder="1" applyAlignment="1">
      <alignment horizontal="center" vertical="center" shrinkToFit="1" readingOrder="1"/>
    </xf>
    <xf numFmtId="180" fontId="34" fillId="24" borderId="42" xfId="45" applyNumberFormat="1" applyFont="1" applyFill="1" applyBorder="1" applyAlignment="1">
      <alignment horizontal="center" vertical="center" shrinkToFit="1" readingOrder="1"/>
    </xf>
    <xf numFmtId="179" fontId="34" fillId="24" borderId="43" xfId="45" applyNumberFormat="1" applyFont="1" applyFill="1" applyBorder="1" applyAlignment="1">
      <alignment horizontal="center" vertical="center" wrapText="1" readingOrder="1"/>
    </xf>
    <xf numFmtId="179" fontId="34" fillId="24" borderId="40" xfId="45" applyNumberFormat="1" applyFont="1" applyFill="1" applyBorder="1" applyAlignment="1">
      <alignment horizontal="center" vertical="center" wrapText="1" readingOrder="1"/>
    </xf>
    <xf numFmtId="179" fontId="34" fillId="24" borderId="39" xfId="45" applyNumberFormat="1" applyFont="1" applyFill="1" applyBorder="1" applyAlignment="1">
      <alignment horizontal="center" vertical="center" wrapText="1" readingOrder="1"/>
    </xf>
    <xf numFmtId="179" fontId="34" fillId="24" borderId="41" xfId="45" applyNumberFormat="1" applyFont="1" applyFill="1" applyBorder="1" applyAlignment="1">
      <alignment horizontal="center" vertical="center" wrapText="1" readingOrder="1"/>
    </xf>
    <xf numFmtId="179" fontId="34" fillId="24" borderId="86" xfId="45" applyNumberFormat="1" applyFont="1" applyFill="1" applyBorder="1" applyAlignment="1">
      <alignment horizontal="center" vertical="center" wrapText="1" readingOrder="1"/>
    </xf>
    <xf numFmtId="0" fontId="23" fillId="0" borderId="0" xfId="45" applyFont="1" applyAlignment="1">
      <alignment horizontal="center" vertical="center"/>
    </xf>
    <xf numFmtId="0" fontId="25" fillId="0" borderId="0" xfId="45" applyFont="1" applyFill="1" applyBorder="1" applyAlignment="1">
      <alignment horizontal="center" vertical="center"/>
    </xf>
    <xf numFmtId="0" fontId="23" fillId="0" borderId="20" xfId="45" applyFont="1" applyFill="1" applyBorder="1" applyAlignment="1">
      <alignment horizontal="right" vertical="center"/>
    </xf>
    <xf numFmtId="0" fontId="29" fillId="0" borderId="78" xfId="45" applyFont="1" applyFill="1" applyBorder="1" applyAlignment="1">
      <alignment horizontal="center" vertical="center" wrapText="1"/>
    </xf>
    <xf numFmtId="0" fontId="29" fillId="0" borderId="56" xfId="45" applyFont="1" applyFill="1" applyBorder="1" applyAlignment="1">
      <alignment horizontal="center" vertical="center" wrapText="1"/>
    </xf>
    <xf numFmtId="0" fontId="29" fillId="0" borderId="79" xfId="45" applyFont="1" applyFill="1" applyBorder="1" applyAlignment="1">
      <alignment horizontal="center" vertical="center" wrapText="1"/>
    </xf>
    <xf numFmtId="0" fontId="30" fillId="0" borderId="81" xfId="45" applyFont="1" applyFill="1" applyBorder="1" applyAlignment="1">
      <alignment horizontal="center" vertical="center" wrapText="1"/>
    </xf>
    <xf numFmtId="0" fontId="30" fillId="0" borderId="82" xfId="45" applyFont="1" applyFill="1" applyBorder="1" applyAlignment="1">
      <alignment horizontal="center" vertical="center" wrapText="1"/>
    </xf>
    <xf numFmtId="0" fontId="30" fillId="0" borderId="83" xfId="45" applyFont="1" applyFill="1" applyBorder="1" applyAlignment="1">
      <alignment horizontal="center" vertical="center" wrapText="1"/>
    </xf>
    <xf numFmtId="0" fontId="30" fillId="0" borderId="18" xfId="45" applyFont="1" applyFill="1" applyBorder="1" applyAlignment="1">
      <alignment horizontal="center" vertical="center" wrapText="1"/>
    </xf>
    <xf numFmtId="0" fontId="30" fillId="0" borderId="48" xfId="45" applyFont="1" applyFill="1" applyBorder="1" applyAlignment="1">
      <alignment horizontal="center" vertical="center" wrapText="1"/>
    </xf>
    <xf numFmtId="0" fontId="30" fillId="0" borderId="61" xfId="45" applyFont="1" applyFill="1" applyBorder="1" applyAlignment="1">
      <alignment horizontal="center" vertical="center" wrapText="1"/>
    </xf>
    <xf numFmtId="0" fontId="30" fillId="0" borderId="80" xfId="45" applyFont="1" applyFill="1" applyBorder="1" applyAlignment="1">
      <alignment horizontal="center" vertical="center" wrapText="1"/>
    </xf>
    <xf numFmtId="0" fontId="23" fillId="0" borderId="18" xfId="45" applyFont="1" applyFill="1" applyBorder="1" applyAlignment="1">
      <alignment horizontal="center" vertical="center"/>
    </xf>
    <xf numFmtId="0" fontId="23" fillId="0" borderId="47" xfId="45" applyFont="1" applyFill="1" applyBorder="1" applyAlignment="1">
      <alignment horizontal="center" vertical="center"/>
    </xf>
    <xf numFmtId="0" fontId="31" fillId="0" borderId="48" xfId="0" applyFont="1" applyBorder="1" applyAlignment="1">
      <alignment vertical="center"/>
    </xf>
    <xf numFmtId="0" fontId="23" fillId="0" borderId="77" xfId="45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23" fillId="0" borderId="20" xfId="45" applyFont="1" applyBorder="1" applyAlignment="1">
      <alignment horizontal="right" vertical="center"/>
    </xf>
    <xf numFmtId="0" fontId="29" fillId="0" borderId="84" xfId="45" applyFont="1" applyFill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1" xfId="45" applyFont="1" applyFill="1" applyBorder="1" applyAlignment="1">
      <alignment horizontal="center" vertical="center"/>
    </xf>
    <xf numFmtId="0" fontId="29" fillId="0" borderId="82" xfId="45" applyFont="1" applyFill="1" applyBorder="1" applyAlignment="1">
      <alignment horizontal="center" vertical="center"/>
    </xf>
    <xf numFmtId="0" fontId="29" fillId="0" borderId="83" xfId="45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zoomScale="70" zoomScaleNormal="7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defaultColWidth="9.453125" defaultRowHeight="21.75" customHeight="1" x14ac:dyDescent="0.2"/>
  <cols>
    <col min="1" max="1" width="13.453125" style="6" customWidth="1"/>
    <col min="2" max="21" width="9.7265625" style="6" customWidth="1"/>
    <col min="22" max="22" width="2.7265625" style="6" customWidth="1"/>
    <col min="23" max="16384" width="9.453125" style="6"/>
  </cols>
  <sheetData>
    <row r="1" spans="1:22" ht="31.15" customHeight="1" x14ac:dyDescent="0.2">
      <c r="A1" s="3" t="s">
        <v>75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ht="15" customHeight="1" x14ac:dyDescent="0.2">
      <c r="A2" s="2"/>
      <c r="B2" s="178"/>
      <c r="C2" s="178"/>
      <c r="D2" s="178"/>
      <c r="E2" s="178"/>
      <c r="F2" s="178"/>
      <c r="G2" s="178"/>
      <c r="H2" s="178"/>
      <c r="I2" s="178"/>
      <c r="J2" s="178"/>
      <c r="O2" s="8"/>
      <c r="P2" s="9"/>
      <c r="Q2" s="179"/>
      <c r="R2" s="179"/>
      <c r="T2" s="67" t="s">
        <v>76</v>
      </c>
      <c r="U2" s="66"/>
    </row>
    <row r="3" spans="1:22" ht="20.5" customHeight="1" thickBot="1" x14ac:dyDescent="0.25">
      <c r="A3" s="11" t="s">
        <v>72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80"/>
      <c r="Q3" s="180"/>
      <c r="R3" s="180"/>
      <c r="S3" s="180"/>
      <c r="T3" s="180"/>
      <c r="U3" s="180"/>
      <c r="V3" s="13"/>
    </row>
    <row r="4" spans="1:22" s="15" customFormat="1" ht="15" customHeight="1" x14ac:dyDescent="0.2">
      <c r="A4" s="181" t="s">
        <v>64</v>
      </c>
      <c r="B4" s="184" t="s">
        <v>71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4"/>
    </row>
    <row r="5" spans="1:22" s="15" customFormat="1" ht="15" customHeight="1" x14ac:dyDescent="0.2">
      <c r="A5" s="182"/>
      <c r="B5" s="190" t="s">
        <v>4</v>
      </c>
      <c r="C5" s="188"/>
      <c r="D5" s="187" t="s">
        <v>5</v>
      </c>
      <c r="E5" s="188"/>
      <c r="F5" s="187" t="s">
        <v>6</v>
      </c>
      <c r="G5" s="188"/>
      <c r="H5" s="187" t="s">
        <v>7</v>
      </c>
      <c r="I5" s="188"/>
      <c r="J5" s="187" t="s">
        <v>8</v>
      </c>
      <c r="K5" s="188"/>
      <c r="L5" s="187" t="s">
        <v>9</v>
      </c>
      <c r="M5" s="188"/>
      <c r="N5" s="187" t="s">
        <v>10</v>
      </c>
      <c r="O5" s="188"/>
      <c r="P5" s="187" t="s">
        <v>11</v>
      </c>
      <c r="Q5" s="188"/>
      <c r="R5" s="187" t="s">
        <v>12</v>
      </c>
      <c r="S5" s="188"/>
      <c r="T5" s="187" t="s">
        <v>13</v>
      </c>
      <c r="U5" s="189"/>
      <c r="V5" s="14"/>
    </row>
    <row r="6" spans="1:22" s="15" customFormat="1" ht="15" customHeight="1" thickBot="1" x14ac:dyDescent="0.25">
      <c r="A6" s="183"/>
      <c r="B6" s="19" t="s">
        <v>73</v>
      </c>
      <c r="C6" s="20" t="s">
        <v>74</v>
      </c>
      <c r="D6" s="21" t="s">
        <v>73</v>
      </c>
      <c r="E6" s="22" t="s">
        <v>74</v>
      </c>
      <c r="F6" s="20" t="s">
        <v>73</v>
      </c>
      <c r="G6" s="20" t="s">
        <v>74</v>
      </c>
      <c r="H6" s="21" t="s">
        <v>73</v>
      </c>
      <c r="I6" s="20" t="s">
        <v>74</v>
      </c>
      <c r="J6" s="21" t="s">
        <v>73</v>
      </c>
      <c r="K6" s="22" t="s">
        <v>74</v>
      </c>
      <c r="L6" s="20" t="s">
        <v>73</v>
      </c>
      <c r="M6" s="22" t="s">
        <v>74</v>
      </c>
      <c r="N6" s="20" t="s">
        <v>73</v>
      </c>
      <c r="O6" s="22" t="s">
        <v>74</v>
      </c>
      <c r="P6" s="20" t="s">
        <v>73</v>
      </c>
      <c r="Q6" s="22" t="s">
        <v>74</v>
      </c>
      <c r="R6" s="20" t="s">
        <v>73</v>
      </c>
      <c r="S6" s="20" t="s">
        <v>74</v>
      </c>
      <c r="T6" s="21" t="s">
        <v>73</v>
      </c>
      <c r="U6" s="23" t="s">
        <v>74</v>
      </c>
      <c r="V6" s="14"/>
    </row>
    <row r="7" spans="1:22" s="15" customFormat="1" ht="29.25" customHeight="1" thickBot="1" x14ac:dyDescent="0.25">
      <c r="A7" s="25" t="s">
        <v>67</v>
      </c>
      <c r="B7" s="134">
        <v>1461</v>
      </c>
      <c r="C7" s="135">
        <v>2476</v>
      </c>
      <c r="D7" s="136">
        <v>1955</v>
      </c>
      <c r="E7" s="136">
        <v>3042</v>
      </c>
      <c r="F7" s="136">
        <v>2315</v>
      </c>
      <c r="G7" s="136">
        <v>3500</v>
      </c>
      <c r="H7" s="136">
        <v>2642</v>
      </c>
      <c r="I7" s="136">
        <v>3810</v>
      </c>
      <c r="J7" s="136">
        <v>2897</v>
      </c>
      <c r="K7" s="136">
        <v>3930</v>
      </c>
      <c r="L7" s="136">
        <v>3192</v>
      </c>
      <c r="M7" s="136">
        <v>4102</v>
      </c>
      <c r="N7" s="136">
        <v>3629</v>
      </c>
      <c r="O7" s="136">
        <v>4449</v>
      </c>
      <c r="P7" s="136">
        <v>4081</v>
      </c>
      <c r="Q7" s="136">
        <v>4686</v>
      </c>
      <c r="R7" s="136">
        <v>4584</v>
      </c>
      <c r="S7" s="137">
        <v>5275</v>
      </c>
      <c r="T7" s="136">
        <v>5217</v>
      </c>
      <c r="U7" s="138">
        <v>5595</v>
      </c>
      <c r="V7" s="14"/>
    </row>
    <row r="8" spans="1:22" s="14" customFormat="1" ht="10.15" customHeight="1" x14ac:dyDescent="0.2">
      <c r="A8" s="26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28"/>
      <c r="U8" s="30"/>
      <c r="V8" s="13"/>
    </row>
    <row r="9" spans="1:22" s="14" customFormat="1" ht="25.9" customHeight="1" x14ac:dyDescent="0.2">
      <c r="A9" s="34" t="s">
        <v>16</v>
      </c>
      <c r="B9" s="142">
        <v>1461</v>
      </c>
      <c r="C9" s="143">
        <v>2476</v>
      </c>
      <c r="D9" s="68">
        <v>1955</v>
      </c>
      <c r="E9" s="144">
        <v>3042</v>
      </c>
      <c r="F9" s="144">
        <v>2315</v>
      </c>
      <c r="G9" s="144">
        <v>3500</v>
      </c>
      <c r="H9" s="144">
        <v>2642</v>
      </c>
      <c r="I9" s="144">
        <v>3858</v>
      </c>
      <c r="J9" s="144">
        <v>2897</v>
      </c>
      <c r="K9" s="144">
        <v>3930</v>
      </c>
      <c r="L9" s="144">
        <v>3192</v>
      </c>
      <c r="M9" s="144">
        <v>4102</v>
      </c>
      <c r="N9" s="144">
        <v>3629</v>
      </c>
      <c r="O9" s="144">
        <v>4449</v>
      </c>
      <c r="P9" s="144">
        <v>4081</v>
      </c>
      <c r="Q9" s="144">
        <v>4686</v>
      </c>
      <c r="R9" s="144">
        <v>4584</v>
      </c>
      <c r="S9" s="145">
        <v>5300</v>
      </c>
      <c r="T9" s="144">
        <v>5217</v>
      </c>
      <c r="U9" s="146">
        <v>5595</v>
      </c>
      <c r="V9" s="13"/>
    </row>
    <row r="10" spans="1:22" s="13" customFormat="1" ht="25.9" customHeight="1" x14ac:dyDescent="0.2">
      <c r="A10" s="36" t="s">
        <v>17</v>
      </c>
      <c r="B10" s="147">
        <v>1461</v>
      </c>
      <c r="C10" s="148">
        <v>2476</v>
      </c>
      <c r="D10" s="149">
        <v>1955</v>
      </c>
      <c r="E10" s="149">
        <v>3042</v>
      </c>
      <c r="F10" s="149">
        <v>2315</v>
      </c>
      <c r="G10" s="149">
        <v>3500</v>
      </c>
      <c r="H10" s="149">
        <v>2642</v>
      </c>
      <c r="I10" s="149">
        <v>3842</v>
      </c>
      <c r="J10" s="149">
        <v>2897</v>
      </c>
      <c r="K10" s="149">
        <v>3930</v>
      </c>
      <c r="L10" s="149">
        <v>3192</v>
      </c>
      <c r="M10" s="149">
        <v>4102</v>
      </c>
      <c r="N10" s="149">
        <v>3629</v>
      </c>
      <c r="O10" s="149">
        <v>4449</v>
      </c>
      <c r="P10" s="149">
        <v>4081</v>
      </c>
      <c r="Q10" s="149">
        <v>4686</v>
      </c>
      <c r="R10" s="149">
        <v>4584</v>
      </c>
      <c r="S10" s="150">
        <v>5275</v>
      </c>
      <c r="T10" s="149">
        <v>5217</v>
      </c>
      <c r="U10" s="151">
        <v>5595</v>
      </c>
    </row>
    <row r="11" spans="1:22" s="13" customFormat="1" ht="25.9" customHeight="1" x14ac:dyDescent="0.2">
      <c r="A11" s="36" t="s">
        <v>18</v>
      </c>
      <c r="B11" s="147">
        <v>1474</v>
      </c>
      <c r="C11" s="148">
        <v>2498</v>
      </c>
      <c r="D11" s="149">
        <v>1972</v>
      </c>
      <c r="E11" s="149">
        <v>3069</v>
      </c>
      <c r="F11" s="149">
        <v>2335</v>
      </c>
      <c r="G11" s="149">
        <v>3531</v>
      </c>
      <c r="H11" s="149">
        <v>2665</v>
      </c>
      <c r="I11" s="149">
        <v>3876</v>
      </c>
      <c r="J11" s="149">
        <v>2923</v>
      </c>
      <c r="K11" s="149">
        <v>3975</v>
      </c>
      <c r="L11" s="149">
        <v>3221</v>
      </c>
      <c r="M11" s="149">
        <v>4119</v>
      </c>
      <c r="N11" s="149">
        <v>3662</v>
      </c>
      <c r="O11" s="149">
        <v>4489</v>
      </c>
      <c r="P11" s="149">
        <v>4118</v>
      </c>
      <c r="Q11" s="149">
        <v>4728</v>
      </c>
      <c r="R11" s="149">
        <v>4625</v>
      </c>
      <c r="S11" s="150">
        <v>5322</v>
      </c>
      <c r="T11" s="149">
        <v>5264</v>
      </c>
      <c r="U11" s="151">
        <v>5645</v>
      </c>
    </row>
    <row r="12" spans="1:22" s="13" customFormat="1" ht="25.9" customHeight="1" x14ac:dyDescent="0.2">
      <c r="A12" s="36" t="s">
        <v>19</v>
      </c>
      <c r="B12" s="147">
        <v>1469</v>
      </c>
      <c r="C12" s="148">
        <v>2494</v>
      </c>
      <c r="D12" s="149">
        <v>1966</v>
      </c>
      <c r="E12" s="149">
        <v>3064</v>
      </c>
      <c r="F12" s="149">
        <v>2327</v>
      </c>
      <c r="G12" s="149">
        <v>3525</v>
      </c>
      <c r="H12" s="149">
        <v>2656</v>
      </c>
      <c r="I12" s="149">
        <v>3869</v>
      </c>
      <c r="J12" s="149">
        <v>2912</v>
      </c>
      <c r="K12" s="149">
        <v>3958</v>
      </c>
      <c r="L12" s="149">
        <v>3215</v>
      </c>
      <c r="M12" s="149">
        <v>4131</v>
      </c>
      <c r="N12" s="149">
        <v>3655</v>
      </c>
      <c r="O12" s="149">
        <v>4481</v>
      </c>
      <c r="P12" s="149">
        <v>4110</v>
      </c>
      <c r="Q12" s="149">
        <v>4719</v>
      </c>
      <c r="R12" s="149">
        <v>4616</v>
      </c>
      <c r="S12" s="150">
        <v>5312</v>
      </c>
      <c r="T12" s="149">
        <v>5254</v>
      </c>
      <c r="U12" s="151">
        <v>5635</v>
      </c>
    </row>
    <row r="13" spans="1:22" s="13" customFormat="1" ht="25.9" customHeight="1" x14ac:dyDescent="0.2">
      <c r="A13" s="36" t="s">
        <v>20</v>
      </c>
      <c r="B13" s="147">
        <v>1451</v>
      </c>
      <c r="C13" s="148">
        <v>2493</v>
      </c>
      <c r="D13" s="149">
        <v>1953</v>
      </c>
      <c r="E13" s="149">
        <v>3063</v>
      </c>
      <c r="F13" s="149">
        <v>2316</v>
      </c>
      <c r="G13" s="149">
        <v>3524</v>
      </c>
      <c r="H13" s="149">
        <v>2648</v>
      </c>
      <c r="I13" s="149">
        <v>3836</v>
      </c>
      <c r="J13" s="149">
        <v>2909</v>
      </c>
      <c r="K13" s="149">
        <v>3957</v>
      </c>
      <c r="L13" s="149">
        <v>3214</v>
      </c>
      <c r="M13" s="149">
        <v>4130</v>
      </c>
      <c r="N13" s="149">
        <v>3654</v>
      </c>
      <c r="O13" s="149">
        <v>4479</v>
      </c>
      <c r="P13" s="149">
        <v>4109</v>
      </c>
      <c r="Q13" s="149">
        <v>4718</v>
      </c>
      <c r="R13" s="149">
        <v>4615</v>
      </c>
      <c r="S13" s="150">
        <v>5311</v>
      </c>
      <c r="T13" s="152"/>
      <c r="U13" s="153"/>
    </row>
    <row r="14" spans="1:22" s="13" customFormat="1" ht="25.9" customHeight="1" x14ac:dyDescent="0.2">
      <c r="A14" s="36" t="s">
        <v>21</v>
      </c>
      <c r="B14" s="147">
        <v>1477</v>
      </c>
      <c r="C14" s="148">
        <v>2525</v>
      </c>
      <c r="D14" s="149">
        <v>1983</v>
      </c>
      <c r="E14" s="149">
        <v>3105</v>
      </c>
      <c r="F14" s="149">
        <v>2347</v>
      </c>
      <c r="G14" s="149">
        <v>3573</v>
      </c>
      <c r="H14" s="149">
        <v>2678</v>
      </c>
      <c r="I14" s="149">
        <v>3890</v>
      </c>
      <c r="J14" s="149">
        <v>2942</v>
      </c>
      <c r="K14" s="149">
        <v>4012</v>
      </c>
      <c r="L14" s="149">
        <v>3252</v>
      </c>
      <c r="M14" s="149">
        <v>4186</v>
      </c>
      <c r="N14" s="149">
        <v>3701</v>
      </c>
      <c r="O14" s="149">
        <v>4541</v>
      </c>
      <c r="P14" s="149">
        <v>4166</v>
      </c>
      <c r="Q14" s="149">
        <v>4784</v>
      </c>
      <c r="R14" s="149">
        <v>4680</v>
      </c>
      <c r="S14" s="150">
        <v>5386</v>
      </c>
      <c r="T14" s="152"/>
      <c r="U14" s="153"/>
    </row>
    <row r="15" spans="1:22" s="13" customFormat="1" ht="25.9" customHeight="1" thickBot="1" x14ac:dyDescent="0.25">
      <c r="A15" s="40" t="s">
        <v>22</v>
      </c>
      <c r="B15" s="154">
        <v>1493</v>
      </c>
      <c r="C15" s="155">
        <v>2533</v>
      </c>
      <c r="D15" s="156">
        <v>1999</v>
      </c>
      <c r="E15" s="156">
        <v>3111</v>
      </c>
      <c r="F15" s="156">
        <v>2358</v>
      </c>
      <c r="G15" s="156">
        <v>3582</v>
      </c>
      <c r="H15" s="156">
        <v>2692</v>
      </c>
      <c r="I15" s="156">
        <v>3933</v>
      </c>
      <c r="J15" s="156">
        <v>2955</v>
      </c>
      <c r="K15" s="156">
        <v>4049</v>
      </c>
      <c r="L15" s="156">
        <v>3264</v>
      </c>
      <c r="M15" s="156">
        <v>4241</v>
      </c>
      <c r="N15" s="156">
        <v>3715</v>
      </c>
      <c r="O15" s="156">
        <v>4559</v>
      </c>
      <c r="P15" s="156">
        <v>4183</v>
      </c>
      <c r="Q15" s="156">
        <v>4808</v>
      </c>
      <c r="R15" s="156">
        <v>4700</v>
      </c>
      <c r="S15" s="157">
        <v>5409</v>
      </c>
      <c r="T15" s="156">
        <v>5350</v>
      </c>
      <c r="U15" s="158">
        <v>5739</v>
      </c>
    </row>
    <row r="16" spans="1:22" s="13" customFormat="1" ht="25.9" customHeight="1" x14ac:dyDescent="0.2">
      <c r="A16" s="34" t="s">
        <v>23</v>
      </c>
      <c r="B16" s="69">
        <v>1461</v>
      </c>
      <c r="C16" s="70">
        <v>2476</v>
      </c>
      <c r="D16" s="68">
        <v>1955</v>
      </c>
      <c r="E16" s="68">
        <v>3042</v>
      </c>
      <c r="F16" s="68">
        <v>2315</v>
      </c>
      <c r="G16" s="68">
        <v>3500</v>
      </c>
      <c r="H16" s="68">
        <v>2642</v>
      </c>
      <c r="I16" s="68">
        <v>3842</v>
      </c>
      <c r="J16" s="68">
        <v>2897</v>
      </c>
      <c r="K16" s="68">
        <v>3930</v>
      </c>
      <c r="L16" s="68">
        <v>3192</v>
      </c>
      <c r="M16" s="68">
        <v>4102</v>
      </c>
      <c r="N16" s="68">
        <v>3629</v>
      </c>
      <c r="O16" s="68">
        <v>4449</v>
      </c>
      <c r="P16" s="68">
        <v>4081</v>
      </c>
      <c r="Q16" s="68">
        <v>4686</v>
      </c>
      <c r="R16" s="68">
        <v>4584</v>
      </c>
      <c r="S16" s="159">
        <v>5275</v>
      </c>
      <c r="T16" s="152"/>
      <c r="U16" s="153"/>
    </row>
    <row r="17" spans="1:21" s="13" customFormat="1" ht="25.9" customHeight="1" x14ac:dyDescent="0.2">
      <c r="A17" s="36" t="s">
        <v>24</v>
      </c>
      <c r="B17" s="147">
        <v>1461</v>
      </c>
      <c r="C17" s="148">
        <v>2476</v>
      </c>
      <c r="D17" s="149">
        <v>1955</v>
      </c>
      <c r="E17" s="149">
        <v>3042</v>
      </c>
      <c r="F17" s="149">
        <v>2315</v>
      </c>
      <c r="G17" s="149">
        <v>3500</v>
      </c>
      <c r="H17" s="149">
        <v>2642</v>
      </c>
      <c r="I17" s="149">
        <v>3810</v>
      </c>
      <c r="J17" s="149">
        <v>2897</v>
      </c>
      <c r="K17" s="149">
        <v>3930</v>
      </c>
      <c r="L17" s="149">
        <v>3192</v>
      </c>
      <c r="M17" s="149">
        <v>4102</v>
      </c>
      <c r="N17" s="149">
        <v>3629</v>
      </c>
      <c r="O17" s="149">
        <v>4449</v>
      </c>
      <c r="P17" s="149">
        <v>4081</v>
      </c>
      <c r="Q17" s="149">
        <v>4686</v>
      </c>
      <c r="R17" s="149">
        <v>4584</v>
      </c>
      <c r="S17" s="150">
        <v>5275</v>
      </c>
      <c r="T17" s="152"/>
      <c r="U17" s="153"/>
    </row>
    <row r="18" spans="1:21" s="13" customFormat="1" ht="25.9" customHeight="1" x14ac:dyDescent="0.2">
      <c r="A18" s="36" t="s">
        <v>25</v>
      </c>
      <c r="B18" s="147">
        <v>1461</v>
      </c>
      <c r="C18" s="148">
        <v>2476</v>
      </c>
      <c r="D18" s="149">
        <v>1955</v>
      </c>
      <c r="E18" s="149">
        <v>3042</v>
      </c>
      <c r="F18" s="149">
        <v>2315</v>
      </c>
      <c r="G18" s="149">
        <v>3500</v>
      </c>
      <c r="H18" s="149">
        <v>2642</v>
      </c>
      <c r="I18" s="149">
        <v>3810</v>
      </c>
      <c r="J18" s="149">
        <v>2897</v>
      </c>
      <c r="K18" s="149">
        <v>3930</v>
      </c>
      <c r="L18" s="149">
        <v>3192</v>
      </c>
      <c r="M18" s="149">
        <v>4102</v>
      </c>
      <c r="N18" s="149">
        <v>3629</v>
      </c>
      <c r="O18" s="149">
        <v>4449</v>
      </c>
      <c r="P18" s="149">
        <v>4081</v>
      </c>
      <c r="Q18" s="149">
        <v>4686</v>
      </c>
      <c r="R18" s="149">
        <v>4584</v>
      </c>
      <c r="S18" s="150">
        <v>5275</v>
      </c>
      <c r="T18" s="152"/>
      <c r="U18" s="153"/>
    </row>
    <row r="19" spans="1:21" s="13" customFormat="1" ht="25.9" customHeight="1" x14ac:dyDescent="0.2">
      <c r="A19" s="36" t="s">
        <v>26</v>
      </c>
      <c r="B19" s="147">
        <v>1483.95</v>
      </c>
      <c r="C19" s="148">
        <v>2514.89</v>
      </c>
      <c r="D19" s="149">
        <v>1985.71</v>
      </c>
      <c r="E19" s="149">
        <v>3089.78</v>
      </c>
      <c r="F19" s="149">
        <v>2351.36</v>
      </c>
      <c r="G19" s="149">
        <v>3554.98</v>
      </c>
      <c r="H19" s="149">
        <v>2683.5</v>
      </c>
      <c r="I19" s="149">
        <v>3869.85</v>
      </c>
      <c r="J19" s="149">
        <v>2942.51</v>
      </c>
      <c r="K19" s="149">
        <v>3991.74</v>
      </c>
      <c r="L19" s="149">
        <v>3242.14</v>
      </c>
      <c r="M19" s="149">
        <v>4166.4399999999996</v>
      </c>
      <c r="N19" s="149">
        <v>3686.01</v>
      </c>
      <c r="O19" s="149">
        <v>4518.8900000000003</v>
      </c>
      <c r="P19" s="149">
        <v>4145.1099999999997</v>
      </c>
      <c r="Q19" s="149">
        <v>4759.6099999999997</v>
      </c>
      <c r="R19" s="149">
        <v>4656.01</v>
      </c>
      <c r="S19" s="150">
        <v>5357.87</v>
      </c>
      <c r="T19" s="149">
        <v>5298.95</v>
      </c>
      <c r="U19" s="151">
        <v>5682.89</v>
      </c>
    </row>
    <row r="20" spans="1:21" s="13" customFormat="1" ht="25.9" customHeight="1" x14ac:dyDescent="0.2">
      <c r="A20" s="41" t="s">
        <v>27</v>
      </c>
      <c r="B20" s="147">
        <v>1461</v>
      </c>
      <c r="C20" s="148">
        <v>2476</v>
      </c>
      <c r="D20" s="149">
        <v>1955</v>
      </c>
      <c r="E20" s="149">
        <v>3042</v>
      </c>
      <c r="F20" s="149">
        <v>2315</v>
      </c>
      <c r="G20" s="149">
        <v>3500</v>
      </c>
      <c r="H20" s="149">
        <v>2642</v>
      </c>
      <c r="I20" s="149">
        <v>3826</v>
      </c>
      <c r="J20" s="149">
        <v>2897</v>
      </c>
      <c r="K20" s="149">
        <v>3930</v>
      </c>
      <c r="L20" s="149">
        <v>3192</v>
      </c>
      <c r="M20" s="149">
        <v>4102</v>
      </c>
      <c r="N20" s="149">
        <v>3629</v>
      </c>
      <c r="O20" s="149">
        <v>4449</v>
      </c>
      <c r="P20" s="149">
        <v>4081</v>
      </c>
      <c r="Q20" s="149">
        <v>4686</v>
      </c>
      <c r="R20" s="149">
        <v>4584</v>
      </c>
      <c r="S20" s="150">
        <v>5275</v>
      </c>
      <c r="T20" s="149">
        <v>5217</v>
      </c>
      <c r="U20" s="151">
        <v>5595</v>
      </c>
    </row>
    <row r="21" spans="1:21" s="13" customFormat="1" ht="25.9" customHeight="1" x14ac:dyDescent="0.2">
      <c r="A21" s="36" t="s">
        <v>28</v>
      </c>
      <c r="B21" s="147">
        <v>1413</v>
      </c>
      <c r="C21" s="148">
        <v>3243</v>
      </c>
      <c r="D21" s="149">
        <v>1991</v>
      </c>
      <c r="E21" s="149">
        <v>3625</v>
      </c>
      <c r="F21" s="149">
        <v>2248</v>
      </c>
      <c r="G21" s="149">
        <v>4151</v>
      </c>
      <c r="H21" s="149">
        <v>2840</v>
      </c>
      <c r="I21" s="149">
        <v>4550</v>
      </c>
      <c r="J21" s="149">
        <v>4940</v>
      </c>
      <c r="K21" s="149">
        <v>5267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3"/>
    </row>
    <row r="22" spans="1:21" s="13" customFormat="1" ht="25.9" customHeight="1" thickBot="1" x14ac:dyDescent="0.25">
      <c r="A22" s="40" t="s">
        <v>29</v>
      </c>
      <c r="B22" s="154">
        <v>1461</v>
      </c>
      <c r="C22" s="155">
        <v>2476</v>
      </c>
      <c r="D22" s="156">
        <v>1955</v>
      </c>
      <c r="E22" s="156">
        <v>3042</v>
      </c>
      <c r="F22" s="156">
        <v>2315</v>
      </c>
      <c r="G22" s="156">
        <v>3500</v>
      </c>
      <c r="H22" s="156">
        <v>2642</v>
      </c>
      <c r="I22" s="156">
        <v>3902</v>
      </c>
      <c r="J22" s="156">
        <v>2897</v>
      </c>
      <c r="K22" s="156">
        <v>4047</v>
      </c>
      <c r="L22" s="156">
        <v>3192</v>
      </c>
      <c r="M22" s="156">
        <v>4267</v>
      </c>
      <c r="N22" s="156">
        <v>3629</v>
      </c>
      <c r="O22" s="156">
        <v>4521</v>
      </c>
      <c r="P22" s="156">
        <v>4081</v>
      </c>
      <c r="Q22" s="156">
        <v>4707</v>
      </c>
      <c r="R22" s="156">
        <v>4584</v>
      </c>
      <c r="S22" s="157">
        <v>5290</v>
      </c>
      <c r="T22" s="156">
        <v>5217</v>
      </c>
      <c r="U22" s="158">
        <v>5608</v>
      </c>
    </row>
    <row r="23" spans="1:21" s="13" customFormat="1" ht="25.9" customHeight="1" x14ac:dyDescent="0.2">
      <c r="A23" s="34" t="s">
        <v>30</v>
      </c>
      <c r="B23" s="69">
        <v>1461</v>
      </c>
      <c r="C23" s="70">
        <v>2476</v>
      </c>
      <c r="D23" s="68">
        <v>1955</v>
      </c>
      <c r="E23" s="68">
        <v>3042</v>
      </c>
      <c r="F23" s="68">
        <v>2315</v>
      </c>
      <c r="G23" s="68">
        <v>3500</v>
      </c>
      <c r="H23" s="68">
        <v>2642</v>
      </c>
      <c r="I23" s="68">
        <v>3842</v>
      </c>
      <c r="J23" s="68">
        <v>2897</v>
      </c>
      <c r="K23" s="68">
        <v>3930</v>
      </c>
      <c r="L23" s="68">
        <v>3192</v>
      </c>
      <c r="M23" s="68">
        <v>4102</v>
      </c>
      <c r="N23" s="68">
        <v>3629</v>
      </c>
      <c r="O23" s="68">
        <v>4449</v>
      </c>
      <c r="P23" s="68">
        <v>4081</v>
      </c>
      <c r="Q23" s="68">
        <v>4686</v>
      </c>
      <c r="R23" s="68">
        <v>4584</v>
      </c>
      <c r="S23" s="159">
        <v>5275</v>
      </c>
      <c r="T23" s="68">
        <v>5217</v>
      </c>
      <c r="U23" s="160">
        <v>5595</v>
      </c>
    </row>
    <row r="24" spans="1:21" s="13" customFormat="1" ht="25.9" customHeight="1" x14ac:dyDescent="0.2">
      <c r="A24" s="36" t="s">
        <v>31</v>
      </c>
      <c r="B24" s="147">
        <v>1461</v>
      </c>
      <c r="C24" s="148">
        <v>2476</v>
      </c>
      <c r="D24" s="149">
        <v>1955</v>
      </c>
      <c r="E24" s="149">
        <v>3042</v>
      </c>
      <c r="F24" s="149">
        <v>2315</v>
      </c>
      <c r="G24" s="149">
        <v>3500</v>
      </c>
      <c r="H24" s="149">
        <v>2642</v>
      </c>
      <c r="I24" s="149">
        <v>3810</v>
      </c>
      <c r="J24" s="149">
        <v>2897</v>
      </c>
      <c r="K24" s="149">
        <v>3930</v>
      </c>
      <c r="L24" s="149">
        <v>3192</v>
      </c>
      <c r="M24" s="149">
        <v>4102</v>
      </c>
      <c r="N24" s="149">
        <v>3629</v>
      </c>
      <c r="O24" s="149">
        <v>4449</v>
      </c>
      <c r="P24" s="149">
        <v>4081</v>
      </c>
      <c r="Q24" s="149">
        <v>4686</v>
      </c>
      <c r="R24" s="149">
        <v>4584</v>
      </c>
      <c r="S24" s="150">
        <v>5275</v>
      </c>
      <c r="T24" s="149">
        <v>5217</v>
      </c>
      <c r="U24" s="151">
        <v>5595</v>
      </c>
    </row>
    <row r="25" spans="1:21" s="13" customFormat="1" ht="25.9" customHeight="1" x14ac:dyDescent="0.2">
      <c r="A25" s="36" t="s">
        <v>32</v>
      </c>
      <c r="B25" s="147">
        <v>1465</v>
      </c>
      <c r="C25" s="148">
        <v>2482</v>
      </c>
      <c r="D25" s="149">
        <v>1960</v>
      </c>
      <c r="E25" s="149">
        <v>3049</v>
      </c>
      <c r="F25" s="149">
        <v>2321</v>
      </c>
      <c r="G25" s="149">
        <v>3508</v>
      </c>
      <c r="H25" s="149">
        <v>2648</v>
      </c>
      <c r="I25" s="149">
        <v>3819</v>
      </c>
      <c r="J25" s="149">
        <v>2904</v>
      </c>
      <c r="K25" s="149">
        <v>3939</v>
      </c>
      <c r="L25" s="149">
        <v>3200</v>
      </c>
      <c r="M25" s="149">
        <v>4112</v>
      </c>
      <c r="N25" s="149">
        <v>3638</v>
      </c>
      <c r="O25" s="149">
        <v>4460</v>
      </c>
      <c r="P25" s="149">
        <v>4091</v>
      </c>
      <c r="Q25" s="149">
        <v>4697</v>
      </c>
      <c r="R25" s="149">
        <v>4595</v>
      </c>
      <c r="S25" s="150">
        <v>5288</v>
      </c>
      <c r="T25" s="152"/>
      <c r="U25" s="153"/>
    </row>
    <row r="26" spans="1:21" s="13" customFormat="1" ht="25.9" customHeight="1" thickBot="1" x14ac:dyDescent="0.25">
      <c r="A26" s="40" t="s">
        <v>33</v>
      </c>
      <c r="B26" s="154">
        <v>1461</v>
      </c>
      <c r="C26" s="155">
        <v>2476</v>
      </c>
      <c r="D26" s="156">
        <v>1955</v>
      </c>
      <c r="E26" s="156">
        <v>3042</v>
      </c>
      <c r="F26" s="156">
        <v>2315</v>
      </c>
      <c r="G26" s="156">
        <v>3500</v>
      </c>
      <c r="H26" s="156">
        <v>2642</v>
      </c>
      <c r="I26" s="156">
        <v>3858</v>
      </c>
      <c r="J26" s="156">
        <v>2897</v>
      </c>
      <c r="K26" s="156">
        <v>3930</v>
      </c>
      <c r="L26" s="156">
        <v>3006</v>
      </c>
      <c r="M26" s="156">
        <v>4102</v>
      </c>
      <c r="N26" s="156">
        <v>3426</v>
      </c>
      <c r="O26" s="156">
        <v>4449</v>
      </c>
      <c r="P26" s="156">
        <v>4081</v>
      </c>
      <c r="Q26" s="156">
        <v>4686</v>
      </c>
      <c r="R26" s="156">
        <v>4584</v>
      </c>
      <c r="S26" s="157">
        <v>5275</v>
      </c>
      <c r="T26" s="161"/>
      <c r="U26" s="162"/>
    </row>
    <row r="27" spans="1:21" s="13" customFormat="1" ht="25.9" customHeight="1" x14ac:dyDescent="0.2">
      <c r="A27" s="34" t="s">
        <v>34</v>
      </c>
      <c r="B27" s="69">
        <v>1472</v>
      </c>
      <c r="C27" s="70">
        <v>2495</v>
      </c>
      <c r="D27" s="68">
        <v>1970</v>
      </c>
      <c r="E27" s="68">
        <v>3065</v>
      </c>
      <c r="F27" s="68">
        <v>2332</v>
      </c>
      <c r="G27" s="68">
        <v>3526</v>
      </c>
      <c r="H27" s="68">
        <v>2662</v>
      </c>
      <c r="I27" s="68">
        <v>3839</v>
      </c>
      <c r="J27" s="68">
        <v>2919</v>
      </c>
      <c r="K27" s="68">
        <v>3959</v>
      </c>
      <c r="L27" s="68">
        <v>3216</v>
      </c>
      <c r="M27" s="68">
        <v>4133</v>
      </c>
      <c r="N27" s="68">
        <v>3656</v>
      </c>
      <c r="O27" s="68">
        <v>4482</v>
      </c>
      <c r="P27" s="68">
        <v>4112</v>
      </c>
      <c r="Q27" s="68">
        <v>4721</v>
      </c>
      <c r="R27" s="68">
        <v>4618</v>
      </c>
      <c r="S27" s="159">
        <v>5315</v>
      </c>
      <c r="T27" s="71"/>
      <c r="U27" s="72"/>
    </row>
    <row r="28" spans="1:21" s="13" customFormat="1" ht="25.9" customHeight="1" x14ac:dyDescent="0.2">
      <c r="A28" s="36" t="s">
        <v>35</v>
      </c>
      <c r="B28" s="147">
        <v>1491</v>
      </c>
      <c r="C28" s="148">
        <v>2529</v>
      </c>
      <c r="D28" s="149">
        <v>1996</v>
      </c>
      <c r="E28" s="149">
        <v>3107</v>
      </c>
      <c r="F28" s="149">
        <v>2363</v>
      </c>
      <c r="G28" s="149">
        <v>3575</v>
      </c>
      <c r="H28" s="149">
        <v>2697</v>
      </c>
      <c r="I28" s="149">
        <v>3924</v>
      </c>
      <c r="J28" s="149">
        <v>2957</v>
      </c>
      <c r="K28" s="149">
        <v>4014</v>
      </c>
      <c r="L28" s="149">
        <v>3260</v>
      </c>
      <c r="M28" s="149">
        <v>4190</v>
      </c>
      <c r="N28" s="149">
        <v>3707</v>
      </c>
      <c r="O28" s="149">
        <v>4544</v>
      </c>
      <c r="P28" s="149">
        <v>4168</v>
      </c>
      <c r="Q28" s="149">
        <v>4787</v>
      </c>
      <c r="R28" s="149">
        <v>4682</v>
      </c>
      <c r="S28" s="150">
        <v>5388</v>
      </c>
      <c r="T28" s="152"/>
      <c r="U28" s="153"/>
    </row>
    <row r="29" spans="1:21" s="13" customFormat="1" ht="25.9" customHeight="1" x14ac:dyDescent="0.2">
      <c r="A29" s="36" t="s">
        <v>36</v>
      </c>
      <c r="B29" s="147">
        <v>1487</v>
      </c>
      <c r="C29" s="148">
        <v>2523</v>
      </c>
      <c r="D29" s="149">
        <v>1991</v>
      </c>
      <c r="E29" s="149">
        <v>3102</v>
      </c>
      <c r="F29" s="149">
        <v>2359</v>
      </c>
      <c r="G29" s="149">
        <v>3583</v>
      </c>
      <c r="H29" s="149">
        <v>2694</v>
      </c>
      <c r="I29" s="149">
        <v>3900</v>
      </c>
      <c r="J29" s="149">
        <v>2954</v>
      </c>
      <c r="K29" s="149">
        <v>4006</v>
      </c>
      <c r="L29" s="149">
        <v>3254</v>
      </c>
      <c r="M29" s="149">
        <v>4181</v>
      </c>
      <c r="N29" s="149">
        <v>3701</v>
      </c>
      <c r="O29" s="149">
        <v>4536</v>
      </c>
      <c r="P29" s="149">
        <v>4161</v>
      </c>
      <c r="Q29" s="149">
        <v>4777</v>
      </c>
      <c r="R29" s="149">
        <v>4675</v>
      </c>
      <c r="S29" s="150">
        <v>5378</v>
      </c>
      <c r="T29" s="152"/>
      <c r="U29" s="153"/>
    </row>
    <row r="30" spans="1:21" s="13" customFormat="1" ht="25.9" customHeight="1" x14ac:dyDescent="0.2">
      <c r="A30" s="36" t="s">
        <v>37</v>
      </c>
      <c r="B30" s="147">
        <v>1489</v>
      </c>
      <c r="C30" s="148">
        <v>2523</v>
      </c>
      <c r="D30" s="149">
        <v>1992</v>
      </c>
      <c r="E30" s="149">
        <v>3099</v>
      </c>
      <c r="F30" s="149">
        <v>2359</v>
      </c>
      <c r="G30" s="149">
        <v>3566</v>
      </c>
      <c r="H30" s="149">
        <v>2692</v>
      </c>
      <c r="I30" s="149">
        <v>3915</v>
      </c>
      <c r="J30" s="149">
        <v>2952</v>
      </c>
      <c r="K30" s="149">
        <v>4025</v>
      </c>
      <c r="L30" s="149">
        <v>3252</v>
      </c>
      <c r="M30" s="149">
        <v>4180</v>
      </c>
      <c r="N30" s="149">
        <v>3698</v>
      </c>
      <c r="O30" s="149">
        <v>4533</v>
      </c>
      <c r="P30" s="149">
        <v>4158</v>
      </c>
      <c r="Q30" s="149">
        <v>4775</v>
      </c>
      <c r="R30" s="149">
        <v>4671</v>
      </c>
      <c r="S30" s="150">
        <v>5375</v>
      </c>
      <c r="T30" s="149">
        <v>5316</v>
      </c>
      <c r="U30" s="151">
        <v>5701</v>
      </c>
    </row>
    <row r="31" spans="1:21" s="13" customFormat="1" ht="25.9" customHeight="1" x14ac:dyDescent="0.2">
      <c r="A31" s="36" t="s">
        <v>38</v>
      </c>
      <c r="B31" s="147">
        <v>1496</v>
      </c>
      <c r="C31" s="148">
        <v>2535</v>
      </c>
      <c r="D31" s="149">
        <v>2002</v>
      </c>
      <c r="E31" s="149">
        <v>3115</v>
      </c>
      <c r="F31" s="149">
        <v>2371</v>
      </c>
      <c r="G31" s="149">
        <v>3584</v>
      </c>
      <c r="H31" s="149">
        <v>2705</v>
      </c>
      <c r="I31" s="149">
        <v>3918</v>
      </c>
      <c r="J31" s="149">
        <v>2967</v>
      </c>
      <c r="K31" s="149">
        <v>4024</v>
      </c>
      <c r="L31" s="149">
        <v>3269</v>
      </c>
      <c r="M31" s="149">
        <v>4200</v>
      </c>
      <c r="N31" s="149">
        <v>3716</v>
      </c>
      <c r="O31" s="149">
        <v>4569</v>
      </c>
      <c r="P31" s="149">
        <v>4179</v>
      </c>
      <c r="Q31" s="149">
        <v>4829</v>
      </c>
      <c r="R31" s="149">
        <v>4694</v>
      </c>
      <c r="S31" s="150">
        <v>5402</v>
      </c>
      <c r="T31" s="149">
        <v>5342</v>
      </c>
      <c r="U31" s="151">
        <v>5729</v>
      </c>
    </row>
    <row r="32" spans="1:21" s="13" customFormat="1" ht="25.9" customHeight="1" thickBot="1" x14ac:dyDescent="0.25">
      <c r="A32" s="40" t="s">
        <v>39</v>
      </c>
      <c r="B32" s="154">
        <v>1460</v>
      </c>
      <c r="C32" s="155">
        <v>2520</v>
      </c>
      <c r="D32" s="156">
        <v>1961</v>
      </c>
      <c r="E32" s="156">
        <v>3089</v>
      </c>
      <c r="F32" s="156">
        <v>2323</v>
      </c>
      <c r="G32" s="156">
        <v>3547</v>
      </c>
      <c r="H32" s="156">
        <v>2658</v>
      </c>
      <c r="I32" s="156">
        <v>3857</v>
      </c>
      <c r="J32" s="156">
        <v>2921</v>
      </c>
      <c r="K32" s="156">
        <v>3977</v>
      </c>
      <c r="L32" s="156">
        <v>3229</v>
      </c>
      <c r="M32" s="156">
        <v>4149</v>
      </c>
      <c r="N32" s="156">
        <v>3672</v>
      </c>
      <c r="O32" s="156">
        <v>4496</v>
      </c>
      <c r="P32" s="156">
        <v>4128</v>
      </c>
      <c r="Q32" s="156">
        <v>4733</v>
      </c>
      <c r="R32" s="156">
        <v>4631</v>
      </c>
      <c r="S32" s="157">
        <v>5322</v>
      </c>
      <c r="T32" s="156">
        <v>5264</v>
      </c>
      <c r="U32" s="158">
        <v>5642</v>
      </c>
    </row>
    <row r="33" spans="1:22" ht="25.9" customHeight="1" x14ac:dyDescent="0.2">
      <c r="A33" s="34" t="s">
        <v>40</v>
      </c>
      <c r="B33" s="69">
        <v>1461</v>
      </c>
      <c r="C33" s="70">
        <v>2476</v>
      </c>
      <c r="D33" s="68">
        <v>1955</v>
      </c>
      <c r="E33" s="68">
        <v>3042</v>
      </c>
      <c r="F33" s="68">
        <v>2315</v>
      </c>
      <c r="G33" s="68">
        <v>3500</v>
      </c>
      <c r="H33" s="68">
        <v>2642</v>
      </c>
      <c r="I33" s="68">
        <v>3810</v>
      </c>
      <c r="J33" s="68">
        <v>2897</v>
      </c>
      <c r="K33" s="68">
        <v>3930</v>
      </c>
      <c r="L33" s="68">
        <v>3192</v>
      </c>
      <c r="M33" s="68">
        <v>4102</v>
      </c>
      <c r="N33" s="68">
        <v>3629</v>
      </c>
      <c r="O33" s="68">
        <v>4449</v>
      </c>
      <c r="P33" s="68">
        <v>4081</v>
      </c>
      <c r="Q33" s="68">
        <v>4686</v>
      </c>
      <c r="R33" s="68">
        <v>4584</v>
      </c>
      <c r="S33" s="159">
        <v>5275</v>
      </c>
      <c r="T33" s="71"/>
      <c r="U33" s="72"/>
      <c r="V33" s="13"/>
    </row>
    <row r="34" spans="1:22" s="13" customFormat="1" ht="25.9" customHeight="1" x14ac:dyDescent="0.2">
      <c r="A34" s="36" t="s">
        <v>41</v>
      </c>
      <c r="B34" s="147">
        <v>1478</v>
      </c>
      <c r="C34" s="148">
        <v>2507</v>
      </c>
      <c r="D34" s="149">
        <v>1978</v>
      </c>
      <c r="E34" s="149">
        <v>3080</v>
      </c>
      <c r="F34" s="149">
        <v>2343</v>
      </c>
      <c r="G34" s="149">
        <v>3544</v>
      </c>
      <c r="H34" s="149">
        <v>2674</v>
      </c>
      <c r="I34" s="149">
        <v>3890</v>
      </c>
      <c r="J34" s="149">
        <v>2933</v>
      </c>
      <c r="K34" s="149">
        <v>3979</v>
      </c>
      <c r="L34" s="149">
        <v>3232</v>
      </c>
      <c r="M34" s="149">
        <v>4154</v>
      </c>
      <c r="N34" s="149">
        <v>3675</v>
      </c>
      <c r="O34" s="149">
        <v>4505</v>
      </c>
      <c r="P34" s="149">
        <v>4132</v>
      </c>
      <c r="Q34" s="149">
        <v>4745</v>
      </c>
      <c r="R34" s="149">
        <v>4642</v>
      </c>
      <c r="S34" s="150">
        <v>5341</v>
      </c>
      <c r="T34" s="149">
        <v>5283</v>
      </c>
      <c r="U34" s="151">
        <v>5665</v>
      </c>
    </row>
    <row r="35" spans="1:22" s="13" customFormat="1" ht="25.9" customHeight="1" x14ac:dyDescent="0.2">
      <c r="A35" s="36" t="s">
        <v>42</v>
      </c>
      <c r="B35" s="147">
        <v>1446</v>
      </c>
      <c r="C35" s="148">
        <v>3056</v>
      </c>
      <c r="D35" s="149">
        <v>2280</v>
      </c>
      <c r="E35" s="149">
        <v>3523</v>
      </c>
      <c r="F35" s="149">
        <v>2594</v>
      </c>
      <c r="G35" s="149">
        <v>3881</v>
      </c>
      <c r="H35" s="149">
        <v>3455</v>
      </c>
      <c r="I35" s="149">
        <v>4220</v>
      </c>
      <c r="J35" s="149">
        <v>3848</v>
      </c>
      <c r="K35" s="149">
        <v>4532</v>
      </c>
      <c r="L35" s="149">
        <v>4404</v>
      </c>
      <c r="M35" s="149">
        <v>4815</v>
      </c>
      <c r="N35" s="149">
        <v>5108</v>
      </c>
      <c r="O35" s="163">
        <v>5108</v>
      </c>
      <c r="P35" s="149">
        <v>5692</v>
      </c>
      <c r="Q35" s="164">
        <v>5692</v>
      </c>
      <c r="R35" s="152"/>
      <c r="S35" s="152"/>
      <c r="T35" s="152"/>
      <c r="U35" s="153"/>
    </row>
    <row r="36" spans="1:22" s="13" customFormat="1" ht="25.9" customHeight="1" x14ac:dyDescent="0.2">
      <c r="A36" s="36" t="s">
        <v>43</v>
      </c>
      <c r="B36" s="147">
        <v>1461</v>
      </c>
      <c r="C36" s="148">
        <v>2476</v>
      </c>
      <c r="D36" s="149">
        <v>1955</v>
      </c>
      <c r="E36" s="149">
        <v>2934</v>
      </c>
      <c r="F36" s="149">
        <v>2248</v>
      </c>
      <c r="G36" s="149">
        <v>3500</v>
      </c>
      <c r="H36" s="149">
        <v>2642</v>
      </c>
      <c r="I36" s="149">
        <v>3842</v>
      </c>
      <c r="J36" s="149">
        <v>2897</v>
      </c>
      <c r="K36" s="149">
        <v>3930</v>
      </c>
      <c r="L36" s="149">
        <v>3192</v>
      </c>
      <c r="M36" s="149">
        <v>4102</v>
      </c>
      <c r="N36" s="149">
        <v>3629</v>
      </c>
      <c r="O36" s="149">
        <v>4462</v>
      </c>
      <c r="P36" s="149">
        <v>4081</v>
      </c>
      <c r="Q36" s="149">
        <v>4701</v>
      </c>
      <c r="R36" s="149">
        <v>4584</v>
      </c>
      <c r="S36" s="150">
        <v>5300</v>
      </c>
      <c r="T36" s="149">
        <v>5217</v>
      </c>
      <c r="U36" s="151">
        <v>5595</v>
      </c>
    </row>
    <row r="37" spans="1:22" s="13" customFormat="1" ht="25.9" customHeight="1" x14ac:dyDescent="0.2">
      <c r="A37" s="36" t="s">
        <v>44</v>
      </c>
      <c r="B37" s="147">
        <v>1461</v>
      </c>
      <c r="C37" s="148">
        <v>2476</v>
      </c>
      <c r="D37" s="149">
        <v>1955</v>
      </c>
      <c r="E37" s="149">
        <v>3042</v>
      </c>
      <c r="F37" s="149">
        <v>2315</v>
      </c>
      <c r="G37" s="149">
        <v>3500</v>
      </c>
      <c r="H37" s="149">
        <v>2642</v>
      </c>
      <c r="I37" s="149">
        <v>3810</v>
      </c>
      <c r="J37" s="149">
        <v>2897</v>
      </c>
      <c r="K37" s="149">
        <v>3930</v>
      </c>
      <c r="L37" s="149">
        <v>3192</v>
      </c>
      <c r="M37" s="149">
        <v>4102</v>
      </c>
      <c r="N37" s="149">
        <v>3629</v>
      </c>
      <c r="O37" s="149">
        <v>4449</v>
      </c>
      <c r="P37" s="149">
        <v>4081</v>
      </c>
      <c r="Q37" s="149">
        <v>4686</v>
      </c>
      <c r="R37" s="149">
        <v>4584</v>
      </c>
      <c r="S37" s="150">
        <v>5275</v>
      </c>
      <c r="T37" s="152"/>
      <c r="U37" s="153"/>
    </row>
    <row r="38" spans="1:22" s="13" customFormat="1" ht="25.9" customHeight="1" thickBot="1" x14ac:dyDescent="0.25">
      <c r="A38" s="40" t="s">
        <v>45</v>
      </c>
      <c r="B38" s="154">
        <v>1461</v>
      </c>
      <c r="C38" s="155">
        <v>2476</v>
      </c>
      <c r="D38" s="156">
        <v>1955</v>
      </c>
      <c r="E38" s="156">
        <v>3042</v>
      </c>
      <c r="F38" s="156">
        <v>2315</v>
      </c>
      <c r="G38" s="156">
        <v>3500</v>
      </c>
      <c r="H38" s="156">
        <v>2642</v>
      </c>
      <c r="I38" s="156">
        <v>3842</v>
      </c>
      <c r="J38" s="156">
        <v>2897</v>
      </c>
      <c r="K38" s="156">
        <v>3930</v>
      </c>
      <c r="L38" s="156">
        <v>3192</v>
      </c>
      <c r="M38" s="156">
        <v>4082</v>
      </c>
      <c r="N38" s="156">
        <v>3629</v>
      </c>
      <c r="O38" s="156">
        <v>4449</v>
      </c>
      <c r="P38" s="156">
        <v>4081</v>
      </c>
      <c r="Q38" s="156">
        <v>4686</v>
      </c>
      <c r="R38" s="156">
        <v>4584</v>
      </c>
      <c r="S38" s="157">
        <v>5275</v>
      </c>
      <c r="T38" s="161"/>
      <c r="U38" s="162"/>
    </row>
    <row r="39" spans="1:22" s="13" customFormat="1" ht="25.9" customHeight="1" x14ac:dyDescent="0.2">
      <c r="A39" s="34" t="s">
        <v>46</v>
      </c>
      <c r="B39" s="69">
        <v>1430</v>
      </c>
      <c r="C39" s="70">
        <v>2478</v>
      </c>
      <c r="D39" s="68">
        <v>1933</v>
      </c>
      <c r="E39" s="68">
        <v>3047</v>
      </c>
      <c r="F39" s="68">
        <v>2296</v>
      </c>
      <c r="G39" s="68">
        <v>3522</v>
      </c>
      <c r="H39" s="68">
        <v>2628</v>
      </c>
      <c r="I39" s="68">
        <v>3817</v>
      </c>
      <c r="J39" s="68">
        <v>2889</v>
      </c>
      <c r="K39" s="68">
        <v>3938</v>
      </c>
      <c r="L39" s="68">
        <v>3195</v>
      </c>
      <c r="M39" s="68">
        <v>4100</v>
      </c>
      <c r="N39" s="68">
        <v>3634</v>
      </c>
      <c r="O39" s="68">
        <v>4431</v>
      </c>
      <c r="P39" s="68">
        <v>4089</v>
      </c>
      <c r="Q39" s="68">
        <v>4681</v>
      </c>
      <c r="R39" s="68">
        <v>4594</v>
      </c>
      <c r="S39" s="159">
        <v>5234</v>
      </c>
      <c r="T39" s="71"/>
      <c r="U39" s="72"/>
    </row>
    <row r="40" spans="1:22" s="13" customFormat="1" ht="25.9" customHeight="1" x14ac:dyDescent="0.2">
      <c r="A40" s="36" t="s">
        <v>47</v>
      </c>
      <c r="B40" s="147">
        <v>1469</v>
      </c>
      <c r="C40" s="148">
        <v>2490</v>
      </c>
      <c r="D40" s="149">
        <v>1966</v>
      </c>
      <c r="E40" s="149">
        <v>3059</v>
      </c>
      <c r="F40" s="149">
        <v>2328</v>
      </c>
      <c r="G40" s="149">
        <v>3520</v>
      </c>
      <c r="H40" s="149">
        <v>2657</v>
      </c>
      <c r="I40" s="149">
        <v>3831</v>
      </c>
      <c r="J40" s="149">
        <v>2913</v>
      </c>
      <c r="K40" s="149">
        <v>3952</v>
      </c>
      <c r="L40" s="149">
        <v>3210</v>
      </c>
      <c r="M40" s="149">
        <v>4125</v>
      </c>
      <c r="N40" s="149">
        <v>3649</v>
      </c>
      <c r="O40" s="149">
        <v>4474</v>
      </c>
      <c r="P40" s="149">
        <v>4104</v>
      </c>
      <c r="Q40" s="149">
        <v>4712</v>
      </c>
      <c r="R40" s="149">
        <v>4610</v>
      </c>
      <c r="S40" s="150">
        <v>5305</v>
      </c>
      <c r="T40" s="152"/>
      <c r="U40" s="153"/>
    </row>
    <row r="41" spans="1:22" s="13" customFormat="1" ht="25.9" customHeight="1" x14ac:dyDescent="0.2">
      <c r="A41" s="36" t="s">
        <v>48</v>
      </c>
      <c r="B41" s="147">
        <v>1511</v>
      </c>
      <c r="C41" s="148">
        <v>2513</v>
      </c>
      <c r="D41" s="149">
        <v>2009</v>
      </c>
      <c r="E41" s="149">
        <v>3101</v>
      </c>
      <c r="F41" s="149">
        <v>2371</v>
      </c>
      <c r="G41" s="149">
        <v>3559</v>
      </c>
      <c r="H41" s="149">
        <v>2698</v>
      </c>
      <c r="I41" s="149">
        <v>3869</v>
      </c>
      <c r="J41" s="149">
        <v>2953</v>
      </c>
      <c r="K41" s="149">
        <v>3989</v>
      </c>
      <c r="L41" s="149">
        <v>3251</v>
      </c>
      <c r="M41" s="149">
        <v>4161</v>
      </c>
      <c r="N41" s="149">
        <v>3688</v>
      </c>
      <c r="O41" s="149">
        <v>4508</v>
      </c>
      <c r="P41" s="149">
        <v>4140</v>
      </c>
      <c r="Q41" s="149">
        <v>4745</v>
      </c>
      <c r="R41" s="149">
        <v>4643</v>
      </c>
      <c r="S41" s="150">
        <v>5334</v>
      </c>
      <c r="T41" s="152"/>
      <c r="U41" s="153"/>
    </row>
    <row r="42" spans="1:22" s="13" customFormat="1" ht="25.9" customHeight="1" x14ac:dyDescent="0.2">
      <c r="A42" s="36" t="s">
        <v>49</v>
      </c>
      <c r="B42" s="147">
        <v>1481</v>
      </c>
      <c r="C42" s="148">
        <v>2818.16</v>
      </c>
      <c r="D42" s="149">
        <v>2346.1</v>
      </c>
      <c r="E42" s="149">
        <v>3546.51</v>
      </c>
      <c r="F42" s="149">
        <v>2689.51</v>
      </c>
      <c r="G42" s="149">
        <v>3946.64</v>
      </c>
      <c r="H42" s="149">
        <v>3234.5</v>
      </c>
      <c r="I42" s="149">
        <v>4156.33</v>
      </c>
      <c r="J42" s="149">
        <v>4409.58</v>
      </c>
      <c r="K42" s="149">
        <v>4591.92</v>
      </c>
      <c r="L42" s="149">
        <v>4672.96</v>
      </c>
      <c r="M42" s="149">
        <v>4855.3</v>
      </c>
      <c r="N42" s="149">
        <v>5159.2</v>
      </c>
      <c r="O42" s="149">
        <v>5341.54</v>
      </c>
      <c r="P42" s="165"/>
      <c r="Q42" s="165"/>
      <c r="R42" s="165"/>
      <c r="S42" s="165"/>
      <c r="T42" s="152"/>
      <c r="U42" s="153"/>
    </row>
    <row r="43" spans="1:22" s="13" customFormat="1" ht="25.9" customHeight="1" thickBot="1" x14ac:dyDescent="0.25">
      <c r="A43" s="40" t="s">
        <v>50</v>
      </c>
      <c r="B43" s="154">
        <v>1461</v>
      </c>
      <c r="C43" s="155">
        <v>2476</v>
      </c>
      <c r="D43" s="156">
        <v>1955</v>
      </c>
      <c r="E43" s="156">
        <v>3042</v>
      </c>
      <c r="F43" s="156">
        <v>2315</v>
      </c>
      <c r="G43" s="156">
        <v>3500</v>
      </c>
      <c r="H43" s="156">
        <v>2642</v>
      </c>
      <c r="I43" s="156">
        <v>3810</v>
      </c>
      <c r="J43" s="156">
        <v>2897</v>
      </c>
      <c r="K43" s="156">
        <v>3930</v>
      </c>
      <c r="L43" s="156">
        <v>3192</v>
      </c>
      <c r="M43" s="156">
        <v>4102</v>
      </c>
      <c r="N43" s="156">
        <v>3629</v>
      </c>
      <c r="O43" s="156">
        <v>4449</v>
      </c>
      <c r="P43" s="156">
        <v>4081</v>
      </c>
      <c r="Q43" s="156">
        <v>4686</v>
      </c>
      <c r="R43" s="156">
        <v>4584</v>
      </c>
      <c r="S43" s="157">
        <v>5275</v>
      </c>
      <c r="T43" s="161"/>
      <c r="U43" s="162"/>
    </row>
    <row r="44" spans="1:22" s="13" customFormat="1" ht="25.9" customHeight="1" x14ac:dyDescent="0.2">
      <c r="A44" s="34" t="s">
        <v>51</v>
      </c>
      <c r="B44" s="69">
        <v>1461</v>
      </c>
      <c r="C44" s="70">
        <v>2476</v>
      </c>
      <c r="D44" s="68">
        <v>1955</v>
      </c>
      <c r="E44" s="68">
        <v>3042</v>
      </c>
      <c r="F44" s="68">
        <v>2315</v>
      </c>
      <c r="G44" s="68">
        <v>3500</v>
      </c>
      <c r="H44" s="68">
        <v>2642</v>
      </c>
      <c r="I44" s="68">
        <v>3810</v>
      </c>
      <c r="J44" s="68">
        <v>2897</v>
      </c>
      <c r="K44" s="68">
        <v>3930</v>
      </c>
      <c r="L44" s="68">
        <v>3192</v>
      </c>
      <c r="M44" s="68">
        <v>4102</v>
      </c>
      <c r="N44" s="68">
        <v>3629</v>
      </c>
      <c r="O44" s="68">
        <v>4449</v>
      </c>
      <c r="P44" s="68">
        <v>4081</v>
      </c>
      <c r="Q44" s="68">
        <v>4686</v>
      </c>
      <c r="R44" s="68">
        <v>4584</v>
      </c>
      <c r="S44" s="159">
        <v>5275</v>
      </c>
      <c r="T44" s="71"/>
      <c r="U44" s="72"/>
    </row>
    <row r="45" spans="1:22" s="13" customFormat="1" ht="25.9" customHeight="1" x14ac:dyDescent="0.2">
      <c r="A45" s="36" t="s">
        <v>52</v>
      </c>
      <c r="B45" s="147">
        <v>1461</v>
      </c>
      <c r="C45" s="148">
        <v>2476</v>
      </c>
      <c r="D45" s="149">
        <v>1955</v>
      </c>
      <c r="E45" s="149">
        <v>3042</v>
      </c>
      <c r="F45" s="149">
        <v>2315</v>
      </c>
      <c r="G45" s="149">
        <v>3500</v>
      </c>
      <c r="H45" s="149">
        <v>2642</v>
      </c>
      <c r="I45" s="149">
        <v>3810</v>
      </c>
      <c r="J45" s="149">
        <v>2897</v>
      </c>
      <c r="K45" s="149">
        <v>3950</v>
      </c>
      <c r="L45" s="149">
        <v>3192</v>
      </c>
      <c r="M45" s="149">
        <v>4102</v>
      </c>
      <c r="N45" s="149">
        <v>3629</v>
      </c>
      <c r="O45" s="149">
        <v>4449</v>
      </c>
      <c r="P45" s="149">
        <v>4081</v>
      </c>
      <c r="Q45" s="149">
        <v>4686</v>
      </c>
      <c r="R45" s="149">
        <v>4584</v>
      </c>
      <c r="S45" s="150">
        <v>5275</v>
      </c>
      <c r="T45" s="152"/>
      <c r="U45" s="153"/>
    </row>
    <row r="46" spans="1:22" s="13" customFormat="1" ht="25.9" customHeight="1" x14ac:dyDescent="0.2">
      <c r="A46" s="36" t="s">
        <v>53</v>
      </c>
      <c r="B46" s="147">
        <v>1468</v>
      </c>
      <c r="C46" s="148">
        <v>2488</v>
      </c>
      <c r="D46" s="149">
        <v>1965</v>
      </c>
      <c r="E46" s="149">
        <v>3057</v>
      </c>
      <c r="F46" s="149">
        <v>2327</v>
      </c>
      <c r="G46" s="149">
        <v>3518</v>
      </c>
      <c r="H46" s="149">
        <v>2655</v>
      </c>
      <c r="I46" s="149">
        <v>3861</v>
      </c>
      <c r="J46" s="149">
        <v>2911</v>
      </c>
      <c r="K46" s="149">
        <v>3950</v>
      </c>
      <c r="L46" s="149">
        <v>3208</v>
      </c>
      <c r="M46" s="149">
        <v>4123</v>
      </c>
      <c r="N46" s="149">
        <v>3647</v>
      </c>
      <c r="O46" s="149">
        <v>4471</v>
      </c>
      <c r="P46" s="149">
        <v>4101</v>
      </c>
      <c r="Q46" s="149">
        <v>4709</v>
      </c>
      <c r="R46" s="149">
        <v>4607</v>
      </c>
      <c r="S46" s="150">
        <v>5301</v>
      </c>
      <c r="T46" s="152"/>
      <c r="U46" s="153"/>
    </row>
    <row r="47" spans="1:22" s="13" customFormat="1" ht="25.9" customHeight="1" thickBot="1" x14ac:dyDescent="0.25">
      <c r="A47" s="40" t="s">
        <v>54</v>
      </c>
      <c r="B47" s="154">
        <v>1434</v>
      </c>
      <c r="C47" s="155">
        <v>2447</v>
      </c>
      <c r="D47" s="156">
        <v>1933</v>
      </c>
      <c r="E47" s="156">
        <v>3099</v>
      </c>
      <c r="F47" s="156">
        <v>2285</v>
      </c>
      <c r="G47" s="156">
        <v>3571</v>
      </c>
      <c r="H47" s="156">
        <v>2649</v>
      </c>
      <c r="I47" s="156">
        <v>3908</v>
      </c>
      <c r="J47" s="156">
        <v>2916</v>
      </c>
      <c r="K47" s="156">
        <v>4032</v>
      </c>
      <c r="L47" s="156">
        <v>3221</v>
      </c>
      <c r="M47" s="156">
        <v>4253</v>
      </c>
      <c r="N47" s="156">
        <v>3672</v>
      </c>
      <c r="O47" s="156">
        <v>4591</v>
      </c>
      <c r="P47" s="156">
        <v>4137</v>
      </c>
      <c r="Q47" s="156">
        <v>4812</v>
      </c>
      <c r="R47" s="156">
        <v>4674</v>
      </c>
      <c r="S47" s="157">
        <v>5410</v>
      </c>
      <c r="T47" s="161"/>
      <c r="U47" s="162"/>
    </row>
    <row r="48" spans="1:22" s="13" customFormat="1" ht="25.9" customHeight="1" x14ac:dyDescent="0.2">
      <c r="A48" s="34" t="s">
        <v>55</v>
      </c>
      <c r="B48" s="69">
        <v>1458</v>
      </c>
      <c r="C48" s="70">
        <v>2776</v>
      </c>
      <c r="D48" s="68">
        <v>1952</v>
      </c>
      <c r="E48" s="68">
        <v>3495</v>
      </c>
      <c r="F48" s="68">
        <v>2312</v>
      </c>
      <c r="G48" s="68">
        <v>3880</v>
      </c>
      <c r="H48" s="68">
        <v>2639</v>
      </c>
      <c r="I48" s="68">
        <v>3955</v>
      </c>
      <c r="J48" s="68">
        <v>2894</v>
      </c>
      <c r="K48" s="68">
        <v>4107</v>
      </c>
      <c r="L48" s="68">
        <v>3187</v>
      </c>
      <c r="M48" s="68">
        <v>4444</v>
      </c>
      <c r="N48" s="68">
        <v>4076</v>
      </c>
      <c r="O48" s="68">
        <v>4681</v>
      </c>
      <c r="P48" s="68">
        <v>4579</v>
      </c>
      <c r="Q48" s="68">
        <v>5270</v>
      </c>
      <c r="R48" s="68">
        <v>5212</v>
      </c>
      <c r="S48" s="159">
        <v>5590</v>
      </c>
      <c r="T48" s="166"/>
      <c r="U48" s="167"/>
    </row>
    <row r="49" spans="1:21" s="13" customFormat="1" ht="25.9" customHeight="1" x14ac:dyDescent="0.2">
      <c r="A49" s="36" t="s">
        <v>56</v>
      </c>
      <c r="B49" s="147">
        <v>1461</v>
      </c>
      <c r="C49" s="148">
        <v>2506</v>
      </c>
      <c r="D49" s="149">
        <v>1960</v>
      </c>
      <c r="E49" s="149">
        <v>3084</v>
      </c>
      <c r="F49" s="149">
        <v>2317</v>
      </c>
      <c r="G49" s="149">
        <v>3550</v>
      </c>
      <c r="H49" s="149">
        <v>2654</v>
      </c>
      <c r="I49" s="149">
        <v>3898</v>
      </c>
      <c r="J49" s="149">
        <v>2921</v>
      </c>
      <c r="K49" s="149">
        <v>3987</v>
      </c>
      <c r="L49" s="149">
        <v>3224</v>
      </c>
      <c r="M49" s="149">
        <v>4135</v>
      </c>
      <c r="N49" s="149">
        <v>3673</v>
      </c>
      <c r="O49" s="149">
        <v>4508</v>
      </c>
      <c r="P49" s="149">
        <v>4134</v>
      </c>
      <c r="Q49" s="149">
        <v>4749</v>
      </c>
      <c r="R49" s="149">
        <v>4645</v>
      </c>
      <c r="S49" s="150">
        <v>5347</v>
      </c>
      <c r="T49" s="152"/>
      <c r="U49" s="153"/>
    </row>
    <row r="50" spans="1:21" s="13" customFormat="1" ht="25.9" customHeight="1" x14ac:dyDescent="0.2">
      <c r="A50" s="36" t="s">
        <v>57</v>
      </c>
      <c r="B50" s="147">
        <v>1461</v>
      </c>
      <c r="C50" s="148">
        <v>2476</v>
      </c>
      <c r="D50" s="149">
        <v>1955</v>
      </c>
      <c r="E50" s="149">
        <v>3042</v>
      </c>
      <c r="F50" s="149">
        <v>2315</v>
      </c>
      <c r="G50" s="149">
        <v>3500</v>
      </c>
      <c r="H50" s="149">
        <v>2642</v>
      </c>
      <c r="I50" s="149">
        <v>3810</v>
      </c>
      <c r="J50" s="149">
        <v>2897</v>
      </c>
      <c r="K50" s="149">
        <v>3930</v>
      </c>
      <c r="L50" s="149">
        <v>3192</v>
      </c>
      <c r="M50" s="149">
        <v>4102</v>
      </c>
      <c r="N50" s="149">
        <v>3629</v>
      </c>
      <c r="O50" s="149">
        <v>4449</v>
      </c>
      <c r="P50" s="149">
        <v>4081</v>
      </c>
      <c r="Q50" s="149">
        <v>4686</v>
      </c>
      <c r="R50" s="149">
        <v>4584</v>
      </c>
      <c r="S50" s="150">
        <v>5275</v>
      </c>
      <c r="T50" s="152"/>
      <c r="U50" s="153"/>
    </row>
    <row r="51" spans="1:21" s="13" customFormat="1" ht="25.9" customHeight="1" x14ac:dyDescent="0.2">
      <c r="A51" s="36" t="s">
        <v>58</v>
      </c>
      <c r="B51" s="147">
        <v>1461</v>
      </c>
      <c r="C51" s="148">
        <v>2476</v>
      </c>
      <c r="D51" s="149">
        <v>1955</v>
      </c>
      <c r="E51" s="149">
        <v>3042</v>
      </c>
      <c r="F51" s="149">
        <v>2315</v>
      </c>
      <c r="G51" s="149">
        <v>3500</v>
      </c>
      <c r="H51" s="149">
        <v>2642</v>
      </c>
      <c r="I51" s="149">
        <v>3810</v>
      </c>
      <c r="J51" s="149">
        <v>2897</v>
      </c>
      <c r="K51" s="149">
        <v>3930</v>
      </c>
      <c r="L51" s="149">
        <v>3192</v>
      </c>
      <c r="M51" s="149">
        <v>4102</v>
      </c>
      <c r="N51" s="149">
        <v>3629</v>
      </c>
      <c r="O51" s="149">
        <v>4449</v>
      </c>
      <c r="P51" s="149">
        <v>4081</v>
      </c>
      <c r="Q51" s="149">
        <v>4686</v>
      </c>
      <c r="R51" s="149">
        <v>4584</v>
      </c>
      <c r="S51" s="150">
        <v>5275</v>
      </c>
      <c r="T51" s="152"/>
      <c r="U51" s="153"/>
    </row>
    <row r="52" spans="1:21" s="13" customFormat="1" ht="25.9" customHeight="1" x14ac:dyDescent="0.2">
      <c r="A52" s="36" t="s">
        <v>59</v>
      </c>
      <c r="B52" s="147">
        <v>1461</v>
      </c>
      <c r="C52" s="148">
        <v>2476</v>
      </c>
      <c r="D52" s="149">
        <v>1955</v>
      </c>
      <c r="E52" s="149">
        <v>3042</v>
      </c>
      <c r="F52" s="149">
        <v>2315</v>
      </c>
      <c r="G52" s="149">
        <v>3500</v>
      </c>
      <c r="H52" s="149">
        <v>2642</v>
      </c>
      <c r="I52" s="149">
        <v>3842</v>
      </c>
      <c r="J52" s="149">
        <v>2897</v>
      </c>
      <c r="K52" s="149">
        <v>3940</v>
      </c>
      <c r="L52" s="149">
        <v>3192</v>
      </c>
      <c r="M52" s="149">
        <v>4102</v>
      </c>
      <c r="N52" s="149">
        <v>3629</v>
      </c>
      <c r="O52" s="149">
        <v>4449</v>
      </c>
      <c r="P52" s="149">
        <v>4081</v>
      </c>
      <c r="Q52" s="149">
        <v>4686</v>
      </c>
      <c r="R52" s="149">
        <v>4584</v>
      </c>
      <c r="S52" s="150">
        <v>5275</v>
      </c>
      <c r="T52" s="152"/>
      <c r="U52" s="153"/>
    </row>
    <row r="53" spans="1:21" s="13" customFormat="1" ht="25.9" customHeight="1" x14ac:dyDescent="0.2">
      <c r="A53" s="36" t="s">
        <v>60</v>
      </c>
      <c r="B53" s="147">
        <v>1461</v>
      </c>
      <c r="C53" s="148">
        <v>2476</v>
      </c>
      <c r="D53" s="149">
        <v>1955</v>
      </c>
      <c r="E53" s="149">
        <v>3042</v>
      </c>
      <c r="F53" s="149">
        <v>2315</v>
      </c>
      <c r="G53" s="149">
        <v>3500</v>
      </c>
      <c r="H53" s="149">
        <v>2642</v>
      </c>
      <c r="I53" s="149">
        <v>3842</v>
      </c>
      <c r="J53" s="149">
        <v>2897</v>
      </c>
      <c r="K53" s="149">
        <v>3930</v>
      </c>
      <c r="L53" s="149">
        <v>3192</v>
      </c>
      <c r="M53" s="149">
        <v>4102</v>
      </c>
      <c r="N53" s="149">
        <v>3629</v>
      </c>
      <c r="O53" s="149">
        <v>4449</v>
      </c>
      <c r="P53" s="149">
        <v>4081</v>
      </c>
      <c r="Q53" s="149">
        <v>4686</v>
      </c>
      <c r="R53" s="149">
        <v>4584</v>
      </c>
      <c r="S53" s="150">
        <v>5275</v>
      </c>
      <c r="T53" s="152"/>
      <c r="U53" s="153"/>
    </row>
    <row r="54" spans="1:21" s="13" customFormat="1" ht="25.9" customHeight="1" x14ac:dyDescent="0.2">
      <c r="A54" s="36" t="s">
        <v>61</v>
      </c>
      <c r="B54" s="147">
        <v>1465</v>
      </c>
      <c r="C54" s="148">
        <v>2483</v>
      </c>
      <c r="D54" s="149">
        <v>1960</v>
      </c>
      <c r="E54" s="149">
        <v>3051</v>
      </c>
      <c r="F54" s="149">
        <v>2321</v>
      </c>
      <c r="G54" s="149">
        <v>3510</v>
      </c>
      <c r="H54" s="149">
        <v>2649</v>
      </c>
      <c r="I54" s="149">
        <v>3821</v>
      </c>
      <c r="J54" s="149">
        <v>2905</v>
      </c>
      <c r="K54" s="149">
        <v>3941</v>
      </c>
      <c r="L54" s="149">
        <v>3201</v>
      </c>
      <c r="M54" s="149">
        <v>4113</v>
      </c>
      <c r="N54" s="149">
        <v>3639</v>
      </c>
      <c r="O54" s="149">
        <v>4461</v>
      </c>
      <c r="P54" s="149">
        <v>4092</v>
      </c>
      <c r="Q54" s="149">
        <v>4699</v>
      </c>
      <c r="R54" s="149">
        <v>4597</v>
      </c>
      <c r="S54" s="150">
        <v>5290</v>
      </c>
      <c r="T54" s="152"/>
      <c r="U54" s="153"/>
    </row>
    <row r="55" spans="1:21" s="13" customFormat="1" ht="25.9" customHeight="1" thickBot="1" x14ac:dyDescent="0.25">
      <c r="A55" s="40" t="s">
        <v>62</v>
      </c>
      <c r="B55" s="154">
        <v>1461</v>
      </c>
      <c r="C55" s="155">
        <v>2476</v>
      </c>
      <c r="D55" s="156">
        <v>1955</v>
      </c>
      <c r="E55" s="156">
        <v>3042</v>
      </c>
      <c r="F55" s="156">
        <v>2315</v>
      </c>
      <c r="G55" s="156">
        <v>3500</v>
      </c>
      <c r="H55" s="156">
        <v>2642</v>
      </c>
      <c r="I55" s="156">
        <v>3810</v>
      </c>
      <c r="J55" s="156">
        <v>2897</v>
      </c>
      <c r="K55" s="156">
        <v>3930</v>
      </c>
      <c r="L55" s="156">
        <v>3192</v>
      </c>
      <c r="M55" s="156">
        <v>4102</v>
      </c>
      <c r="N55" s="156">
        <v>3629</v>
      </c>
      <c r="O55" s="156">
        <v>4449</v>
      </c>
      <c r="P55" s="156">
        <v>4081</v>
      </c>
      <c r="Q55" s="156">
        <v>4686</v>
      </c>
      <c r="R55" s="156">
        <v>4584</v>
      </c>
      <c r="S55" s="157">
        <v>5275</v>
      </c>
      <c r="T55" s="161"/>
      <c r="U55" s="162"/>
    </row>
    <row r="56" spans="1:21" ht="14.25" customHeight="1" x14ac:dyDescent="0.2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ht="14.25" customHeight="1" x14ac:dyDescent="0.2">
      <c r="A57" s="2"/>
    </row>
    <row r="58" spans="1:21" ht="13.9" customHeight="1" x14ac:dyDescent="0.2"/>
    <row r="59" spans="1:21" ht="19.5" customHeight="1" x14ac:dyDescent="0.2"/>
    <row r="60" spans="1:21" ht="19.5" customHeight="1" x14ac:dyDescent="0.2"/>
    <row r="61" spans="1:21" ht="19.5" customHeight="1" x14ac:dyDescent="0.2"/>
    <row r="62" spans="1:21" ht="19.5" customHeight="1" x14ac:dyDescent="0.2"/>
    <row r="63" spans="1:21" ht="19.5" customHeight="1" x14ac:dyDescent="0.2"/>
    <row r="64" spans="1:21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</sheetData>
  <mergeCells count="15">
    <mergeCell ref="B2:J2"/>
    <mergeCell ref="Q2:R2"/>
    <mergeCell ref="P3:U3"/>
    <mergeCell ref="A4:A6"/>
    <mergeCell ref="B4:U4"/>
    <mergeCell ref="R5:S5"/>
    <mergeCell ref="T5:U5"/>
    <mergeCell ref="B5:C5"/>
    <mergeCell ref="D5:E5"/>
    <mergeCell ref="F5:G5"/>
    <mergeCell ref="H5:I5"/>
    <mergeCell ref="J5:K5"/>
    <mergeCell ref="L5:M5"/>
    <mergeCell ref="N5:O5"/>
    <mergeCell ref="P5:Q5"/>
  </mergeCells>
  <phoneticPr fontId="19"/>
  <printOptions horizontalCentered="1"/>
  <pageMargins left="0.19685039370078741" right="0.19685039370078741" top="0.47244094488188981" bottom="0.19685039370078741" header="0.27559055118110237" footer="0.19685039370078741"/>
  <pageSetup paperSize="9" scale="56" orientation="landscape" r:id="rId1"/>
  <headerFooter alignWithMargins="0"/>
  <rowBreaks count="1" manualBreakCount="1">
    <brk id="38" max="20" man="1"/>
  </rowBreaks>
  <colBreaks count="1" manualBreakCount="1">
    <brk id="2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9" sqref="O9"/>
    </sheetView>
  </sheetViews>
  <sheetFormatPr defaultColWidth="9.453125" defaultRowHeight="21.75" customHeight="1" x14ac:dyDescent="0.2"/>
  <cols>
    <col min="1" max="1" width="13.453125" style="6" customWidth="1"/>
    <col min="2" max="22" width="8.7265625" style="6" customWidth="1"/>
    <col min="23" max="23" width="3.90625" style="6" hidden="1" customWidth="1"/>
    <col min="24" max="36" width="9.453125" style="6" hidden="1" customWidth="1"/>
    <col min="37" max="16384" width="9.453125" style="6"/>
  </cols>
  <sheetData>
    <row r="1" spans="1:36" ht="28.9" customHeight="1" x14ac:dyDescent="0.2">
      <c r="A1" s="3" t="s">
        <v>75</v>
      </c>
      <c r="B1" s="5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3"/>
      <c r="O1" s="53"/>
      <c r="P1" s="53"/>
      <c r="Q1" s="53"/>
      <c r="R1" s="53"/>
      <c r="S1" s="53"/>
      <c r="T1" s="53"/>
      <c r="U1" s="53"/>
      <c r="V1" s="53"/>
      <c r="Y1" s="6" t="s">
        <v>0</v>
      </c>
      <c r="AJ1" s="7" t="s">
        <v>0</v>
      </c>
    </row>
    <row r="2" spans="1:36" ht="12" customHeight="1" x14ac:dyDescent="0.2">
      <c r="A2" s="2"/>
      <c r="S2" s="179"/>
      <c r="T2" s="179"/>
      <c r="U2" s="10"/>
      <c r="V2" s="54"/>
      <c r="Y2" s="6" t="s">
        <v>63</v>
      </c>
      <c r="AJ2" s="7" t="s">
        <v>63</v>
      </c>
    </row>
    <row r="3" spans="1:36" ht="21.65" customHeight="1" thickBot="1" x14ac:dyDescent="0.25">
      <c r="A3" s="11" t="s">
        <v>70</v>
      </c>
      <c r="F3" s="55"/>
      <c r="J3" s="13"/>
      <c r="K3" s="13"/>
      <c r="U3" s="196" t="s">
        <v>69</v>
      </c>
      <c r="V3" s="196"/>
    </row>
    <row r="4" spans="1:36" s="15" customFormat="1" ht="15" customHeight="1" x14ac:dyDescent="0.2">
      <c r="A4" s="181" t="s">
        <v>64</v>
      </c>
      <c r="B4" s="197" t="s">
        <v>68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9" t="s">
        <v>66</v>
      </c>
      <c r="N4" s="200"/>
      <c r="O4" s="200"/>
      <c r="P4" s="200"/>
      <c r="Q4" s="200"/>
      <c r="R4" s="200"/>
      <c r="S4" s="200"/>
      <c r="T4" s="200"/>
      <c r="U4" s="200"/>
      <c r="V4" s="201"/>
      <c r="X4" s="191" t="s">
        <v>1</v>
      </c>
      <c r="Y4" s="192"/>
      <c r="Z4" s="192"/>
      <c r="AA4" s="192"/>
      <c r="AB4" s="192"/>
      <c r="AC4" s="192"/>
      <c r="AD4" s="192"/>
      <c r="AE4" s="192"/>
      <c r="AF4" s="192"/>
      <c r="AG4" s="192"/>
      <c r="AH4" s="193"/>
      <c r="AI4" s="16" t="s">
        <v>2</v>
      </c>
      <c r="AJ4" s="194" t="s">
        <v>3</v>
      </c>
    </row>
    <row r="5" spans="1:36" s="15" customFormat="1" ht="15" customHeight="1" thickBot="1" x14ac:dyDescent="0.25">
      <c r="A5" s="183"/>
      <c r="B5" s="56" t="s">
        <v>4</v>
      </c>
      <c r="C5" s="57" t="s">
        <v>5</v>
      </c>
      <c r="D5" s="58" t="s">
        <v>6</v>
      </c>
      <c r="E5" s="58" t="s">
        <v>7</v>
      </c>
      <c r="F5" s="59" t="s">
        <v>8</v>
      </c>
      <c r="G5" s="60" t="s">
        <v>9</v>
      </c>
      <c r="H5" s="60" t="s">
        <v>10</v>
      </c>
      <c r="I5" s="60" t="s">
        <v>11</v>
      </c>
      <c r="J5" s="60" t="s">
        <v>12</v>
      </c>
      <c r="K5" s="60" t="s">
        <v>13</v>
      </c>
      <c r="L5" s="61" t="s">
        <v>65</v>
      </c>
      <c r="M5" s="62" t="s">
        <v>4</v>
      </c>
      <c r="N5" s="57" t="s">
        <v>5</v>
      </c>
      <c r="O5" s="58" t="s">
        <v>6</v>
      </c>
      <c r="P5" s="60" t="s">
        <v>7</v>
      </c>
      <c r="Q5" s="58" t="s">
        <v>8</v>
      </c>
      <c r="R5" s="60" t="s">
        <v>9</v>
      </c>
      <c r="S5" s="60" t="s">
        <v>10</v>
      </c>
      <c r="T5" s="60" t="s">
        <v>11</v>
      </c>
      <c r="U5" s="60" t="s">
        <v>12</v>
      </c>
      <c r="V5" s="63" t="s">
        <v>13</v>
      </c>
      <c r="X5" s="17" t="s">
        <v>4</v>
      </c>
      <c r="Y5" s="17" t="s">
        <v>5</v>
      </c>
      <c r="Z5" s="17" t="s">
        <v>6</v>
      </c>
      <c r="AA5" s="17" t="s">
        <v>7</v>
      </c>
      <c r="AB5" s="17" t="s">
        <v>8</v>
      </c>
      <c r="AC5" s="17" t="s">
        <v>9</v>
      </c>
      <c r="AD5" s="17" t="s">
        <v>10</v>
      </c>
      <c r="AE5" s="17" t="s">
        <v>11</v>
      </c>
      <c r="AF5" s="17" t="s">
        <v>12</v>
      </c>
      <c r="AG5" s="17" t="s">
        <v>13</v>
      </c>
      <c r="AH5" s="18" t="s">
        <v>14</v>
      </c>
      <c r="AI5" s="18" t="s">
        <v>15</v>
      </c>
      <c r="AJ5" s="195"/>
    </row>
    <row r="6" spans="1:36" s="139" customFormat="1" ht="29.25" customHeight="1" thickBot="1" x14ac:dyDescent="0.25">
      <c r="A6" s="25" t="s">
        <v>67</v>
      </c>
      <c r="B6" s="168">
        <v>16351</v>
      </c>
      <c r="C6" s="169">
        <v>14177</v>
      </c>
      <c r="D6" s="170">
        <v>30951</v>
      </c>
      <c r="E6" s="170">
        <v>34951</v>
      </c>
      <c r="F6" s="169">
        <v>20251</v>
      </c>
      <c r="G6" s="171">
        <v>15770</v>
      </c>
      <c r="H6" s="171">
        <v>3869</v>
      </c>
      <c r="I6" s="171">
        <v>2152</v>
      </c>
      <c r="J6" s="171">
        <v>1288</v>
      </c>
      <c r="K6" s="171">
        <v>257</v>
      </c>
      <c r="L6" s="172">
        <f>SUM(B6:K6)</f>
        <v>140017</v>
      </c>
      <c r="M6" s="173">
        <f>IF(ROUND(B6/L6*100,3)&gt;0,ROUND(B6/L6*100,3)," ")</f>
        <v>11.678000000000001</v>
      </c>
      <c r="N6" s="174">
        <f>IF(ROUND(C6/L6*100,3)&gt;0,ROUND(C6/L6*100,3)," ")</f>
        <v>10.125</v>
      </c>
      <c r="O6" s="174">
        <f>IF(ROUND(D6/L6*100,3)&gt;0,ROUND(D6/L6*100,3)," ")</f>
        <v>22.105</v>
      </c>
      <c r="P6" s="174">
        <f>IF(ROUND(E6/L6*100,3)&gt;0,ROUND(E6/L6*100,3)," ")</f>
        <v>24.962</v>
      </c>
      <c r="Q6" s="175">
        <f>IF(ROUND(F6/L6*100,3)&gt;0,ROUND(F6/L6*100,3)," ")</f>
        <v>14.462999999999999</v>
      </c>
      <c r="R6" s="176">
        <f>IF(ROUND(G6/L6*100,3)&gt;0,ROUND(G6/L6*100,3)," ")</f>
        <v>11.263</v>
      </c>
      <c r="S6" s="176">
        <f>IF(ROUND(H6/L6*100,3)&gt;0,ROUND(H6/L6*100,3)," ")</f>
        <v>2.7629999999999999</v>
      </c>
      <c r="T6" s="176">
        <f>IF(ROUND(I6/L6*100,3)&gt;0,ROUND(I6/L6*100,3)," ")</f>
        <v>1.5369999999999999</v>
      </c>
      <c r="U6" s="176">
        <f>IF(ROUND(J6/L6*100,3)&gt;0,ROUND(J6/L6*100,3)," ")</f>
        <v>0.92</v>
      </c>
      <c r="V6" s="177">
        <f>IF(ROUND(K6/L6*100,3)&gt;0,ROUND(K6/L6*100,3)," ")</f>
        <v>0.184</v>
      </c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141"/>
      <c r="AJ6" s="24"/>
    </row>
    <row r="7" spans="1:36" s="14" customFormat="1" ht="10.15" customHeight="1" thickBot="1" x14ac:dyDescent="0.25">
      <c r="A7" s="26"/>
      <c r="B7" s="73"/>
      <c r="C7" s="74"/>
      <c r="D7" s="74"/>
      <c r="E7" s="74"/>
      <c r="F7" s="74"/>
      <c r="G7" s="75"/>
      <c r="H7" s="75"/>
      <c r="I7" s="75"/>
      <c r="J7" s="75"/>
      <c r="K7" s="75"/>
      <c r="L7" s="76"/>
      <c r="M7" s="77"/>
      <c r="N7" s="78"/>
      <c r="O7" s="78"/>
      <c r="P7" s="78"/>
      <c r="Q7" s="79"/>
      <c r="R7" s="78"/>
      <c r="S7" s="78"/>
      <c r="T7" s="78"/>
      <c r="U7" s="78"/>
      <c r="V7" s="80"/>
      <c r="W7" s="13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2"/>
      <c r="AJ7" s="33"/>
    </row>
    <row r="8" spans="1:36" s="14" customFormat="1" ht="30" customHeight="1" thickTop="1" x14ac:dyDescent="0.2">
      <c r="A8" s="34" t="s">
        <v>16</v>
      </c>
      <c r="B8" s="81">
        <v>2080</v>
      </c>
      <c r="C8" s="82">
        <v>1541</v>
      </c>
      <c r="D8" s="82">
        <v>1554</v>
      </c>
      <c r="E8" s="82">
        <v>5988</v>
      </c>
      <c r="F8" s="82">
        <v>999</v>
      </c>
      <c r="G8" s="75">
        <v>1499</v>
      </c>
      <c r="H8" s="75">
        <v>421</v>
      </c>
      <c r="I8" s="75">
        <v>245</v>
      </c>
      <c r="J8" s="75">
        <v>107</v>
      </c>
      <c r="K8" s="75">
        <v>13</v>
      </c>
      <c r="L8" s="76">
        <f>SUM(B8:K8)</f>
        <v>14447</v>
      </c>
      <c r="M8" s="83">
        <f>IF(ROUND(B8/L8*100,3)&gt;0,ROUND(B8/L8*100,3)," ")</f>
        <v>14.397</v>
      </c>
      <c r="N8" s="84">
        <f t="shared" ref="N8" si="0">IF(ROUND(C8/L8*100,3)&gt;0,ROUND(C8/L8*100,3)," ")</f>
        <v>10.667</v>
      </c>
      <c r="O8" s="84">
        <f t="shared" ref="O8" si="1">IF(ROUND(D8/L8*100,3)&gt;0,ROUND(D8/L8*100,3)," ")</f>
        <v>10.757</v>
      </c>
      <c r="P8" s="84">
        <f t="shared" ref="P8" si="2">IF(ROUND(E8/L8*100,3)&gt;0,ROUND(E8/L8*100,3)," ")</f>
        <v>41.448</v>
      </c>
      <c r="Q8" s="85">
        <f t="shared" ref="Q8" si="3">IF(ROUND(F8/L8*100,3)&gt;0,ROUND(F8/L8*100,3)," ")</f>
        <v>6.915</v>
      </c>
      <c r="R8" s="84">
        <f t="shared" ref="R8" si="4">IF(ROUND(G8/L8*100,3)&gt;0,ROUND(G8/L8*100,3)," ")</f>
        <v>10.375999999999999</v>
      </c>
      <c r="S8" s="84">
        <f t="shared" ref="S8" si="5">IF(ROUND(H8/L8*100,3)&gt;0,ROUND(H8/L8*100,3)," ")</f>
        <v>2.9140000000000001</v>
      </c>
      <c r="T8" s="84">
        <f t="shared" ref="T8" si="6">IF(ROUND(I8/L8*100,3)&gt;0,ROUND(I8/L8*100,3)," ")</f>
        <v>1.696</v>
      </c>
      <c r="U8" s="84">
        <f t="shared" ref="U8" si="7">IF(ROUND(J8/L8*100,3)&gt;0,ROUND(J8/L8*100,3)," ")</f>
        <v>0.74099999999999999</v>
      </c>
      <c r="V8" s="86">
        <f>IF(ROUND(K8/L8*100,3)&gt;0,ROUND(K8/L8*100,3)," ")</f>
        <v>0.09</v>
      </c>
      <c r="W8" s="13"/>
      <c r="X8" s="131" t="e">
        <f>ROUND(#REF!*B8,0)</f>
        <v>#REF!</v>
      </c>
      <c r="Y8" s="131" t="e">
        <f>ROUND(#REF!*C8,0)</f>
        <v>#REF!</v>
      </c>
      <c r="Z8" s="131" t="e">
        <f>ROUND(#REF!*D8,0)</f>
        <v>#REF!</v>
      </c>
      <c r="AA8" s="131" t="e">
        <f>ROUND(#REF!*E8,0)</f>
        <v>#REF!</v>
      </c>
      <c r="AB8" s="131" t="e">
        <f>ROUND(#REF!*F8,0)</f>
        <v>#REF!</v>
      </c>
      <c r="AC8" s="131" t="e">
        <f>ROUND(#REF!*G8,0)</f>
        <v>#REF!</v>
      </c>
      <c r="AD8" s="131" t="e">
        <f>ROUND(#REF!*H8,0)</f>
        <v>#REF!</v>
      </c>
      <c r="AE8" s="131" t="e">
        <f>ROUND(#REF!*I8,0)</f>
        <v>#REF!</v>
      </c>
      <c r="AF8" s="131" t="e">
        <f>ROUND(#REF!*J8,0)</f>
        <v>#REF!</v>
      </c>
      <c r="AG8" s="131" t="e">
        <f>ROUND(#REF!*K8,0)</f>
        <v>#REF!</v>
      </c>
      <c r="AH8" s="131" t="e">
        <f t="shared" ref="AH8" si="8">SUM(X8:AG8)</f>
        <v>#REF!</v>
      </c>
      <c r="AI8" s="132" t="e">
        <f t="shared" ref="AI8" si="9">ROUND(AH8/L8,0)</f>
        <v>#REF!</v>
      </c>
      <c r="AJ8" s="35" t="e">
        <f>ROUND(AI8/$AI$55*100,1)</f>
        <v>#REF!</v>
      </c>
    </row>
    <row r="9" spans="1:36" ht="30" customHeight="1" x14ac:dyDescent="0.2">
      <c r="A9" s="36" t="s">
        <v>17</v>
      </c>
      <c r="B9" s="87">
        <v>698</v>
      </c>
      <c r="C9" s="88">
        <v>648</v>
      </c>
      <c r="D9" s="89">
        <v>652</v>
      </c>
      <c r="E9" s="90">
        <v>1085</v>
      </c>
      <c r="F9" s="91">
        <v>580</v>
      </c>
      <c r="G9" s="89">
        <v>309</v>
      </c>
      <c r="H9" s="89">
        <v>139</v>
      </c>
      <c r="I9" s="89">
        <v>46</v>
      </c>
      <c r="J9" s="89">
        <v>25</v>
      </c>
      <c r="K9" s="130">
        <v>0</v>
      </c>
      <c r="L9" s="93">
        <f t="shared" ref="L9:L54" si="10">SUM(B9:K9)</f>
        <v>4182</v>
      </c>
      <c r="M9" s="94">
        <f t="shared" ref="M9:M54" si="11">IF(ROUND(B9/L9*100,3)&gt;0,ROUND(B9/L9*100,3)," ")</f>
        <v>16.690999999999999</v>
      </c>
      <c r="N9" s="95">
        <f t="shared" ref="N9:N54" si="12">IF(ROUND(C9/L9*100,3)&gt;0,ROUND(C9/L9*100,3)," ")</f>
        <v>15.494999999999999</v>
      </c>
      <c r="O9" s="95">
        <f t="shared" ref="O9:O54" si="13">IF(ROUND(D9/L9*100,3)&gt;0,ROUND(D9/L9*100,3)," ")</f>
        <v>15.590999999999999</v>
      </c>
      <c r="P9" s="95">
        <f t="shared" ref="P9:P54" si="14">IF(ROUND(E9/L9*100,3)&gt;0,ROUND(E9/L9*100,3)," ")</f>
        <v>25.945</v>
      </c>
      <c r="Q9" s="96">
        <f t="shared" ref="Q9:Q54" si="15">IF(ROUND(F9/L9*100,3)&gt;0,ROUND(F9/L9*100,3)," ")</f>
        <v>13.869</v>
      </c>
      <c r="R9" s="95">
        <f t="shared" ref="R9:R54" si="16">IF(ROUND(G9/L9*100,3)&gt;0,ROUND(G9/L9*100,3)," ")</f>
        <v>7.3890000000000002</v>
      </c>
      <c r="S9" s="95">
        <f t="shared" ref="S9:S54" si="17">IF(ROUND(H9/L9*100,3)&gt;0,ROUND(H9/L9*100,3)," ")</f>
        <v>3.3239999999999998</v>
      </c>
      <c r="T9" s="95">
        <f t="shared" ref="T9:T54" si="18">IF(ROUND(I9/L9*100,3)&gt;0,ROUND(I9/L9*100,3)," ")</f>
        <v>1.1000000000000001</v>
      </c>
      <c r="U9" s="95">
        <f t="shared" ref="U9:U21" si="19">IF(ROUND(J9/L9*100,3)&gt;0,ROUND(J9/L9*100,3)," ")</f>
        <v>0.59799999999999998</v>
      </c>
      <c r="V9" s="86">
        <v>0</v>
      </c>
      <c r="X9" s="37" t="e">
        <f>ROUND(#REF!*B9,0)</f>
        <v>#REF!</v>
      </c>
      <c r="Y9" s="37" t="e">
        <f>ROUND(#REF!*C9,0)</f>
        <v>#REF!</v>
      </c>
      <c r="Z9" s="37" t="e">
        <f>ROUND(#REF!*D9,0)</f>
        <v>#REF!</v>
      </c>
      <c r="AA9" s="37" t="e">
        <f>ROUND(#REF!*E9,0)</f>
        <v>#REF!</v>
      </c>
      <c r="AB9" s="37" t="e">
        <f>ROUND(#REF!*F9,0)</f>
        <v>#REF!</v>
      </c>
      <c r="AC9" s="37" t="e">
        <f>ROUND(#REF!*G9,0)</f>
        <v>#REF!</v>
      </c>
      <c r="AD9" s="37" t="e">
        <f>ROUND(#REF!*H9,0)</f>
        <v>#REF!</v>
      </c>
      <c r="AE9" s="37" t="e">
        <f>ROUND(#REF!*I9,0)</f>
        <v>#REF!</v>
      </c>
      <c r="AF9" s="37" t="e">
        <f>ROUND(#REF!*J9,0)</f>
        <v>#REF!</v>
      </c>
      <c r="AG9" s="37" t="e">
        <f>ROUND(#REF!*K9,0)</f>
        <v>#REF!</v>
      </c>
      <c r="AH9" s="37" t="e">
        <f t="shared" ref="AH9:AH54" si="20">SUM(X9:AG9)</f>
        <v>#REF!</v>
      </c>
      <c r="AI9" s="38" t="e">
        <f t="shared" ref="AI9:AI54" si="21">ROUND(AH9/L9,0)</f>
        <v>#REF!</v>
      </c>
      <c r="AJ9" s="39" t="e">
        <f>ROUND(AI9/$AI$55*100,1)</f>
        <v>#REF!</v>
      </c>
    </row>
    <row r="10" spans="1:36" ht="30" customHeight="1" x14ac:dyDescent="0.2">
      <c r="A10" s="36" t="s">
        <v>18</v>
      </c>
      <c r="B10" s="87">
        <v>888</v>
      </c>
      <c r="C10" s="88">
        <v>655</v>
      </c>
      <c r="D10" s="90">
        <v>519</v>
      </c>
      <c r="E10" s="90">
        <v>1116</v>
      </c>
      <c r="F10" s="91">
        <v>874</v>
      </c>
      <c r="G10" s="89">
        <v>242</v>
      </c>
      <c r="H10" s="89">
        <v>226</v>
      </c>
      <c r="I10" s="89">
        <v>80</v>
      </c>
      <c r="J10" s="89">
        <v>23</v>
      </c>
      <c r="K10" s="130">
        <v>4</v>
      </c>
      <c r="L10" s="93">
        <f t="shared" si="10"/>
        <v>4627</v>
      </c>
      <c r="M10" s="94">
        <f t="shared" si="11"/>
        <v>19.192</v>
      </c>
      <c r="N10" s="95">
        <f t="shared" si="12"/>
        <v>14.156000000000001</v>
      </c>
      <c r="O10" s="95">
        <f t="shared" si="13"/>
        <v>11.217000000000001</v>
      </c>
      <c r="P10" s="95">
        <f t="shared" si="14"/>
        <v>24.119</v>
      </c>
      <c r="Q10" s="96">
        <f t="shared" si="15"/>
        <v>18.888999999999999</v>
      </c>
      <c r="R10" s="95">
        <f t="shared" si="16"/>
        <v>5.23</v>
      </c>
      <c r="S10" s="95">
        <f t="shared" si="17"/>
        <v>4.8840000000000003</v>
      </c>
      <c r="T10" s="95">
        <f t="shared" si="18"/>
        <v>1.7290000000000001</v>
      </c>
      <c r="U10" s="95">
        <f t="shared" si="19"/>
        <v>0.497</v>
      </c>
      <c r="V10" s="86">
        <f>IF(ROUND(K10/L10*100,3)&gt;0,ROUND(K10/L10*100,3)," ")</f>
        <v>8.5999999999999993E-2</v>
      </c>
      <c r="X10" s="37" t="e">
        <f>ROUND(#REF!*B10,0)</f>
        <v>#REF!</v>
      </c>
      <c r="Y10" s="37" t="e">
        <f>ROUND(#REF!*C10,0)</f>
        <v>#REF!</v>
      </c>
      <c r="Z10" s="37" t="e">
        <f>ROUND(#REF!*D10,0)</f>
        <v>#REF!</v>
      </c>
      <c r="AA10" s="37" t="e">
        <f>ROUND(#REF!*E10,0)</f>
        <v>#REF!</v>
      </c>
      <c r="AB10" s="37" t="e">
        <f>ROUND(#REF!*F10,0)</f>
        <v>#REF!</v>
      </c>
      <c r="AC10" s="37" t="e">
        <f>ROUND(#REF!*G10,0)</f>
        <v>#REF!</v>
      </c>
      <c r="AD10" s="37" t="e">
        <f>ROUND(#REF!*H10,0)</f>
        <v>#REF!</v>
      </c>
      <c r="AE10" s="37" t="e">
        <f>ROUND(#REF!*I10,0)</f>
        <v>#REF!</v>
      </c>
      <c r="AF10" s="37" t="e">
        <f>ROUND(#REF!*J10,0)</f>
        <v>#REF!</v>
      </c>
      <c r="AG10" s="37" t="e">
        <f>ROUND(#REF!*K10,0)</f>
        <v>#REF!</v>
      </c>
      <c r="AH10" s="37" t="e">
        <f t="shared" si="20"/>
        <v>#REF!</v>
      </c>
      <c r="AI10" s="38" t="e">
        <f t="shared" si="21"/>
        <v>#REF!</v>
      </c>
      <c r="AJ10" s="39" t="e">
        <f>ROUND(AI10/$AI$55*100,1)</f>
        <v>#REF!</v>
      </c>
    </row>
    <row r="11" spans="1:36" ht="30" customHeight="1" x14ac:dyDescent="0.2">
      <c r="A11" s="36" t="s">
        <v>19</v>
      </c>
      <c r="B11" s="87">
        <v>801</v>
      </c>
      <c r="C11" s="88">
        <v>857</v>
      </c>
      <c r="D11" s="90">
        <v>695</v>
      </c>
      <c r="E11" s="90">
        <v>1233</v>
      </c>
      <c r="F11" s="91">
        <v>1146</v>
      </c>
      <c r="G11" s="89">
        <v>355</v>
      </c>
      <c r="H11" s="89">
        <v>191</v>
      </c>
      <c r="I11" s="89">
        <v>96</v>
      </c>
      <c r="J11" s="89">
        <v>29</v>
      </c>
      <c r="K11" s="130">
        <v>1</v>
      </c>
      <c r="L11" s="93">
        <f t="shared" si="10"/>
        <v>5404</v>
      </c>
      <c r="M11" s="94">
        <f t="shared" si="11"/>
        <v>14.821999999999999</v>
      </c>
      <c r="N11" s="95">
        <f t="shared" si="12"/>
        <v>15.859</v>
      </c>
      <c r="O11" s="95">
        <f t="shared" si="13"/>
        <v>12.861000000000001</v>
      </c>
      <c r="P11" s="95">
        <f t="shared" si="14"/>
        <v>22.815999999999999</v>
      </c>
      <c r="Q11" s="96">
        <f t="shared" si="15"/>
        <v>21.207000000000001</v>
      </c>
      <c r="R11" s="95">
        <f t="shared" si="16"/>
        <v>6.569</v>
      </c>
      <c r="S11" s="95">
        <f t="shared" si="17"/>
        <v>3.5339999999999998</v>
      </c>
      <c r="T11" s="95">
        <f t="shared" si="18"/>
        <v>1.776</v>
      </c>
      <c r="U11" s="95">
        <f t="shared" si="19"/>
        <v>0.53700000000000003</v>
      </c>
      <c r="V11" s="86">
        <f>IF(ROUND(K11/L11*100,3)&gt;0,ROUND(K11/L11*100,3)," ")</f>
        <v>1.9E-2</v>
      </c>
      <c r="X11" s="37" t="e">
        <f>ROUND(#REF!*B11,0)</f>
        <v>#REF!</v>
      </c>
      <c r="Y11" s="37" t="e">
        <f>ROUND(#REF!*C11,0)</f>
        <v>#REF!</v>
      </c>
      <c r="Z11" s="37" t="e">
        <f>ROUND(#REF!*D11,0)</f>
        <v>#REF!</v>
      </c>
      <c r="AA11" s="37" t="e">
        <f>ROUND(#REF!*E11,0)</f>
        <v>#REF!</v>
      </c>
      <c r="AB11" s="37" t="e">
        <f>ROUND(#REF!*F11,0)</f>
        <v>#REF!</v>
      </c>
      <c r="AC11" s="37" t="e">
        <f>ROUND(#REF!*G11,0)</f>
        <v>#REF!</v>
      </c>
      <c r="AD11" s="37" t="e">
        <f>ROUND(#REF!*H11,0)</f>
        <v>#REF!</v>
      </c>
      <c r="AE11" s="37" t="e">
        <f>ROUND(#REF!*I11,0)</f>
        <v>#REF!</v>
      </c>
      <c r="AF11" s="37" t="e">
        <f>ROUND(#REF!*J11,0)</f>
        <v>#REF!</v>
      </c>
      <c r="AG11" s="37" t="e">
        <f>ROUND(#REF!*K11,0)</f>
        <v>#REF!</v>
      </c>
      <c r="AH11" s="37" t="e">
        <f t="shared" si="20"/>
        <v>#REF!</v>
      </c>
      <c r="AI11" s="38" t="e">
        <f t="shared" si="21"/>
        <v>#REF!</v>
      </c>
      <c r="AJ11" s="39" t="e">
        <f>ROUND(AI11/$AI$55*100,1)</f>
        <v>#REF!</v>
      </c>
    </row>
    <row r="12" spans="1:36" ht="30" customHeight="1" x14ac:dyDescent="0.2">
      <c r="A12" s="36" t="s">
        <v>20</v>
      </c>
      <c r="B12" s="87">
        <v>479</v>
      </c>
      <c r="C12" s="88">
        <v>437</v>
      </c>
      <c r="D12" s="90">
        <v>443</v>
      </c>
      <c r="E12" s="90">
        <v>822</v>
      </c>
      <c r="F12" s="91">
        <v>1008</v>
      </c>
      <c r="G12" s="89">
        <v>251</v>
      </c>
      <c r="H12" s="89">
        <v>59</v>
      </c>
      <c r="I12" s="89">
        <v>47</v>
      </c>
      <c r="J12" s="89">
        <v>22</v>
      </c>
      <c r="K12" s="92"/>
      <c r="L12" s="93">
        <f t="shared" si="10"/>
        <v>3568</v>
      </c>
      <c r="M12" s="94">
        <f t="shared" si="11"/>
        <v>13.425000000000001</v>
      </c>
      <c r="N12" s="95">
        <f t="shared" si="12"/>
        <v>12.247999999999999</v>
      </c>
      <c r="O12" s="95">
        <f t="shared" si="13"/>
        <v>12.416</v>
      </c>
      <c r="P12" s="95">
        <f t="shared" si="14"/>
        <v>23.038</v>
      </c>
      <c r="Q12" s="96">
        <f t="shared" si="15"/>
        <v>28.251000000000001</v>
      </c>
      <c r="R12" s="95">
        <f t="shared" si="16"/>
        <v>7.0350000000000001</v>
      </c>
      <c r="S12" s="95">
        <f t="shared" si="17"/>
        <v>1.6539999999999999</v>
      </c>
      <c r="T12" s="95">
        <f t="shared" si="18"/>
        <v>1.3169999999999999</v>
      </c>
      <c r="U12" s="95">
        <f t="shared" si="19"/>
        <v>0.61699999999999999</v>
      </c>
      <c r="V12" s="97" t="str">
        <f t="shared" ref="V12:V54" si="22">IF(ROUND(K12/L12*100,3)&gt;0,ROUND(K12/L12*100,3)," ")</f>
        <v xml:space="preserve"> </v>
      </c>
      <c r="X12" s="37" t="e">
        <f>ROUND(#REF!*B12,0)</f>
        <v>#REF!</v>
      </c>
      <c r="Y12" s="37" t="e">
        <f>ROUND(#REF!*C12,0)</f>
        <v>#REF!</v>
      </c>
      <c r="Z12" s="37" t="e">
        <f>ROUND(#REF!*D12,0)</f>
        <v>#REF!</v>
      </c>
      <c r="AA12" s="37" t="e">
        <f>ROUND(#REF!*E12,0)</f>
        <v>#REF!</v>
      </c>
      <c r="AB12" s="37" t="e">
        <f>ROUND(#REF!*F12,0)</f>
        <v>#REF!</v>
      </c>
      <c r="AC12" s="37" t="e">
        <f>ROUND(#REF!*G12,0)</f>
        <v>#REF!</v>
      </c>
      <c r="AD12" s="37" t="e">
        <f>ROUND(#REF!*H12,0)</f>
        <v>#REF!</v>
      </c>
      <c r="AE12" s="37" t="e">
        <f>ROUND(#REF!*I12,0)</f>
        <v>#REF!</v>
      </c>
      <c r="AF12" s="37" t="e">
        <f>ROUND(#REF!*J12,0)</f>
        <v>#REF!</v>
      </c>
      <c r="AG12" s="37" t="e">
        <f>ROUND(#REF!*K12,0)</f>
        <v>#REF!</v>
      </c>
      <c r="AH12" s="37" t="e">
        <f t="shared" si="20"/>
        <v>#REF!</v>
      </c>
      <c r="AI12" s="38" t="e">
        <f t="shared" si="21"/>
        <v>#REF!</v>
      </c>
      <c r="AJ12" s="39" t="e">
        <f t="shared" ref="AJ12:AJ54" si="23">ROUND(AI12/$AI$55*100,1)</f>
        <v>#REF!</v>
      </c>
    </row>
    <row r="13" spans="1:36" ht="30" customHeight="1" x14ac:dyDescent="0.2">
      <c r="A13" s="36" t="s">
        <v>21</v>
      </c>
      <c r="B13" s="87">
        <v>575</v>
      </c>
      <c r="C13" s="88">
        <v>304</v>
      </c>
      <c r="D13" s="89">
        <v>557</v>
      </c>
      <c r="E13" s="90">
        <v>984</v>
      </c>
      <c r="F13" s="91">
        <v>929</v>
      </c>
      <c r="G13" s="89">
        <v>300</v>
      </c>
      <c r="H13" s="89">
        <v>128</v>
      </c>
      <c r="I13" s="89">
        <v>65</v>
      </c>
      <c r="J13" s="89">
        <v>17</v>
      </c>
      <c r="K13" s="92"/>
      <c r="L13" s="93">
        <f t="shared" si="10"/>
        <v>3859</v>
      </c>
      <c r="M13" s="94">
        <f t="shared" si="11"/>
        <v>14.9</v>
      </c>
      <c r="N13" s="95">
        <f t="shared" si="12"/>
        <v>7.8780000000000001</v>
      </c>
      <c r="O13" s="95">
        <f t="shared" si="13"/>
        <v>14.433999999999999</v>
      </c>
      <c r="P13" s="95">
        <f t="shared" si="14"/>
        <v>25.498999999999999</v>
      </c>
      <c r="Q13" s="96">
        <f t="shared" si="15"/>
        <v>24.074000000000002</v>
      </c>
      <c r="R13" s="95">
        <f t="shared" si="16"/>
        <v>7.774</v>
      </c>
      <c r="S13" s="95">
        <f t="shared" si="17"/>
        <v>3.3170000000000002</v>
      </c>
      <c r="T13" s="95">
        <f t="shared" si="18"/>
        <v>1.6839999999999999</v>
      </c>
      <c r="U13" s="95">
        <f t="shared" si="19"/>
        <v>0.441</v>
      </c>
      <c r="V13" s="97" t="str">
        <f t="shared" si="22"/>
        <v xml:space="preserve"> </v>
      </c>
      <c r="X13" s="37" t="e">
        <f>ROUND(#REF!*B13,0)</f>
        <v>#REF!</v>
      </c>
      <c r="Y13" s="37" t="e">
        <f>ROUND(#REF!*C13,0)</f>
        <v>#REF!</v>
      </c>
      <c r="Z13" s="37" t="e">
        <f>ROUND(#REF!*D13,0)</f>
        <v>#REF!</v>
      </c>
      <c r="AA13" s="37" t="e">
        <f>ROUND(#REF!*E13,0)</f>
        <v>#REF!</v>
      </c>
      <c r="AB13" s="37" t="e">
        <f>ROUND(#REF!*F13,0)</f>
        <v>#REF!</v>
      </c>
      <c r="AC13" s="37" t="e">
        <f>ROUND(#REF!*G13,0)</f>
        <v>#REF!</v>
      </c>
      <c r="AD13" s="37" t="e">
        <f>ROUND(#REF!*H13,0)</f>
        <v>#REF!</v>
      </c>
      <c r="AE13" s="37" t="e">
        <f>ROUND(#REF!*I13,0)</f>
        <v>#REF!</v>
      </c>
      <c r="AF13" s="37" t="e">
        <f>ROUND(#REF!*J13,0)</f>
        <v>#REF!</v>
      </c>
      <c r="AG13" s="37" t="e">
        <f>ROUND(#REF!*K13,0)</f>
        <v>#REF!</v>
      </c>
      <c r="AH13" s="37" t="e">
        <f t="shared" si="20"/>
        <v>#REF!</v>
      </c>
      <c r="AI13" s="38" t="e">
        <f t="shared" si="21"/>
        <v>#REF!</v>
      </c>
      <c r="AJ13" s="39" t="e">
        <f t="shared" si="23"/>
        <v>#REF!</v>
      </c>
    </row>
    <row r="14" spans="1:36" ht="30" customHeight="1" thickBot="1" x14ac:dyDescent="0.25">
      <c r="A14" s="40" t="s">
        <v>22</v>
      </c>
      <c r="B14" s="99">
        <v>882</v>
      </c>
      <c r="C14" s="100">
        <v>800</v>
      </c>
      <c r="D14" s="101">
        <v>958</v>
      </c>
      <c r="E14" s="101">
        <v>1941</v>
      </c>
      <c r="F14" s="102">
        <v>696</v>
      </c>
      <c r="G14" s="103">
        <v>735</v>
      </c>
      <c r="H14" s="103">
        <v>144</v>
      </c>
      <c r="I14" s="103">
        <v>54</v>
      </c>
      <c r="J14" s="103">
        <v>32</v>
      </c>
      <c r="K14" s="103">
        <v>2</v>
      </c>
      <c r="L14" s="104">
        <f t="shared" si="10"/>
        <v>6244</v>
      </c>
      <c r="M14" s="105">
        <f t="shared" si="11"/>
        <v>14.125999999999999</v>
      </c>
      <c r="N14" s="106">
        <f t="shared" si="12"/>
        <v>12.811999999999999</v>
      </c>
      <c r="O14" s="106">
        <f t="shared" si="13"/>
        <v>15.343</v>
      </c>
      <c r="P14" s="106">
        <f t="shared" si="14"/>
        <v>31.085999999999999</v>
      </c>
      <c r="Q14" s="107">
        <f t="shared" si="15"/>
        <v>11.147</v>
      </c>
      <c r="R14" s="106">
        <f t="shared" si="16"/>
        <v>11.771000000000001</v>
      </c>
      <c r="S14" s="106">
        <f t="shared" si="17"/>
        <v>2.306</v>
      </c>
      <c r="T14" s="106">
        <f t="shared" si="18"/>
        <v>0.86499999999999999</v>
      </c>
      <c r="U14" s="106">
        <f t="shared" si="19"/>
        <v>0.51200000000000001</v>
      </c>
      <c r="V14" s="108">
        <f>IF(ROUND(K14/L14*100,3)&gt;0,ROUND(K14/L14*100,3)," ")</f>
        <v>3.2000000000000001E-2</v>
      </c>
      <c r="X14" s="37" t="e">
        <f>ROUND(#REF!*B14,0)</f>
        <v>#REF!</v>
      </c>
      <c r="Y14" s="37" t="e">
        <f>ROUND(#REF!*C14,0)</f>
        <v>#REF!</v>
      </c>
      <c r="Z14" s="37" t="e">
        <f>ROUND(#REF!*D14,0)</f>
        <v>#REF!</v>
      </c>
      <c r="AA14" s="37" t="e">
        <f>ROUND(#REF!*E14,0)</f>
        <v>#REF!</v>
      </c>
      <c r="AB14" s="37" t="e">
        <f>ROUND(#REF!*F14,0)</f>
        <v>#REF!</v>
      </c>
      <c r="AC14" s="37" t="e">
        <f>ROUND(#REF!*G14,0)</f>
        <v>#REF!</v>
      </c>
      <c r="AD14" s="37" t="e">
        <f>ROUND(#REF!*H14,0)</f>
        <v>#REF!</v>
      </c>
      <c r="AE14" s="37" t="e">
        <f>ROUND(#REF!*I14,0)</f>
        <v>#REF!</v>
      </c>
      <c r="AF14" s="37" t="e">
        <f>ROUND(#REF!*J14,0)</f>
        <v>#REF!</v>
      </c>
      <c r="AG14" s="37" t="e">
        <f>ROUND(#REF!*K14,0)</f>
        <v>#REF!</v>
      </c>
      <c r="AH14" s="37" t="e">
        <f t="shared" si="20"/>
        <v>#REF!</v>
      </c>
      <c r="AI14" s="38" t="e">
        <f t="shared" si="21"/>
        <v>#REF!</v>
      </c>
      <c r="AJ14" s="39" t="e">
        <f t="shared" si="23"/>
        <v>#REF!</v>
      </c>
    </row>
    <row r="15" spans="1:36" ht="30" customHeight="1" x14ac:dyDescent="0.2">
      <c r="A15" s="34" t="s">
        <v>23</v>
      </c>
      <c r="B15" s="109">
        <v>622</v>
      </c>
      <c r="C15" s="110">
        <v>781</v>
      </c>
      <c r="D15" s="111">
        <v>1120</v>
      </c>
      <c r="E15" s="112">
        <v>1484</v>
      </c>
      <c r="F15" s="113">
        <v>343</v>
      </c>
      <c r="G15" s="111">
        <v>1127</v>
      </c>
      <c r="H15" s="111">
        <v>305</v>
      </c>
      <c r="I15" s="111">
        <v>52</v>
      </c>
      <c r="J15" s="111">
        <v>31</v>
      </c>
      <c r="K15" s="114"/>
      <c r="L15" s="115">
        <f t="shared" si="10"/>
        <v>5865</v>
      </c>
      <c r="M15" s="94">
        <f t="shared" si="11"/>
        <v>10.605</v>
      </c>
      <c r="N15" s="84">
        <f t="shared" si="12"/>
        <v>13.316000000000001</v>
      </c>
      <c r="O15" s="84">
        <f t="shared" si="13"/>
        <v>19.096</v>
      </c>
      <c r="P15" s="84">
        <f t="shared" si="14"/>
        <v>25.303000000000001</v>
      </c>
      <c r="Q15" s="85">
        <f t="shared" si="15"/>
        <v>5.8479999999999999</v>
      </c>
      <c r="R15" s="84">
        <f t="shared" si="16"/>
        <v>19.216000000000001</v>
      </c>
      <c r="S15" s="84">
        <f t="shared" si="17"/>
        <v>5.2</v>
      </c>
      <c r="T15" s="84">
        <f t="shared" si="18"/>
        <v>0.88700000000000001</v>
      </c>
      <c r="U15" s="84">
        <f t="shared" si="19"/>
        <v>0.52900000000000003</v>
      </c>
      <c r="V15" s="116" t="str">
        <f t="shared" si="22"/>
        <v xml:space="preserve"> </v>
      </c>
      <c r="X15" s="37" t="e">
        <f>ROUND(#REF!*B15,0)</f>
        <v>#REF!</v>
      </c>
      <c r="Y15" s="37" t="e">
        <f>ROUND(#REF!*C15,0)</f>
        <v>#REF!</v>
      </c>
      <c r="Z15" s="37" t="e">
        <f>ROUND(#REF!*D15,0)</f>
        <v>#REF!</v>
      </c>
      <c r="AA15" s="37" t="e">
        <f>ROUND(#REF!*E15,0)</f>
        <v>#REF!</v>
      </c>
      <c r="AB15" s="37" t="e">
        <f>ROUND(#REF!*F15,0)</f>
        <v>#REF!</v>
      </c>
      <c r="AC15" s="37" t="e">
        <f>ROUND(#REF!*G15,0)</f>
        <v>#REF!</v>
      </c>
      <c r="AD15" s="37" t="e">
        <f>ROUND(#REF!*H15,0)</f>
        <v>#REF!</v>
      </c>
      <c r="AE15" s="37" t="e">
        <f>ROUND(#REF!*I15,0)</f>
        <v>#REF!</v>
      </c>
      <c r="AF15" s="37" t="e">
        <f>ROUND(#REF!*J15,0)</f>
        <v>#REF!</v>
      </c>
      <c r="AG15" s="37" t="e">
        <f>ROUND(#REF!*K15,0)</f>
        <v>#REF!</v>
      </c>
      <c r="AH15" s="37" t="e">
        <f t="shared" si="20"/>
        <v>#REF!</v>
      </c>
      <c r="AI15" s="38" t="e">
        <f t="shared" si="21"/>
        <v>#REF!</v>
      </c>
      <c r="AJ15" s="39" t="e">
        <f t="shared" si="23"/>
        <v>#REF!</v>
      </c>
    </row>
    <row r="16" spans="1:36" ht="30" customHeight="1" x14ac:dyDescent="0.2">
      <c r="A16" s="36" t="s">
        <v>24</v>
      </c>
      <c r="B16" s="87">
        <v>399</v>
      </c>
      <c r="C16" s="88">
        <v>673</v>
      </c>
      <c r="D16" s="89">
        <v>932</v>
      </c>
      <c r="E16" s="90">
        <v>935</v>
      </c>
      <c r="F16" s="91">
        <v>535</v>
      </c>
      <c r="G16" s="89">
        <v>988</v>
      </c>
      <c r="H16" s="89">
        <v>152</v>
      </c>
      <c r="I16" s="89">
        <v>56</v>
      </c>
      <c r="J16" s="89">
        <v>18</v>
      </c>
      <c r="K16" s="92"/>
      <c r="L16" s="93">
        <f t="shared" si="10"/>
        <v>4688</v>
      </c>
      <c r="M16" s="94">
        <f t="shared" si="11"/>
        <v>8.5109999999999992</v>
      </c>
      <c r="N16" s="95">
        <f t="shared" si="12"/>
        <v>14.356</v>
      </c>
      <c r="O16" s="95">
        <f t="shared" si="13"/>
        <v>19.881</v>
      </c>
      <c r="P16" s="95">
        <f t="shared" si="14"/>
        <v>19.945</v>
      </c>
      <c r="Q16" s="96">
        <f t="shared" si="15"/>
        <v>11.412000000000001</v>
      </c>
      <c r="R16" s="95">
        <f t="shared" si="16"/>
        <v>21.074999999999999</v>
      </c>
      <c r="S16" s="95">
        <f t="shared" si="17"/>
        <v>3.242</v>
      </c>
      <c r="T16" s="95">
        <f t="shared" si="18"/>
        <v>1.1950000000000001</v>
      </c>
      <c r="U16" s="95">
        <f t="shared" si="19"/>
        <v>0.38400000000000001</v>
      </c>
      <c r="V16" s="97" t="str">
        <f t="shared" si="22"/>
        <v xml:space="preserve"> </v>
      </c>
      <c r="X16" s="37" t="e">
        <f>ROUND(#REF!*B16,0)</f>
        <v>#REF!</v>
      </c>
      <c r="Y16" s="37" t="e">
        <f>ROUND(#REF!*C16,0)</f>
        <v>#REF!</v>
      </c>
      <c r="Z16" s="37" t="e">
        <f>ROUND(#REF!*D16,0)</f>
        <v>#REF!</v>
      </c>
      <c r="AA16" s="37" t="e">
        <f>ROUND(#REF!*E16,0)</f>
        <v>#REF!</v>
      </c>
      <c r="AB16" s="37" t="e">
        <f>ROUND(#REF!*F16,0)</f>
        <v>#REF!</v>
      </c>
      <c r="AC16" s="37" t="e">
        <f>ROUND(#REF!*G16,0)</f>
        <v>#REF!</v>
      </c>
      <c r="AD16" s="37" t="e">
        <f>ROUND(#REF!*H16,0)</f>
        <v>#REF!</v>
      </c>
      <c r="AE16" s="37" t="e">
        <f>ROUND(#REF!*I16,0)</f>
        <v>#REF!</v>
      </c>
      <c r="AF16" s="37" t="e">
        <f>ROUND(#REF!*J16,0)</f>
        <v>#REF!</v>
      </c>
      <c r="AG16" s="37" t="e">
        <f>ROUND(#REF!*K16,0)</f>
        <v>#REF!</v>
      </c>
      <c r="AH16" s="37" t="e">
        <f t="shared" si="20"/>
        <v>#REF!</v>
      </c>
      <c r="AI16" s="38" t="e">
        <f t="shared" si="21"/>
        <v>#REF!</v>
      </c>
      <c r="AJ16" s="39" t="e">
        <f t="shared" si="23"/>
        <v>#REF!</v>
      </c>
    </row>
    <row r="17" spans="1:36" ht="30" customHeight="1" x14ac:dyDescent="0.2">
      <c r="A17" s="36" t="s">
        <v>25</v>
      </c>
      <c r="B17" s="87">
        <v>459</v>
      </c>
      <c r="C17" s="88">
        <v>558</v>
      </c>
      <c r="D17" s="89">
        <v>1000</v>
      </c>
      <c r="E17" s="90">
        <v>487</v>
      </c>
      <c r="F17" s="91">
        <v>1238</v>
      </c>
      <c r="G17" s="89">
        <v>681</v>
      </c>
      <c r="H17" s="89">
        <v>175</v>
      </c>
      <c r="I17" s="89">
        <v>24</v>
      </c>
      <c r="J17" s="89">
        <v>19</v>
      </c>
      <c r="K17" s="92"/>
      <c r="L17" s="93">
        <f t="shared" si="10"/>
        <v>4641</v>
      </c>
      <c r="M17" s="94">
        <f t="shared" si="11"/>
        <v>9.89</v>
      </c>
      <c r="N17" s="95">
        <f t="shared" si="12"/>
        <v>12.023</v>
      </c>
      <c r="O17" s="95">
        <f t="shared" si="13"/>
        <v>21.547000000000001</v>
      </c>
      <c r="P17" s="95">
        <f t="shared" si="14"/>
        <v>10.493</v>
      </c>
      <c r="Q17" s="96">
        <f t="shared" si="15"/>
        <v>26.675000000000001</v>
      </c>
      <c r="R17" s="95">
        <f t="shared" si="16"/>
        <v>14.673999999999999</v>
      </c>
      <c r="S17" s="95">
        <f t="shared" si="17"/>
        <v>3.7709999999999999</v>
      </c>
      <c r="T17" s="95">
        <f t="shared" si="18"/>
        <v>0.51700000000000002</v>
      </c>
      <c r="U17" s="95">
        <f t="shared" si="19"/>
        <v>0.40899999999999997</v>
      </c>
      <c r="V17" s="97" t="str">
        <f t="shared" si="22"/>
        <v xml:space="preserve"> </v>
      </c>
      <c r="X17" s="37" t="e">
        <f>ROUND(#REF!*B17,0)</f>
        <v>#REF!</v>
      </c>
      <c r="Y17" s="37" t="e">
        <f>ROUND(#REF!*C17,0)</f>
        <v>#REF!</v>
      </c>
      <c r="Z17" s="37" t="e">
        <f>ROUND(#REF!*D17,0)</f>
        <v>#REF!</v>
      </c>
      <c r="AA17" s="37" t="e">
        <f>ROUND(#REF!*E17,0)</f>
        <v>#REF!</v>
      </c>
      <c r="AB17" s="37" t="e">
        <f>ROUND(#REF!*F17,0)</f>
        <v>#REF!</v>
      </c>
      <c r="AC17" s="37" t="e">
        <f>ROUND(#REF!*G17,0)</f>
        <v>#REF!</v>
      </c>
      <c r="AD17" s="37" t="e">
        <f>ROUND(#REF!*H17,0)</f>
        <v>#REF!</v>
      </c>
      <c r="AE17" s="37" t="e">
        <f>ROUND(#REF!*I17,0)</f>
        <v>#REF!</v>
      </c>
      <c r="AF17" s="37" t="e">
        <f>ROUND(#REF!*J17,0)</f>
        <v>#REF!</v>
      </c>
      <c r="AG17" s="37" t="e">
        <f>ROUND(#REF!*K17,0)</f>
        <v>#REF!</v>
      </c>
      <c r="AH17" s="37" t="e">
        <f t="shared" si="20"/>
        <v>#REF!</v>
      </c>
      <c r="AI17" s="38" t="e">
        <f t="shared" si="21"/>
        <v>#REF!</v>
      </c>
      <c r="AJ17" s="39" t="e">
        <f t="shared" si="23"/>
        <v>#REF!</v>
      </c>
    </row>
    <row r="18" spans="1:36" ht="30" customHeight="1" x14ac:dyDescent="0.2">
      <c r="A18" s="36" t="s">
        <v>26</v>
      </c>
      <c r="B18" s="87">
        <v>774</v>
      </c>
      <c r="C18" s="88">
        <v>1345</v>
      </c>
      <c r="D18" s="90">
        <v>1336</v>
      </c>
      <c r="E18" s="90">
        <v>2176</v>
      </c>
      <c r="F18" s="91">
        <v>911</v>
      </c>
      <c r="G18" s="89">
        <v>675</v>
      </c>
      <c r="H18" s="89">
        <v>308</v>
      </c>
      <c r="I18" s="89">
        <v>82</v>
      </c>
      <c r="J18" s="89">
        <v>12</v>
      </c>
      <c r="K18" s="89">
        <v>16</v>
      </c>
      <c r="L18" s="93">
        <f t="shared" si="10"/>
        <v>7635</v>
      </c>
      <c r="M18" s="94">
        <f t="shared" si="11"/>
        <v>10.138</v>
      </c>
      <c r="N18" s="95">
        <f t="shared" si="12"/>
        <v>17.616</v>
      </c>
      <c r="O18" s="95">
        <f t="shared" si="13"/>
        <v>17.498000000000001</v>
      </c>
      <c r="P18" s="95">
        <f t="shared" si="14"/>
        <v>28.5</v>
      </c>
      <c r="Q18" s="96">
        <f t="shared" si="15"/>
        <v>11.932</v>
      </c>
      <c r="R18" s="95">
        <f t="shared" si="16"/>
        <v>8.8409999999999993</v>
      </c>
      <c r="S18" s="95">
        <f t="shared" si="17"/>
        <v>4.0339999999999998</v>
      </c>
      <c r="T18" s="95">
        <f t="shared" si="18"/>
        <v>1.0740000000000001</v>
      </c>
      <c r="U18" s="95">
        <f t="shared" si="19"/>
        <v>0.157</v>
      </c>
      <c r="V18" s="98">
        <f>IF(ROUND(K18/L18*100,3)&gt;0,ROUND(K18/L18*100,3)," ")</f>
        <v>0.21</v>
      </c>
      <c r="X18" s="37" t="e">
        <f>ROUND(#REF!*B18,0)</f>
        <v>#REF!</v>
      </c>
      <c r="Y18" s="37" t="e">
        <f>ROUND(#REF!*C18,0)</f>
        <v>#REF!</v>
      </c>
      <c r="Z18" s="37" t="e">
        <f>ROUND(#REF!*D18,0)</f>
        <v>#REF!</v>
      </c>
      <c r="AA18" s="37" t="e">
        <f>ROUND(#REF!*E18,0)</f>
        <v>#REF!</v>
      </c>
      <c r="AB18" s="37" t="e">
        <f>ROUND(#REF!*F18,0)</f>
        <v>#REF!</v>
      </c>
      <c r="AC18" s="37" t="e">
        <f>ROUND(#REF!*G18,0)</f>
        <v>#REF!</v>
      </c>
      <c r="AD18" s="37" t="e">
        <f>ROUND(#REF!*H18,0)</f>
        <v>#REF!</v>
      </c>
      <c r="AE18" s="37" t="e">
        <f>ROUND(#REF!*I18,0)</f>
        <v>#REF!</v>
      </c>
      <c r="AF18" s="37" t="e">
        <f>ROUND(#REF!*J18,0)</f>
        <v>#REF!</v>
      </c>
      <c r="AG18" s="37" t="e">
        <f>ROUND(#REF!*K18,0)</f>
        <v>#REF!</v>
      </c>
      <c r="AH18" s="37" t="e">
        <f t="shared" si="20"/>
        <v>#REF!</v>
      </c>
      <c r="AI18" s="38" t="e">
        <f t="shared" si="21"/>
        <v>#REF!</v>
      </c>
      <c r="AJ18" s="39" t="e">
        <f t="shared" si="23"/>
        <v>#REF!</v>
      </c>
    </row>
    <row r="19" spans="1:36" ht="30" customHeight="1" x14ac:dyDescent="0.2">
      <c r="A19" s="41" t="s">
        <v>27</v>
      </c>
      <c r="B19" s="117">
        <v>1870</v>
      </c>
      <c r="C19" s="118">
        <v>1306</v>
      </c>
      <c r="D19" s="119">
        <v>1452</v>
      </c>
      <c r="E19" s="119">
        <v>1434</v>
      </c>
      <c r="F19" s="118">
        <v>1626</v>
      </c>
      <c r="G19" s="120">
        <v>858</v>
      </c>
      <c r="H19" s="119">
        <v>228</v>
      </c>
      <c r="I19" s="119">
        <v>74</v>
      </c>
      <c r="J19" s="119">
        <v>18</v>
      </c>
      <c r="K19" s="121">
        <v>9</v>
      </c>
      <c r="L19" s="93">
        <f t="shared" si="10"/>
        <v>8875</v>
      </c>
      <c r="M19" s="94">
        <f t="shared" si="11"/>
        <v>21.07</v>
      </c>
      <c r="N19" s="95">
        <f t="shared" si="12"/>
        <v>14.715</v>
      </c>
      <c r="O19" s="95">
        <f t="shared" si="13"/>
        <v>16.361000000000001</v>
      </c>
      <c r="P19" s="95">
        <f t="shared" si="14"/>
        <v>16.158000000000001</v>
      </c>
      <c r="Q19" s="96">
        <f t="shared" si="15"/>
        <v>18.321000000000002</v>
      </c>
      <c r="R19" s="95">
        <f t="shared" si="16"/>
        <v>9.6679999999999993</v>
      </c>
      <c r="S19" s="95">
        <f t="shared" si="17"/>
        <v>2.569</v>
      </c>
      <c r="T19" s="95">
        <f t="shared" si="18"/>
        <v>0.83399999999999996</v>
      </c>
      <c r="U19" s="95">
        <f t="shared" si="19"/>
        <v>0.20300000000000001</v>
      </c>
      <c r="V19" s="98">
        <f>IF(ROUND(K19/L19*100,3)&gt;0,ROUND(K19/L19*100,3)," ")</f>
        <v>0.10100000000000001</v>
      </c>
      <c r="X19" s="37" t="e">
        <f>ROUND(#REF!*B19,0)</f>
        <v>#REF!</v>
      </c>
      <c r="Y19" s="37" t="e">
        <f>ROUND(#REF!*C19,0)</f>
        <v>#REF!</v>
      </c>
      <c r="Z19" s="37" t="e">
        <f>ROUND(#REF!*D19,0)</f>
        <v>#REF!</v>
      </c>
      <c r="AA19" s="37" t="e">
        <f>ROUND(#REF!*E19,0)</f>
        <v>#REF!</v>
      </c>
      <c r="AB19" s="37" t="e">
        <f>ROUND(#REF!*F19,0)</f>
        <v>#REF!</v>
      </c>
      <c r="AC19" s="37" t="e">
        <f>ROUND(#REF!*G19,0)</f>
        <v>#REF!</v>
      </c>
      <c r="AD19" s="37" t="e">
        <f>ROUND(#REF!*H19,0)</f>
        <v>#REF!</v>
      </c>
      <c r="AE19" s="37" t="e">
        <f>ROUND(#REF!*I19,0)</f>
        <v>#REF!</v>
      </c>
      <c r="AF19" s="37" t="e">
        <f>ROUND(#REF!*J19,0)</f>
        <v>#REF!</v>
      </c>
      <c r="AG19" s="37" t="e">
        <f>ROUND(#REF!*K19,0)</f>
        <v>#REF!</v>
      </c>
      <c r="AH19" s="37" t="e">
        <f t="shared" si="20"/>
        <v>#REF!</v>
      </c>
      <c r="AI19" s="38" t="e">
        <f t="shared" si="21"/>
        <v>#REF!</v>
      </c>
      <c r="AJ19" s="39" t="e">
        <f t="shared" si="23"/>
        <v>#REF!</v>
      </c>
    </row>
    <row r="20" spans="1:36" ht="30" customHeight="1" x14ac:dyDescent="0.2">
      <c r="A20" s="36" t="s">
        <v>28</v>
      </c>
      <c r="B20" s="87">
        <v>7598</v>
      </c>
      <c r="C20" s="90">
        <v>5961</v>
      </c>
      <c r="D20" s="91">
        <v>5648</v>
      </c>
      <c r="E20" s="88">
        <v>1457</v>
      </c>
      <c r="F20" s="90">
        <v>414</v>
      </c>
      <c r="G20" s="122"/>
      <c r="H20" s="122"/>
      <c r="I20" s="122"/>
      <c r="J20" s="122"/>
      <c r="K20" s="92"/>
      <c r="L20" s="93">
        <f t="shared" si="10"/>
        <v>21078</v>
      </c>
      <c r="M20" s="94">
        <f t="shared" si="11"/>
        <v>36.046999999999997</v>
      </c>
      <c r="N20" s="95">
        <f t="shared" si="12"/>
        <v>28.280999999999999</v>
      </c>
      <c r="O20" s="95">
        <f t="shared" si="13"/>
        <v>26.795999999999999</v>
      </c>
      <c r="P20" s="95">
        <f t="shared" si="14"/>
        <v>6.9119999999999999</v>
      </c>
      <c r="Q20" s="96">
        <f t="shared" si="15"/>
        <v>1.964</v>
      </c>
      <c r="R20" s="123" t="str">
        <f t="shared" si="16"/>
        <v xml:space="preserve"> </v>
      </c>
      <c r="S20" s="123" t="str">
        <f t="shared" si="17"/>
        <v xml:space="preserve"> </v>
      </c>
      <c r="T20" s="123" t="str">
        <f t="shared" si="18"/>
        <v xml:space="preserve"> </v>
      </c>
      <c r="U20" s="123" t="str">
        <f>IF(ROUND(J20/L20*100,3)&gt;0,ROUND(J20/L20*100,3)," ")</f>
        <v xml:space="preserve"> </v>
      </c>
      <c r="V20" s="124" t="str">
        <f>IF(ROUND(K20/M20*100,3)&gt;0,ROUND(K20/M20*100,3)," ")</f>
        <v xml:space="preserve"> </v>
      </c>
      <c r="X20" s="37" t="e">
        <f>ROUND(#REF!*B20,0)</f>
        <v>#REF!</v>
      </c>
      <c r="Y20" s="37" t="e">
        <f>ROUND(#REF!*C20,0)</f>
        <v>#REF!</v>
      </c>
      <c r="Z20" s="37" t="e">
        <f>ROUND(#REF!*D20,0)</f>
        <v>#REF!</v>
      </c>
      <c r="AA20" s="37" t="e">
        <f>ROUND(#REF!*E20,0)</f>
        <v>#REF!</v>
      </c>
      <c r="AB20" s="37" t="e">
        <f>ROUND(#REF!*F20,0)</f>
        <v>#REF!</v>
      </c>
      <c r="AC20" s="37" t="e">
        <f>ROUND(#REF!*G20,0)</f>
        <v>#REF!</v>
      </c>
      <c r="AD20" s="37" t="e">
        <f>ROUND(#REF!*H20,0)</f>
        <v>#REF!</v>
      </c>
      <c r="AE20" s="37" t="e">
        <f>ROUND(#REF!*I20,0)</f>
        <v>#REF!</v>
      </c>
      <c r="AF20" s="37" t="e">
        <f>ROUND(#REF!*J20,0)</f>
        <v>#REF!</v>
      </c>
      <c r="AG20" s="37" t="e">
        <f>ROUND(#REF!*K20,0)</f>
        <v>#REF!</v>
      </c>
      <c r="AH20" s="37" t="e">
        <f t="shared" si="20"/>
        <v>#REF!</v>
      </c>
      <c r="AI20" s="38" t="e">
        <f t="shared" si="21"/>
        <v>#REF!</v>
      </c>
      <c r="AJ20" s="39" t="e">
        <f t="shared" si="23"/>
        <v>#REF!</v>
      </c>
    </row>
    <row r="21" spans="1:36" ht="30" customHeight="1" thickBot="1" x14ac:dyDescent="0.25">
      <c r="A21" s="40" t="s">
        <v>29</v>
      </c>
      <c r="B21" s="99">
        <v>1470</v>
      </c>
      <c r="C21" s="100">
        <v>856</v>
      </c>
      <c r="D21" s="101">
        <v>976</v>
      </c>
      <c r="E21" s="100">
        <v>1807</v>
      </c>
      <c r="F21" s="103">
        <v>1351</v>
      </c>
      <c r="G21" s="101">
        <v>935</v>
      </c>
      <c r="H21" s="103">
        <v>618</v>
      </c>
      <c r="I21" s="103">
        <v>86</v>
      </c>
      <c r="J21" s="103">
        <v>54</v>
      </c>
      <c r="K21" s="103">
        <v>5</v>
      </c>
      <c r="L21" s="104">
        <f t="shared" si="10"/>
        <v>8158</v>
      </c>
      <c r="M21" s="105">
        <f t="shared" si="11"/>
        <v>18.018999999999998</v>
      </c>
      <c r="N21" s="106">
        <f t="shared" si="12"/>
        <v>10.493</v>
      </c>
      <c r="O21" s="106">
        <f t="shared" si="13"/>
        <v>11.964</v>
      </c>
      <c r="P21" s="106">
        <f t="shared" si="14"/>
        <v>22.15</v>
      </c>
      <c r="Q21" s="107">
        <f t="shared" si="15"/>
        <v>16.559999999999999</v>
      </c>
      <c r="R21" s="106">
        <f t="shared" si="16"/>
        <v>11.461</v>
      </c>
      <c r="S21" s="106">
        <f t="shared" si="17"/>
        <v>7.5750000000000002</v>
      </c>
      <c r="T21" s="106">
        <f t="shared" si="18"/>
        <v>1.054</v>
      </c>
      <c r="U21" s="106">
        <f t="shared" si="19"/>
        <v>0.66200000000000003</v>
      </c>
      <c r="V21" s="108">
        <f>IF(ROUND(K21/L21*100,3)&gt;0,ROUND(K21/L21*100,3)," ")</f>
        <v>6.0999999999999999E-2</v>
      </c>
      <c r="X21" s="37" t="e">
        <f>ROUND(#REF!*B21,0)</f>
        <v>#REF!</v>
      </c>
      <c r="Y21" s="37" t="e">
        <f>ROUND(#REF!*C21,0)</f>
        <v>#REF!</v>
      </c>
      <c r="Z21" s="37" t="e">
        <f>ROUND(#REF!*D21,0)</f>
        <v>#REF!</v>
      </c>
      <c r="AA21" s="37" t="e">
        <f>ROUND(#REF!*E21,0)</f>
        <v>#REF!</v>
      </c>
      <c r="AB21" s="37" t="e">
        <f>ROUND(#REF!*F21,0)</f>
        <v>#REF!</v>
      </c>
      <c r="AC21" s="37" t="e">
        <f>ROUND(#REF!*G21,0)</f>
        <v>#REF!</v>
      </c>
      <c r="AD21" s="37" t="e">
        <f>ROUND(#REF!*H21,0)</f>
        <v>#REF!</v>
      </c>
      <c r="AE21" s="37" t="e">
        <f>ROUND(#REF!*I21,0)</f>
        <v>#REF!</v>
      </c>
      <c r="AF21" s="37" t="e">
        <f>ROUND(#REF!*J21,0)</f>
        <v>#REF!</v>
      </c>
      <c r="AG21" s="37" t="e">
        <f>ROUND(#REF!*K21,0)</f>
        <v>#REF!</v>
      </c>
      <c r="AH21" s="37" t="e">
        <f t="shared" si="20"/>
        <v>#REF!</v>
      </c>
      <c r="AI21" s="38" t="e">
        <f t="shared" si="21"/>
        <v>#REF!</v>
      </c>
      <c r="AJ21" s="39" t="e">
        <f t="shared" si="23"/>
        <v>#REF!</v>
      </c>
    </row>
    <row r="22" spans="1:36" ht="30" customHeight="1" x14ac:dyDescent="0.2">
      <c r="A22" s="34" t="s">
        <v>30</v>
      </c>
      <c r="B22" s="109">
        <v>713</v>
      </c>
      <c r="C22" s="110">
        <v>548</v>
      </c>
      <c r="D22" s="82">
        <v>785</v>
      </c>
      <c r="E22" s="112">
        <v>1877</v>
      </c>
      <c r="F22" s="113">
        <v>236</v>
      </c>
      <c r="G22" s="111">
        <v>1295</v>
      </c>
      <c r="H22" s="111">
        <v>248</v>
      </c>
      <c r="I22" s="111">
        <v>42</v>
      </c>
      <c r="J22" s="111">
        <v>28</v>
      </c>
      <c r="K22" s="111">
        <v>0</v>
      </c>
      <c r="L22" s="115">
        <f t="shared" si="10"/>
        <v>5772</v>
      </c>
      <c r="M22" s="94">
        <f t="shared" si="11"/>
        <v>12.353</v>
      </c>
      <c r="N22" s="84">
        <f t="shared" si="12"/>
        <v>9.4939999999999998</v>
      </c>
      <c r="O22" s="84">
        <f t="shared" si="13"/>
        <v>13.6</v>
      </c>
      <c r="P22" s="84">
        <f t="shared" si="14"/>
        <v>32.518999999999998</v>
      </c>
      <c r="Q22" s="85">
        <f t="shared" si="15"/>
        <v>4.0890000000000004</v>
      </c>
      <c r="R22" s="84">
        <f t="shared" si="16"/>
        <v>22.436</v>
      </c>
      <c r="S22" s="84">
        <f t="shared" si="17"/>
        <v>4.2969999999999997</v>
      </c>
      <c r="T22" s="84">
        <f t="shared" si="18"/>
        <v>0.72799999999999998</v>
      </c>
      <c r="U22" s="84">
        <f t="shared" ref="U22:U54" si="24">IF(ROUND(J22/L22*100,3)&gt;0,ROUND(J22/L22*100,3)," ")</f>
        <v>0.48499999999999999</v>
      </c>
      <c r="V22" s="86">
        <v>0</v>
      </c>
      <c r="X22" s="37" t="e">
        <f>ROUND(#REF!*B22,0)</f>
        <v>#REF!</v>
      </c>
      <c r="Y22" s="37" t="e">
        <f>ROUND(#REF!*C22,0)</f>
        <v>#REF!</v>
      </c>
      <c r="Z22" s="37" t="e">
        <f>ROUND(#REF!*D22,0)</f>
        <v>#REF!</v>
      </c>
      <c r="AA22" s="37" t="e">
        <f>ROUND(#REF!*E22,0)</f>
        <v>#REF!</v>
      </c>
      <c r="AB22" s="37" t="e">
        <f>ROUND(#REF!*F22,0)</f>
        <v>#REF!</v>
      </c>
      <c r="AC22" s="37" t="e">
        <f>ROUND(#REF!*G22,0)</f>
        <v>#REF!</v>
      </c>
      <c r="AD22" s="37" t="e">
        <f>ROUND(#REF!*H22,0)</f>
        <v>#REF!</v>
      </c>
      <c r="AE22" s="37" t="e">
        <f>ROUND(#REF!*I22,0)</f>
        <v>#REF!</v>
      </c>
      <c r="AF22" s="37" t="e">
        <f>ROUND(#REF!*J22,0)</f>
        <v>#REF!</v>
      </c>
      <c r="AG22" s="37" t="e">
        <f>ROUND(#REF!*K22,0)</f>
        <v>#REF!</v>
      </c>
      <c r="AH22" s="37" t="e">
        <f t="shared" si="20"/>
        <v>#REF!</v>
      </c>
      <c r="AI22" s="38" t="e">
        <f t="shared" si="21"/>
        <v>#REF!</v>
      </c>
      <c r="AJ22" s="39" t="e">
        <f t="shared" si="23"/>
        <v>#REF!</v>
      </c>
    </row>
    <row r="23" spans="1:36" ht="30" customHeight="1" x14ac:dyDescent="0.2">
      <c r="A23" s="36" t="s">
        <v>31</v>
      </c>
      <c r="B23" s="87">
        <v>385</v>
      </c>
      <c r="C23" s="88">
        <v>425</v>
      </c>
      <c r="D23" s="90">
        <v>424</v>
      </c>
      <c r="E23" s="90">
        <v>689</v>
      </c>
      <c r="F23" s="91">
        <v>897</v>
      </c>
      <c r="G23" s="89">
        <v>358</v>
      </c>
      <c r="H23" s="89">
        <v>25</v>
      </c>
      <c r="I23" s="89">
        <v>21</v>
      </c>
      <c r="J23" s="89">
        <v>21</v>
      </c>
      <c r="K23" s="130">
        <v>2</v>
      </c>
      <c r="L23" s="93">
        <f t="shared" si="10"/>
        <v>3247</v>
      </c>
      <c r="M23" s="94">
        <f t="shared" si="11"/>
        <v>11.856999999999999</v>
      </c>
      <c r="N23" s="95">
        <f t="shared" si="12"/>
        <v>13.089</v>
      </c>
      <c r="O23" s="95">
        <f t="shared" si="13"/>
        <v>13.058</v>
      </c>
      <c r="P23" s="95">
        <f t="shared" si="14"/>
        <v>21.22</v>
      </c>
      <c r="Q23" s="96">
        <f t="shared" si="15"/>
        <v>27.626000000000001</v>
      </c>
      <c r="R23" s="95">
        <f t="shared" si="16"/>
        <v>11.026</v>
      </c>
      <c r="S23" s="95">
        <f t="shared" si="17"/>
        <v>0.77</v>
      </c>
      <c r="T23" s="95">
        <f t="shared" si="18"/>
        <v>0.64700000000000002</v>
      </c>
      <c r="U23" s="95">
        <f t="shared" si="24"/>
        <v>0.64700000000000002</v>
      </c>
      <c r="V23" s="98">
        <f>IF(ROUND(K23/L23*100,3)&gt;0,ROUND(K23/L23*100,3)," ")</f>
        <v>6.2E-2</v>
      </c>
      <c r="X23" s="37" t="e">
        <f>ROUND(#REF!*B23,0)</f>
        <v>#REF!</v>
      </c>
      <c r="Y23" s="37" t="e">
        <f>ROUND(#REF!*C23,0)</f>
        <v>#REF!</v>
      </c>
      <c r="Z23" s="37" t="e">
        <f>ROUND(#REF!*D23,0)</f>
        <v>#REF!</v>
      </c>
      <c r="AA23" s="37" t="e">
        <f>ROUND(#REF!*E23,0)</f>
        <v>#REF!</v>
      </c>
      <c r="AB23" s="37" t="e">
        <f>ROUND(#REF!*F23,0)</f>
        <v>#REF!</v>
      </c>
      <c r="AC23" s="37" t="e">
        <f>ROUND(#REF!*G23,0)</f>
        <v>#REF!</v>
      </c>
      <c r="AD23" s="37" t="e">
        <f>ROUND(#REF!*H23,0)</f>
        <v>#REF!</v>
      </c>
      <c r="AE23" s="37" t="e">
        <f>ROUND(#REF!*I23,0)</f>
        <v>#REF!</v>
      </c>
      <c r="AF23" s="37" t="e">
        <f>ROUND(#REF!*J23,0)</f>
        <v>#REF!</v>
      </c>
      <c r="AG23" s="37" t="e">
        <f>ROUND(#REF!*K23,0)</f>
        <v>#REF!</v>
      </c>
      <c r="AH23" s="37" t="e">
        <f t="shared" si="20"/>
        <v>#REF!</v>
      </c>
      <c r="AI23" s="38" t="e">
        <f t="shared" si="21"/>
        <v>#REF!</v>
      </c>
      <c r="AJ23" s="39" t="e">
        <f t="shared" si="23"/>
        <v>#REF!</v>
      </c>
    </row>
    <row r="24" spans="1:36" ht="30" customHeight="1" x14ac:dyDescent="0.2">
      <c r="A24" s="36" t="s">
        <v>32</v>
      </c>
      <c r="B24" s="87">
        <v>343</v>
      </c>
      <c r="C24" s="88">
        <v>484</v>
      </c>
      <c r="D24" s="90">
        <v>823</v>
      </c>
      <c r="E24" s="90">
        <v>672</v>
      </c>
      <c r="F24" s="91">
        <v>966</v>
      </c>
      <c r="G24" s="89">
        <v>210</v>
      </c>
      <c r="H24" s="89">
        <v>64</v>
      </c>
      <c r="I24" s="89">
        <v>4</v>
      </c>
      <c r="J24" s="89">
        <v>23</v>
      </c>
      <c r="K24" s="92"/>
      <c r="L24" s="93">
        <f t="shared" si="10"/>
        <v>3589</v>
      </c>
      <c r="M24" s="94">
        <f t="shared" si="11"/>
        <v>9.5570000000000004</v>
      </c>
      <c r="N24" s="95">
        <f t="shared" si="12"/>
        <v>13.486000000000001</v>
      </c>
      <c r="O24" s="95">
        <f t="shared" si="13"/>
        <v>22.931000000000001</v>
      </c>
      <c r="P24" s="95">
        <f t="shared" si="14"/>
        <v>18.724</v>
      </c>
      <c r="Q24" s="96">
        <f t="shared" si="15"/>
        <v>26.916</v>
      </c>
      <c r="R24" s="95">
        <f t="shared" si="16"/>
        <v>5.851</v>
      </c>
      <c r="S24" s="95">
        <f t="shared" si="17"/>
        <v>1.7829999999999999</v>
      </c>
      <c r="T24" s="95">
        <f t="shared" si="18"/>
        <v>0.111</v>
      </c>
      <c r="U24" s="95">
        <f t="shared" si="24"/>
        <v>0.64100000000000001</v>
      </c>
      <c r="V24" s="97" t="str">
        <f t="shared" si="22"/>
        <v xml:space="preserve"> </v>
      </c>
      <c r="X24" s="37" t="e">
        <f>ROUND(#REF!*B24,0)</f>
        <v>#REF!</v>
      </c>
      <c r="Y24" s="37" t="e">
        <f>ROUND(#REF!*C24,0)</f>
        <v>#REF!</v>
      </c>
      <c r="Z24" s="37" t="e">
        <f>ROUND(#REF!*D24,0)</f>
        <v>#REF!</v>
      </c>
      <c r="AA24" s="37" t="e">
        <f>ROUND(#REF!*E24,0)</f>
        <v>#REF!</v>
      </c>
      <c r="AB24" s="37" t="e">
        <f>ROUND(#REF!*F24,0)</f>
        <v>#REF!</v>
      </c>
      <c r="AC24" s="37" t="e">
        <f>ROUND(#REF!*G24,0)</f>
        <v>#REF!</v>
      </c>
      <c r="AD24" s="37" t="e">
        <f>ROUND(#REF!*H24,0)</f>
        <v>#REF!</v>
      </c>
      <c r="AE24" s="37" t="e">
        <f>ROUND(#REF!*I24,0)</f>
        <v>#REF!</v>
      </c>
      <c r="AF24" s="37" t="e">
        <f>ROUND(#REF!*J24,0)</f>
        <v>#REF!</v>
      </c>
      <c r="AG24" s="37" t="e">
        <f>ROUND(#REF!*K24,0)</f>
        <v>#REF!</v>
      </c>
      <c r="AH24" s="37" t="e">
        <f t="shared" si="20"/>
        <v>#REF!</v>
      </c>
      <c r="AI24" s="38" t="e">
        <f t="shared" si="21"/>
        <v>#REF!</v>
      </c>
      <c r="AJ24" s="39" t="e">
        <f t="shared" si="23"/>
        <v>#REF!</v>
      </c>
    </row>
    <row r="25" spans="1:36" ht="30" customHeight="1" thickBot="1" x14ac:dyDescent="0.25">
      <c r="A25" s="40" t="s">
        <v>33</v>
      </c>
      <c r="B25" s="99">
        <v>356</v>
      </c>
      <c r="C25" s="103">
        <v>471</v>
      </c>
      <c r="D25" s="101">
        <v>572</v>
      </c>
      <c r="E25" s="101">
        <v>553</v>
      </c>
      <c r="F25" s="102">
        <v>864</v>
      </c>
      <c r="G25" s="103">
        <v>273</v>
      </c>
      <c r="H25" s="103">
        <v>42</v>
      </c>
      <c r="I25" s="103">
        <v>56</v>
      </c>
      <c r="J25" s="103">
        <v>19</v>
      </c>
      <c r="K25" s="125"/>
      <c r="L25" s="104">
        <f t="shared" si="10"/>
        <v>3206</v>
      </c>
      <c r="M25" s="105">
        <f t="shared" si="11"/>
        <v>11.103999999999999</v>
      </c>
      <c r="N25" s="106">
        <f t="shared" si="12"/>
        <v>14.691000000000001</v>
      </c>
      <c r="O25" s="106">
        <f t="shared" si="13"/>
        <v>17.841999999999999</v>
      </c>
      <c r="P25" s="106">
        <f t="shared" si="14"/>
        <v>17.248999999999999</v>
      </c>
      <c r="Q25" s="107">
        <f t="shared" si="15"/>
        <v>26.949000000000002</v>
      </c>
      <c r="R25" s="106">
        <f t="shared" si="16"/>
        <v>8.5150000000000006</v>
      </c>
      <c r="S25" s="106">
        <f t="shared" si="17"/>
        <v>1.31</v>
      </c>
      <c r="T25" s="106">
        <f t="shared" si="18"/>
        <v>1.7470000000000001</v>
      </c>
      <c r="U25" s="106">
        <f t="shared" si="24"/>
        <v>0.59299999999999997</v>
      </c>
      <c r="V25" s="126" t="str">
        <f t="shared" si="22"/>
        <v xml:space="preserve"> </v>
      </c>
      <c r="X25" s="37" t="e">
        <f>ROUND(#REF!*B25,0)</f>
        <v>#REF!</v>
      </c>
      <c r="Y25" s="37" t="e">
        <f>ROUND(#REF!*C25,0)</f>
        <v>#REF!</v>
      </c>
      <c r="Z25" s="37" t="e">
        <f>ROUND(#REF!*D25,0)</f>
        <v>#REF!</v>
      </c>
      <c r="AA25" s="37" t="e">
        <f>ROUND(#REF!*E25,0)</f>
        <v>#REF!</v>
      </c>
      <c r="AB25" s="37" t="e">
        <f>ROUND(#REF!*F25,0)</f>
        <v>#REF!</v>
      </c>
      <c r="AC25" s="37" t="e">
        <f>ROUND(#REF!*G25,0)</f>
        <v>#REF!</v>
      </c>
      <c r="AD25" s="37" t="e">
        <f>ROUND(#REF!*H25,0)</f>
        <v>#REF!</v>
      </c>
      <c r="AE25" s="37" t="e">
        <f>ROUND(#REF!*I25,0)</f>
        <v>#REF!</v>
      </c>
      <c r="AF25" s="37" t="e">
        <f>ROUND(#REF!*J25,0)</f>
        <v>#REF!</v>
      </c>
      <c r="AG25" s="37" t="e">
        <f>ROUND(#REF!*K25,0)</f>
        <v>#REF!</v>
      </c>
      <c r="AH25" s="37" t="e">
        <f t="shared" si="20"/>
        <v>#REF!</v>
      </c>
      <c r="AI25" s="38" t="e">
        <f t="shared" si="21"/>
        <v>#REF!</v>
      </c>
      <c r="AJ25" s="39" t="e">
        <f t="shared" si="23"/>
        <v>#REF!</v>
      </c>
    </row>
    <row r="26" spans="1:36" ht="30" customHeight="1" x14ac:dyDescent="0.2">
      <c r="A26" s="34" t="s">
        <v>34</v>
      </c>
      <c r="B26" s="109">
        <v>310</v>
      </c>
      <c r="C26" s="110">
        <v>404</v>
      </c>
      <c r="D26" s="82">
        <v>519</v>
      </c>
      <c r="E26" s="82">
        <v>666</v>
      </c>
      <c r="F26" s="113">
        <v>487</v>
      </c>
      <c r="G26" s="111">
        <v>812</v>
      </c>
      <c r="H26" s="111">
        <v>76</v>
      </c>
      <c r="I26" s="111">
        <v>65</v>
      </c>
      <c r="J26" s="111">
        <v>20</v>
      </c>
      <c r="K26" s="127"/>
      <c r="L26" s="115">
        <f t="shared" si="10"/>
        <v>3359</v>
      </c>
      <c r="M26" s="94">
        <f t="shared" si="11"/>
        <v>9.2289999999999992</v>
      </c>
      <c r="N26" s="84">
        <f t="shared" si="12"/>
        <v>12.026999999999999</v>
      </c>
      <c r="O26" s="84">
        <f t="shared" si="13"/>
        <v>15.451000000000001</v>
      </c>
      <c r="P26" s="128">
        <f t="shared" si="14"/>
        <v>19.827000000000002</v>
      </c>
      <c r="Q26" s="85">
        <f t="shared" si="15"/>
        <v>14.497999999999999</v>
      </c>
      <c r="R26" s="84">
        <f t="shared" si="16"/>
        <v>24.173999999999999</v>
      </c>
      <c r="S26" s="84">
        <f t="shared" si="17"/>
        <v>2.2629999999999999</v>
      </c>
      <c r="T26" s="84">
        <f t="shared" si="18"/>
        <v>1.9350000000000001</v>
      </c>
      <c r="U26" s="84">
        <f t="shared" si="24"/>
        <v>0.59499999999999997</v>
      </c>
      <c r="V26" s="129" t="str">
        <f t="shared" si="22"/>
        <v xml:space="preserve"> </v>
      </c>
      <c r="X26" s="37" t="e">
        <f>ROUND(#REF!*B26,0)</f>
        <v>#REF!</v>
      </c>
      <c r="Y26" s="37" t="e">
        <f>ROUND(#REF!*C26,0)</f>
        <v>#REF!</v>
      </c>
      <c r="Z26" s="37" t="e">
        <f>ROUND(#REF!*D26,0)</f>
        <v>#REF!</v>
      </c>
      <c r="AA26" s="37" t="e">
        <f>ROUND(#REF!*E26,0)</f>
        <v>#REF!</v>
      </c>
      <c r="AB26" s="37" t="e">
        <f>ROUND(#REF!*F26,0)</f>
        <v>#REF!</v>
      </c>
      <c r="AC26" s="37" t="e">
        <f>ROUND(#REF!*G26,0)</f>
        <v>#REF!</v>
      </c>
      <c r="AD26" s="37" t="e">
        <f>ROUND(#REF!*H26,0)</f>
        <v>#REF!</v>
      </c>
      <c r="AE26" s="37" t="e">
        <f>ROUND(#REF!*I26,0)</f>
        <v>#REF!</v>
      </c>
      <c r="AF26" s="37" t="e">
        <f>ROUND(#REF!*J26,0)</f>
        <v>#REF!</v>
      </c>
      <c r="AG26" s="37" t="e">
        <f>ROUND(#REF!*K26,0)</f>
        <v>#REF!</v>
      </c>
      <c r="AH26" s="37" t="e">
        <f t="shared" si="20"/>
        <v>#REF!</v>
      </c>
      <c r="AI26" s="38" t="e">
        <f t="shared" si="21"/>
        <v>#REF!</v>
      </c>
      <c r="AJ26" s="39" t="e">
        <f t="shared" si="23"/>
        <v>#REF!</v>
      </c>
    </row>
    <row r="27" spans="1:36" ht="30" customHeight="1" x14ac:dyDescent="0.2">
      <c r="A27" s="36" t="s">
        <v>35</v>
      </c>
      <c r="B27" s="87">
        <v>536</v>
      </c>
      <c r="C27" s="88">
        <v>933</v>
      </c>
      <c r="D27" s="90">
        <v>604</v>
      </c>
      <c r="E27" s="90">
        <v>1587</v>
      </c>
      <c r="F27" s="91">
        <v>899</v>
      </c>
      <c r="G27" s="89">
        <v>423</v>
      </c>
      <c r="H27" s="89">
        <v>232</v>
      </c>
      <c r="I27" s="89">
        <v>46</v>
      </c>
      <c r="J27" s="89">
        <v>18</v>
      </c>
      <c r="K27" s="92"/>
      <c r="L27" s="93">
        <f t="shared" si="10"/>
        <v>5278</v>
      </c>
      <c r="M27" s="94">
        <f t="shared" si="11"/>
        <v>10.154999999999999</v>
      </c>
      <c r="N27" s="95">
        <f t="shared" si="12"/>
        <v>17.677</v>
      </c>
      <c r="O27" s="95">
        <f t="shared" si="13"/>
        <v>11.444000000000001</v>
      </c>
      <c r="P27" s="95">
        <f t="shared" si="14"/>
        <v>30.068000000000001</v>
      </c>
      <c r="Q27" s="96">
        <f t="shared" si="15"/>
        <v>17.033000000000001</v>
      </c>
      <c r="R27" s="95">
        <f t="shared" si="16"/>
        <v>8.0139999999999993</v>
      </c>
      <c r="S27" s="95">
        <f t="shared" si="17"/>
        <v>4.3959999999999999</v>
      </c>
      <c r="T27" s="95">
        <f t="shared" si="18"/>
        <v>0.872</v>
      </c>
      <c r="U27" s="95">
        <f t="shared" si="24"/>
        <v>0.34100000000000003</v>
      </c>
      <c r="V27" s="97" t="str">
        <f t="shared" si="22"/>
        <v xml:space="preserve"> </v>
      </c>
      <c r="X27" s="37" t="e">
        <f>ROUND(#REF!*B27,0)</f>
        <v>#REF!</v>
      </c>
      <c r="Y27" s="37" t="e">
        <f>ROUND(#REF!*C27,0)</f>
        <v>#REF!</v>
      </c>
      <c r="Z27" s="37" t="e">
        <f>ROUND(#REF!*D27,0)</f>
        <v>#REF!</v>
      </c>
      <c r="AA27" s="37" t="e">
        <f>ROUND(#REF!*E27,0)</f>
        <v>#REF!</v>
      </c>
      <c r="AB27" s="37" t="e">
        <f>ROUND(#REF!*F27,0)</f>
        <v>#REF!</v>
      </c>
      <c r="AC27" s="37" t="e">
        <f>ROUND(#REF!*G27,0)</f>
        <v>#REF!</v>
      </c>
      <c r="AD27" s="37" t="e">
        <f>ROUND(#REF!*H27,0)</f>
        <v>#REF!</v>
      </c>
      <c r="AE27" s="37" t="e">
        <f>ROUND(#REF!*I27,0)</f>
        <v>#REF!</v>
      </c>
      <c r="AF27" s="37" t="e">
        <f>ROUND(#REF!*J27,0)</f>
        <v>#REF!</v>
      </c>
      <c r="AG27" s="37" t="e">
        <f>ROUND(#REF!*K27,0)</f>
        <v>#REF!</v>
      </c>
      <c r="AH27" s="37" t="e">
        <f t="shared" si="20"/>
        <v>#REF!</v>
      </c>
      <c r="AI27" s="38" t="e">
        <f t="shared" si="21"/>
        <v>#REF!</v>
      </c>
      <c r="AJ27" s="39" t="e">
        <f t="shared" si="23"/>
        <v>#REF!</v>
      </c>
    </row>
    <row r="28" spans="1:36" ht="30" customHeight="1" x14ac:dyDescent="0.2">
      <c r="A28" s="36" t="s">
        <v>36</v>
      </c>
      <c r="B28" s="87">
        <v>813</v>
      </c>
      <c r="C28" s="88">
        <v>303</v>
      </c>
      <c r="D28" s="90">
        <v>1756</v>
      </c>
      <c r="E28" s="90">
        <v>597</v>
      </c>
      <c r="F28" s="91">
        <v>657</v>
      </c>
      <c r="G28" s="89">
        <v>612</v>
      </c>
      <c r="H28" s="89">
        <v>60</v>
      </c>
      <c r="I28" s="89">
        <v>55</v>
      </c>
      <c r="J28" s="89">
        <v>24</v>
      </c>
      <c r="K28" s="92"/>
      <c r="L28" s="93">
        <f t="shared" si="10"/>
        <v>4877</v>
      </c>
      <c r="M28" s="94">
        <f t="shared" si="11"/>
        <v>16.670000000000002</v>
      </c>
      <c r="N28" s="95">
        <f t="shared" si="12"/>
        <v>6.2130000000000001</v>
      </c>
      <c r="O28" s="95">
        <f t="shared" si="13"/>
        <v>36.006</v>
      </c>
      <c r="P28" s="95">
        <f t="shared" si="14"/>
        <v>12.241</v>
      </c>
      <c r="Q28" s="96">
        <f t="shared" si="15"/>
        <v>13.471</v>
      </c>
      <c r="R28" s="95">
        <f t="shared" si="16"/>
        <v>12.548999999999999</v>
      </c>
      <c r="S28" s="95">
        <f t="shared" si="17"/>
        <v>1.23</v>
      </c>
      <c r="T28" s="95">
        <f t="shared" si="18"/>
        <v>1.1279999999999999</v>
      </c>
      <c r="U28" s="95">
        <f t="shared" si="24"/>
        <v>0.49199999999999999</v>
      </c>
      <c r="V28" s="97" t="str">
        <f t="shared" si="22"/>
        <v xml:space="preserve"> </v>
      </c>
      <c r="X28" s="37" t="e">
        <f>ROUND(#REF!*B28,0)</f>
        <v>#REF!</v>
      </c>
      <c r="Y28" s="37" t="e">
        <f>ROUND(#REF!*C28,0)</f>
        <v>#REF!</v>
      </c>
      <c r="Z28" s="37" t="e">
        <f>ROUND(#REF!*D28,0)</f>
        <v>#REF!</v>
      </c>
      <c r="AA28" s="37" t="e">
        <f>ROUND(#REF!*E28,0)</f>
        <v>#REF!</v>
      </c>
      <c r="AB28" s="37" t="e">
        <f>ROUND(#REF!*F28,0)</f>
        <v>#REF!</v>
      </c>
      <c r="AC28" s="37" t="e">
        <f>ROUND(#REF!*G28,0)</f>
        <v>#REF!</v>
      </c>
      <c r="AD28" s="37" t="e">
        <f>ROUND(#REF!*H28,0)</f>
        <v>#REF!</v>
      </c>
      <c r="AE28" s="37" t="e">
        <f>ROUND(#REF!*I28,0)</f>
        <v>#REF!</v>
      </c>
      <c r="AF28" s="37" t="e">
        <f>ROUND(#REF!*J28,0)</f>
        <v>#REF!</v>
      </c>
      <c r="AG28" s="37" t="e">
        <f>ROUND(#REF!*K28,0)</f>
        <v>#REF!</v>
      </c>
      <c r="AH28" s="37" t="e">
        <f t="shared" si="20"/>
        <v>#REF!</v>
      </c>
      <c r="AI28" s="38" t="e">
        <f t="shared" si="21"/>
        <v>#REF!</v>
      </c>
      <c r="AJ28" s="39" t="e">
        <f t="shared" si="23"/>
        <v>#REF!</v>
      </c>
    </row>
    <row r="29" spans="1:36" ht="30" customHeight="1" x14ac:dyDescent="0.2">
      <c r="A29" s="36" t="s">
        <v>37</v>
      </c>
      <c r="B29" s="87">
        <v>541</v>
      </c>
      <c r="C29" s="88">
        <v>794</v>
      </c>
      <c r="D29" s="90">
        <v>1020</v>
      </c>
      <c r="E29" s="90">
        <v>1706</v>
      </c>
      <c r="F29" s="91">
        <v>1052</v>
      </c>
      <c r="G29" s="89">
        <v>841</v>
      </c>
      <c r="H29" s="89">
        <v>226</v>
      </c>
      <c r="I29" s="89">
        <v>90</v>
      </c>
      <c r="J29" s="89">
        <v>43</v>
      </c>
      <c r="K29" s="89">
        <v>9</v>
      </c>
      <c r="L29" s="93">
        <f t="shared" si="10"/>
        <v>6322</v>
      </c>
      <c r="M29" s="94">
        <f t="shared" si="11"/>
        <v>8.5570000000000004</v>
      </c>
      <c r="N29" s="95">
        <f t="shared" si="12"/>
        <v>12.558999999999999</v>
      </c>
      <c r="O29" s="95">
        <f t="shared" si="13"/>
        <v>16.134</v>
      </c>
      <c r="P29" s="95">
        <f t="shared" si="14"/>
        <v>26.984999999999999</v>
      </c>
      <c r="Q29" s="96">
        <f t="shared" si="15"/>
        <v>16.64</v>
      </c>
      <c r="R29" s="95">
        <f t="shared" si="16"/>
        <v>13.303000000000001</v>
      </c>
      <c r="S29" s="95">
        <f t="shared" si="17"/>
        <v>3.5750000000000002</v>
      </c>
      <c r="T29" s="95">
        <f t="shared" si="18"/>
        <v>1.4239999999999999</v>
      </c>
      <c r="U29" s="95">
        <f t="shared" si="24"/>
        <v>0.68</v>
      </c>
      <c r="V29" s="98">
        <f>IF(ROUND(K29/L29*100,3)&gt;0,ROUND(K29/L29*100,3)," ")</f>
        <v>0.14199999999999999</v>
      </c>
      <c r="X29" s="37" t="e">
        <f>ROUND(#REF!*B29,0)</f>
        <v>#REF!</v>
      </c>
      <c r="Y29" s="37" t="e">
        <f>ROUND(#REF!*C29,0)</f>
        <v>#REF!</v>
      </c>
      <c r="Z29" s="37" t="e">
        <f>ROUND(#REF!*D29,0)</f>
        <v>#REF!</v>
      </c>
      <c r="AA29" s="37" t="e">
        <f>ROUND(#REF!*E29,0)</f>
        <v>#REF!</v>
      </c>
      <c r="AB29" s="37" t="e">
        <f>ROUND(#REF!*F29,0)</f>
        <v>#REF!</v>
      </c>
      <c r="AC29" s="37" t="e">
        <f>ROUND(#REF!*G29,0)</f>
        <v>#REF!</v>
      </c>
      <c r="AD29" s="37" t="e">
        <f>ROUND(#REF!*H29,0)</f>
        <v>#REF!</v>
      </c>
      <c r="AE29" s="37" t="e">
        <f>ROUND(#REF!*I29,0)</f>
        <v>#REF!</v>
      </c>
      <c r="AF29" s="37" t="e">
        <f>ROUND(#REF!*J29,0)</f>
        <v>#REF!</v>
      </c>
      <c r="AG29" s="37" t="e">
        <f>ROUND(#REF!*K29,0)</f>
        <v>#REF!</v>
      </c>
      <c r="AH29" s="37" t="e">
        <f t="shared" si="20"/>
        <v>#REF!</v>
      </c>
      <c r="AI29" s="38" t="e">
        <f t="shared" si="21"/>
        <v>#REF!</v>
      </c>
      <c r="AJ29" s="39" t="e">
        <f t="shared" si="23"/>
        <v>#REF!</v>
      </c>
    </row>
    <row r="30" spans="1:36" ht="30" customHeight="1" x14ac:dyDescent="0.2">
      <c r="A30" s="36" t="s">
        <v>38</v>
      </c>
      <c r="B30" s="87">
        <v>1189</v>
      </c>
      <c r="C30" s="88">
        <v>1821</v>
      </c>
      <c r="D30" s="90">
        <v>1424</v>
      </c>
      <c r="E30" s="90">
        <v>1690</v>
      </c>
      <c r="F30" s="91">
        <v>1118</v>
      </c>
      <c r="G30" s="89">
        <v>1312</v>
      </c>
      <c r="H30" s="89">
        <v>567</v>
      </c>
      <c r="I30" s="89">
        <v>129</v>
      </c>
      <c r="J30" s="89">
        <v>23</v>
      </c>
      <c r="K30" s="89">
        <v>9</v>
      </c>
      <c r="L30" s="93">
        <f t="shared" si="10"/>
        <v>9282</v>
      </c>
      <c r="M30" s="94">
        <f t="shared" si="11"/>
        <v>12.81</v>
      </c>
      <c r="N30" s="95">
        <f t="shared" si="12"/>
        <v>19.619</v>
      </c>
      <c r="O30" s="95">
        <f t="shared" si="13"/>
        <v>15.342000000000001</v>
      </c>
      <c r="P30" s="95">
        <f t="shared" si="14"/>
        <v>18.207000000000001</v>
      </c>
      <c r="Q30" s="96">
        <f t="shared" si="15"/>
        <v>12.045</v>
      </c>
      <c r="R30" s="95">
        <f t="shared" si="16"/>
        <v>14.135</v>
      </c>
      <c r="S30" s="95">
        <f t="shared" si="17"/>
        <v>6.109</v>
      </c>
      <c r="T30" s="95">
        <f t="shared" si="18"/>
        <v>1.39</v>
      </c>
      <c r="U30" s="95">
        <f t="shared" si="24"/>
        <v>0.248</v>
      </c>
      <c r="V30" s="98">
        <f>IF(ROUND(K30/L30*100,3)&gt;0,ROUND(K30/L30*100,3)," ")</f>
        <v>9.7000000000000003E-2</v>
      </c>
      <c r="X30" s="37" t="e">
        <f>ROUND(#REF!*B30,0)</f>
        <v>#REF!</v>
      </c>
      <c r="Y30" s="37" t="e">
        <f>ROUND(#REF!*C30,0)</f>
        <v>#REF!</v>
      </c>
      <c r="Z30" s="37" t="e">
        <f>ROUND(#REF!*D30,0)</f>
        <v>#REF!</v>
      </c>
      <c r="AA30" s="37" t="e">
        <f>ROUND(#REF!*E30,0)</f>
        <v>#REF!</v>
      </c>
      <c r="AB30" s="37" t="e">
        <f>ROUND(#REF!*F30,0)</f>
        <v>#REF!</v>
      </c>
      <c r="AC30" s="37" t="e">
        <f>ROUND(#REF!*G30,0)</f>
        <v>#REF!</v>
      </c>
      <c r="AD30" s="37" t="e">
        <f>ROUND(#REF!*H30,0)</f>
        <v>#REF!</v>
      </c>
      <c r="AE30" s="37" t="e">
        <f>ROUND(#REF!*I30,0)</f>
        <v>#REF!</v>
      </c>
      <c r="AF30" s="37" t="e">
        <f>ROUND(#REF!*J30,0)</f>
        <v>#REF!</v>
      </c>
      <c r="AG30" s="37" t="e">
        <f>ROUND(#REF!*K30,0)</f>
        <v>#REF!</v>
      </c>
      <c r="AH30" s="37" t="e">
        <f t="shared" si="20"/>
        <v>#REF!</v>
      </c>
      <c r="AI30" s="38" t="e">
        <f t="shared" si="21"/>
        <v>#REF!</v>
      </c>
      <c r="AJ30" s="39" t="e">
        <f t="shared" si="23"/>
        <v>#REF!</v>
      </c>
    </row>
    <row r="31" spans="1:36" ht="30" customHeight="1" thickBot="1" x14ac:dyDescent="0.25">
      <c r="A31" s="40" t="s">
        <v>39</v>
      </c>
      <c r="B31" s="99">
        <v>370</v>
      </c>
      <c r="C31" s="100">
        <v>468</v>
      </c>
      <c r="D31" s="101">
        <v>850</v>
      </c>
      <c r="E31" s="101">
        <v>985</v>
      </c>
      <c r="F31" s="102">
        <v>1303</v>
      </c>
      <c r="G31" s="103">
        <v>672</v>
      </c>
      <c r="H31" s="103">
        <v>129</v>
      </c>
      <c r="I31" s="103">
        <v>37</v>
      </c>
      <c r="J31" s="103">
        <v>18</v>
      </c>
      <c r="K31" s="103">
        <v>0</v>
      </c>
      <c r="L31" s="104">
        <f t="shared" si="10"/>
        <v>4832</v>
      </c>
      <c r="M31" s="105">
        <f t="shared" si="11"/>
        <v>7.657</v>
      </c>
      <c r="N31" s="106">
        <f t="shared" si="12"/>
        <v>9.6850000000000005</v>
      </c>
      <c r="O31" s="106">
        <f t="shared" si="13"/>
        <v>17.591000000000001</v>
      </c>
      <c r="P31" s="106">
        <f t="shared" si="14"/>
        <v>20.385000000000002</v>
      </c>
      <c r="Q31" s="107">
        <f t="shared" si="15"/>
        <v>26.966000000000001</v>
      </c>
      <c r="R31" s="106">
        <f t="shared" si="16"/>
        <v>13.907</v>
      </c>
      <c r="S31" s="106">
        <f t="shared" si="17"/>
        <v>2.67</v>
      </c>
      <c r="T31" s="106">
        <f t="shared" si="18"/>
        <v>0.76600000000000001</v>
      </c>
      <c r="U31" s="106">
        <f t="shared" si="24"/>
        <v>0.373</v>
      </c>
      <c r="V31" s="133">
        <v>0</v>
      </c>
      <c r="X31" s="37" t="e">
        <f>ROUND(#REF!*B31,0)</f>
        <v>#REF!</v>
      </c>
      <c r="Y31" s="37" t="e">
        <f>ROUND(#REF!*C31,0)</f>
        <v>#REF!</v>
      </c>
      <c r="Z31" s="37" t="e">
        <f>ROUND(#REF!*D31,0)</f>
        <v>#REF!</v>
      </c>
      <c r="AA31" s="37" t="e">
        <f>ROUND(#REF!*E31,0)</f>
        <v>#REF!</v>
      </c>
      <c r="AB31" s="37" t="e">
        <f>ROUND(#REF!*F31,0)</f>
        <v>#REF!</v>
      </c>
      <c r="AC31" s="37" t="e">
        <f>ROUND(#REF!*G31,0)</f>
        <v>#REF!</v>
      </c>
      <c r="AD31" s="37" t="e">
        <f>ROUND(#REF!*H31,0)</f>
        <v>#REF!</v>
      </c>
      <c r="AE31" s="37" t="e">
        <f>ROUND(#REF!*I31,0)</f>
        <v>#REF!</v>
      </c>
      <c r="AF31" s="37" t="e">
        <f>ROUND(#REF!*J31,0)</f>
        <v>#REF!</v>
      </c>
      <c r="AG31" s="37" t="e">
        <f>ROUND(#REF!*K31,0)</f>
        <v>#REF!</v>
      </c>
      <c r="AH31" s="37" t="e">
        <f t="shared" si="20"/>
        <v>#REF!</v>
      </c>
      <c r="AI31" s="38" t="e">
        <f t="shared" si="21"/>
        <v>#REF!</v>
      </c>
      <c r="AJ31" s="39" t="e">
        <f t="shared" si="23"/>
        <v>#REF!</v>
      </c>
    </row>
    <row r="32" spans="1:36" ht="30" customHeight="1" x14ac:dyDescent="0.2">
      <c r="A32" s="34" t="s">
        <v>40</v>
      </c>
      <c r="B32" s="109">
        <v>363</v>
      </c>
      <c r="C32" s="110">
        <v>579</v>
      </c>
      <c r="D32" s="82">
        <v>766</v>
      </c>
      <c r="E32" s="82">
        <v>748</v>
      </c>
      <c r="F32" s="113">
        <v>412</v>
      </c>
      <c r="G32" s="111">
        <v>370</v>
      </c>
      <c r="H32" s="111">
        <v>126</v>
      </c>
      <c r="I32" s="111">
        <v>46</v>
      </c>
      <c r="J32" s="111">
        <v>20</v>
      </c>
      <c r="K32" s="127"/>
      <c r="L32" s="115">
        <f t="shared" si="10"/>
        <v>3430</v>
      </c>
      <c r="M32" s="94">
        <f t="shared" si="11"/>
        <v>10.583</v>
      </c>
      <c r="N32" s="84">
        <f t="shared" si="12"/>
        <v>16.88</v>
      </c>
      <c r="O32" s="84">
        <f t="shared" si="13"/>
        <v>22.332000000000001</v>
      </c>
      <c r="P32" s="84">
        <f t="shared" si="14"/>
        <v>21.808</v>
      </c>
      <c r="Q32" s="85">
        <f t="shared" si="15"/>
        <v>12.012</v>
      </c>
      <c r="R32" s="84">
        <f t="shared" si="16"/>
        <v>10.787000000000001</v>
      </c>
      <c r="S32" s="84">
        <f t="shared" si="17"/>
        <v>3.673</v>
      </c>
      <c r="T32" s="84">
        <f t="shared" si="18"/>
        <v>1.341</v>
      </c>
      <c r="U32" s="84">
        <f t="shared" si="24"/>
        <v>0.58299999999999996</v>
      </c>
      <c r="V32" s="116" t="str">
        <f t="shared" si="22"/>
        <v xml:space="preserve"> </v>
      </c>
      <c r="X32" s="37" t="e">
        <f>ROUND(#REF!*B32,0)</f>
        <v>#REF!</v>
      </c>
      <c r="Y32" s="37" t="e">
        <f>ROUND(#REF!*C32,0)</f>
        <v>#REF!</v>
      </c>
      <c r="Z32" s="37" t="e">
        <f>ROUND(#REF!*D32,0)</f>
        <v>#REF!</v>
      </c>
      <c r="AA32" s="37" t="e">
        <f>ROUND(#REF!*E32,0)</f>
        <v>#REF!</v>
      </c>
      <c r="AB32" s="37" t="e">
        <f>ROUND(#REF!*F32,0)</f>
        <v>#REF!</v>
      </c>
      <c r="AC32" s="37" t="e">
        <f>ROUND(#REF!*G32,0)</f>
        <v>#REF!</v>
      </c>
      <c r="AD32" s="37" t="e">
        <f>ROUND(#REF!*H32,0)</f>
        <v>#REF!</v>
      </c>
      <c r="AE32" s="37" t="e">
        <f>ROUND(#REF!*I32,0)</f>
        <v>#REF!</v>
      </c>
      <c r="AF32" s="37" t="e">
        <f>ROUND(#REF!*J32,0)</f>
        <v>#REF!</v>
      </c>
      <c r="AG32" s="37" t="e">
        <f>ROUND(#REF!*K32,0)</f>
        <v>#REF!</v>
      </c>
      <c r="AH32" s="37" t="e">
        <f t="shared" si="20"/>
        <v>#REF!</v>
      </c>
      <c r="AI32" s="38" t="e">
        <f t="shared" si="21"/>
        <v>#REF!</v>
      </c>
      <c r="AJ32" s="39" t="e">
        <f t="shared" si="23"/>
        <v>#REF!</v>
      </c>
    </row>
    <row r="33" spans="1:36" ht="30" customHeight="1" x14ac:dyDescent="0.2">
      <c r="A33" s="36" t="s">
        <v>41</v>
      </c>
      <c r="B33" s="87">
        <v>611</v>
      </c>
      <c r="C33" s="88">
        <v>795</v>
      </c>
      <c r="D33" s="90">
        <v>859</v>
      </c>
      <c r="E33" s="90">
        <v>1136</v>
      </c>
      <c r="F33" s="91">
        <v>681</v>
      </c>
      <c r="G33" s="89">
        <v>294</v>
      </c>
      <c r="H33" s="89">
        <v>136</v>
      </c>
      <c r="I33" s="89">
        <v>98</v>
      </c>
      <c r="J33" s="89">
        <v>25</v>
      </c>
      <c r="K33" s="89">
        <v>2</v>
      </c>
      <c r="L33" s="93">
        <f t="shared" si="10"/>
        <v>4637</v>
      </c>
      <c r="M33" s="94">
        <f t="shared" si="11"/>
        <v>13.177</v>
      </c>
      <c r="N33" s="95">
        <f t="shared" si="12"/>
        <v>17.145</v>
      </c>
      <c r="O33" s="95">
        <f t="shared" si="13"/>
        <v>18.524999999999999</v>
      </c>
      <c r="P33" s="95">
        <f t="shared" si="14"/>
        <v>24.498999999999999</v>
      </c>
      <c r="Q33" s="96">
        <f t="shared" si="15"/>
        <v>14.686</v>
      </c>
      <c r="R33" s="95">
        <f t="shared" si="16"/>
        <v>6.34</v>
      </c>
      <c r="S33" s="95">
        <f t="shared" si="17"/>
        <v>2.9329999999999998</v>
      </c>
      <c r="T33" s="95">
        <f t="shared" si="18"/>
        <v>2.113</v>
      </c>
      <c r="U33" s="95">
        <f t="shared" si="24"/>
        <v>0.53900000000000003</v>
      </c>
      <c r="V33" s="98">
        <f>IF(ROUND(K33/L33*100,3)&gt;0,ROUND(K33/L33*100,3)," ")</f>
        <v>4.2999999999999997E-2</v>
      </c>
      <c r="X33" s="37" t="e">
        <f>ROUND(#REF!*B33,0)</f>
        <v>#REF!</v>
      </c>
      <c r="Y33" s="37" t="e">
        <f>ROUND(#REF!*C33,0)</f>
        <v>#REF!</v>
      </c>
      <c r="Z33" s="37" t="e">
        <f>ROUND(#REF!*D33,0)</f>
        <v>#REF!</v>
      </c>
      <c r="AA33" s="37" t="e">
        <f>ROUND(#REF!*E33,0)</f>
        <v>#REF!</v>
      </c>
      <c r="AB33" s="37" t="e">
        <f>ROUND(#REF!*F33,0)</f>
        <v>#REF!</v>
      </c>
      <c r="AC33" s="37" t="e">
        <f>ROUND(#REF!*G33,0)</f>
        <v>#REF!</v>
      </c>
      <c r="AD33" s="37" t="e">
        <f>ROUND(#REF!*H33,0)</f>
        <v>#REF!</v>
      </c>
      <c r="AE33" s="37" t="e">
        <f>ROUND(#REF!*I33,0)</f>
        <v>#REF!</v>
      </c>
      <c r="AF33" s="37" t="e">
        <f>ROUND(#REF!*J33,0)</f>
        <v>#REF!</v>
      </c>
      <c r="AG33" s="37" t="e">
        <f>ROUND(#REF!*K33,0)</f>
        <v>#REF!</v>
      </c>
      <c r="AH33" s="37" t="e">
        <f t="shared" si="20"/>
        <v>#REF!</v>
      </c>
      <c r="AI33" s="38" t="e">
        <f t="shared" si="21"/>
        <v>#REF!</v>
      </c>
      <c r="AJ33" s="39" t="e">
        <f t="shared" si="23"/>
        <v>#REF!</v>
      </c>
    </row>
    <row r="34" spans="1:36" ht="30" customHeight="1" x14ac:dyDescent="0.2">
      <c r="A34" s="36" t="s">
        <v>42</v>
      </c>
      <c r="B34" s="87">
        <v>2069</v>
      </c>
      <c r="C34" s="88">
        <v>2644</v>
      </c>
      <c r="D34" s="90">
        <v>2743</v>
      </c>
      <c r="E34" s="90">
        <v>1227</v>
      </c>
      <c r="F34" s="91">
        <v>294</v>
      </c>
      <c r="G34" s="89">
        <v>165</v>
      </c>
      <c r="H34" s="89">
        <v>124</v>
      </c>
      <c r="I34" s="89">
        <v>49</v>
      </c>
      <c r="J34" s="122"/>
      <c r="K34" s="92"/>
      <c r="L34" s="93">
        <f t="shared" si="10"/>
        <v>9315</v>
      </c>
      <c r="M34" s="94">
        <f t="shared" si="11"/>
        <v>22.210999999999999</v>
      </c>
      <c r="N34" s="95">
        <f t="shared" si="12"/>
        <v>28.384</v>
      </c>
      <c r="O34" s="95">
        <f t="shared" si="13"/>
        <v>29.446999999999999</v>
      </c>
      <c r="P34" s="95">
        <f t="shared" si="14"/>
        <v>13.172000000000001</v>
      </c>
      <c r="Q34" s="96">
        <f t="shared" si="15"/>
        <v>3.1560000000000001</v>
      </c>
      <c r="R34" s="95">
        <f t="shared" si="16"/>
        <v>1.7709999999999999</v>
      </c>
      <c r="S34" s="95">
        <f t="shared" si="17"/>
        <v>1.331</v>
      </c>
      <c r="T34" s="95">
        <f t="shared" si="18"/>
        <v>0.52600000000000002</v>
      </c>
      <c r="U34" s="123" t="str">
        <f t="shared" si="24"/>
        <v xml:space="preserve"> </v>
      </c>
      <c r="V34" s="97" t="str">
        <f t="shared" si="22"/>
        <v xml:space="preserve"> </v>
      </c>
      <c r="X34" s="37" t="e">
        <f>ROUND(#REF!*B34,0)</f>
        <v>#REF!</v>
      </c>
      <c r="Y34" s="37" t="e">
        <f>ROUND(#REF!*C34,0)</f>
        <v>#REF!</v>
      </c>
      <c r="Z34" s="37" t="e">
        <f>ROUND(#REF!*D34,0)</f>
        <v>#REF!</v>
      </c>
      <c r="AA34" s="37" t="e">
        <f>ROUND(#REF!*E34,0)</f>
        <v>#REF!</v>
      </c>
      <c r="AB34" s="37" t="e">
        <f>ROUND(#REF!*F34,0)</f>
        <v>#REF!</v>
      </c>
      <c r="AC34" s="37" t="e">
        <f>ROUND(#REF!*G34,0)</f>
        <v>#REF!</v>
      </c>
      <c r="AD34" s="37" t="e">
        <f>ROUND(#REF!*H34,0)</f>
        <v>#REF!</v>
      </c>
      <c r="AE34" s="37" t="e">
        <f>ROUND(#REF!*I34,0)</f>
        <v>#REF!</v>
      </c>
      <c r="AF34" s="37" t="e">
        <f>ROUND(#REF!*J34,0)</f>
        <v>#REF!</v>
      </c>
      <c r="AG34" s="37" t="e">
        <f>ROUND(#REF!*K34,0)</f>
        <v>#REF!</v>
      </c>
      <c r="AH34" s="37" t="e">
        <f t="shared" si="20"/>
        <v>#REF!</v>
      </c>
      <c r="AI34" s="38" t="e">
        <f t="shared" si="21"/>
        <v>#REF!</v>
      </c>
      <c r="AJ34" s="39" t="e">
        <f t="shared" si="23"/>
        <v>#REF!</v>
      </c>
    </row>
    <row r="35" spans="1:36" ht="30" customHeight="1" x14ac:dyDescent="0.2">
      <c r="A35" s="36" t="s">
        <v>43</v>
      </c>
      <c r="B35" s="87">
        <v>968</v>
      </c>
      <c r="C35" s="88">
        <v>822</v>
      </c>
      <c r="D35" s="90">
        <v>604</v>
      </c>
      <c r="E35" s="90">
        <v>2049</v>
      </c>
      <c r="F35" s="91">
        <v>1477</v>
      </c>
      <c r="G35" s="89">
        <v>698</v>
      </c>
      <c r="H35" s="89">
        <v>344</v>
      </c>
      <c r="I35" s="89">
        <v>124</v>
      </c>
      <c r="J35" s="89">
        <v>40</v>
      </c>
      <c r="K35" s="89">
        <v>1</v>
      </c>
      <c r="L35" s="93">
        <f t="shared" si="10"/>
        <v>7127</v>
      </c>
      <c r="M35" s="94">
        <f t="shared" si="11"/>
        <v>13.582000000000001</v>
      </c>
      <c r="N35" s="95">
        <f t="shared" si="12"/>
        <v>11.534000000000001</v>
      </c>
      <c r="O35" s="95">
        <f t="shared" si="13"/>
        <v>8.4749999999999996</v>
      </c>
      <c r="P35" s="95">
        <v>28.7</v>
      </c>
      <c r="Q35" s="96">
        <f t="shared" si="15"/>
        <v>20.724</v>
      </c>
      <c r="R35" s="95">
        <f t="shared" si="16"/>
        <v>9.7940000000000005</v>
      </c>
      <c r="S35" s="95">
        <f t="shared" si="17"/>
        <v>4.827</v>
      </c>
      <c r="T35" s="95">
        <f t="shared" si="18"/>
        <v>1.74</v>
      </c>
      <c r="U35" s="95">
        <f t="shared" si="24"/>
        <v>0.56100000000000005</v>
      </c>
      <c r="V35" s="98">
        <f>IF(ROUND(K35/L35*100,3)&gt;0,ROUND(K35/L35*100,3)," ")</f>
        <v>1.4E-2</v>
      </c>
      <c r="X35" s="37" t="e">
        <f>ROUND(#REF!*B35,0)</f>
        <v>#REF!</v>
      </c>
      <c r="Y35" s="37" t="e">
        <f>ROUND(#REF!*C35,0)</f>
        <v>#REF!</v>
      </c>
      <c r="Z35" s="37" t="e">
        <f>ROUND(#REF!*D35,0)</f>
        <v>#REF!</v>
      </c>
      <c r="AA35" s="37" t="e">
        <f>ROUND(#REF!*E35,0)</f>
        <v>#REF!</v>
      </c>
      <c r="AB35" s="37" t="e">
        <f>ROUND(#REF!*F35,0)</f>
        <v>#REF!</v>
      </c>
      <c r="AC35" s="37" t="e">
        <f>ROUND(#REF!*G35,0)</f>
        <v>#REF!</v>
      </c>
      <c r="AD35" s="37" t="e">
        <f>ROUND(#REF!*H35,0)</f>
        <v>#REF!</v>
      </c>
      <c r="AE35" s="37" t="e">
        <f>ROUND(#REF!*I35,0)</f>
        <v>#REF!</v>
      </c>
      <c r="AF35" s="37" t="e">
        <f>ROUND(#REF!*J35,0)</f>
        <v>#REF!</v>
      </c>
      <c r="AG35" s="37" t="e">
        <f>ROUND(#REF!*K35,0)</f>
        <v>#REF!</v>
      </c>
      <c r="AH35" s="37" t="e">
        <f t="shared" si="20"/>
        <v>#REF!</v>
      </c>
      <c r="AI35" s="38" t="e">
        <f t="shared" si="21"/>
        <v>#REF!</v>
      </c>
      <c r="AJ35" s="39" t="e">
        <f t="shared" si="23"/>
        <v>#REF!</v>
      </c>
    </row>
    <row r="36" spans="1:36" ht="30" customHeight="1" x14ac:dyDescent="0.2">
      <c r="A36" s="36" t="s">
        <v>44</v>
      </c>
      <c r="B36" s="87">
        <v>368</v>
      </c>
      <c r="C36" s="88">
        <v>452</v>
      </c>
      <c r="D36" s="90">
        <v>719</v>
      </c>
      <c r="E36" s="90">
        <v>1015</v>
      </c>
      <c r="F36" s="91">
        <v>476</v>
      </c>
      <c r="G36" s="89">
        <v>154</v>
      </c>
      <c r="H36" s="89">
        <v>91</v>
      </c>
      <c r="I36" s="89">
        <v>40</v>
      </c>
      <c r="J36" s="89">
        <v>23</v>
      </c>
      <c r="K36" s="92"/>
      <c r="L36" s="93">
        <f t="shared" si="10"/>
        <v>3338</v>
      </c>
      <c r="M36" s="94">
        <f t="shared" si="11"/>
        <v>11.025</v>
      </c>
      <c r="N36" s="95">
        <f t="shared" si="12"/>
        <v>13.541</v>
      </c>
      <c r="O36" s="95">
        <f t="shared" si="13"/>
        <v>21.54</v>
      </c>
      <c r="P36" s="95">
        <f t="shared" si="14"/>
        <v>30.407</v>
      </c>
      <c r="Q36" s="96">
        <f t="shared" si="15"/>
        <v>14.26</v>
      </c>
      <c r="R36" s="95">
        <f t="shared" si="16"/>
        <v>4.6139999999999999</v>
      </c>
      <c r="S36" s="95">
        <f t="shared" si="17"/>
        <v>2.726</v>
      </c>
      <c r="T36" s="95">
        <f t="shared" si="18"/>
        <v>1.198</v>
      </c>
      <c r="U36" s="95">
        <f t="shared" si="24"/>
        <v>0.68899999999999995</v>
      </c>
      <c r="V36" s="97" t="str">
        <f t="shared" si="22"/>
        <v xml:space="preserve"> </v>
      </c>
      <c r="X36" s="37" t="e">
        <f>ROUND(#REF!*B36,0)</f>
        <v>#REF!</v>
      </c>
      <c r="Y36" s="37" t="e">
        <f>ROUND(#REF!*C36,0)</f>
        <v>#REF!</v>
      </c>
      <c r="Z36" s="37" t="e">
        <f>ROUND(#REF!*D36,0)</f>
        <v>#REF!</v>
      </c>
      <c r="AA36" s="37" t="e">
        <f>ROUND(#REF!*E36,0)</f>
        <v>#REF!</v>
      </c>
      <c r="AB36" s="37" t="e">
        <f>ROUND(#REF!*F36,0)</f>
        <v>#REF!</v>
      </c>
      <c r="AC36" s="37" t="e">
        <f>ROUND(#REF!*G36,0)</f>
        <v>#REF!</v>
      </c>
      <c r="AD36" s="37" t="e">
        <f>ROUND(#REF!*H36,0)</f>
        <v>#REF!</v>
      </c>
      <c r="AE36" s="37" t="e">
        <f>ROUND(#REF!*I36,0)</f>
        <v>#REF!</v>
      </c>
      <c r="AF36" s="37" t="e">
        <f>ROUND(#REF!*J36,0)</f>
        <v>#REF!</v>
      </c>
      <c r="AG36" s="37" t="e">
        <f>ROUND(#REF!*K36,0)</f>
        <v>#REF!</v>
      </c>
      <c r="AH36" s="37" t="e">
        <f t="shared" si="20"/>
        <v>#REF!</v>
      </c>
      <c r="AI36" s="38" t="e">
        <f t="shared" si="21"/>
        <v>#REF!</v>
      </c>
      <c r="AJ36" s="39" t="e">
        <f t="shared" si="23"/>
        <v>#REF!</v>
      </c>
    </row>
    <row r="37" spans="1:36" ht="30" customHeight="1" thickBot="1" x14ac:dyDescent="0.25">
      <c r="A37" s="40" t="s">
        <v>45</v>
      </c>
      <c r="B37" s="99">
        <v>399</v>
      </c>
      <c r="C37" s="100">
        <v>334</v>
      </c>
      <c r="D37" s="103">
        <v>811</v>
      </c>
      <c r="E37" s="101">
        <v>871</v>
      </c>
      <c r="F37" s="102">
        <v>1010</v>
      </c>
      <c r="G37" s="103">
        <v>422</v>
      </c>
      <c r="H37" s="103">
        <v>90</v>
      </c>
      <c r="I37" s="103">
        <v>39</v>
      </c>
      <c r="J37" s="103">
        <v>27</v>
      </c>
      <c r="K37" s="125"/>
      <c r="L37" s="104">
        <f t="shared" si="10"/>
        <v>4003</v>
      </c>
      <c r="M37" s="105">
        <f t="shared" si="11"/>
        <v>9.968</v>
      </c>
      <c r="N37" s="106">
        <f t="shared" si="12"/>
        <v>8.3439999999999994</v>
      </c>
      <c r="O37" s="106">
        <f t="shared" si="13"/>
        <v>20.260000000000002</v>
      </c>
      <c r="P37" s="106">
        <f t="shared" si="14"/>
        <v>21.759</v>
      </c>
      <c r="Q37" s="107">
        <f t="shared" si="15"/>
        <v>25.231000000000002</v>
      </c>
      <c r="R37" s="106">
        <f t="shared" si="16"/>
        <v>10.542</v>
      </c>
      <c r="S37" s="106">
        <f t="shared" si="17"/>
        <v>2.2480000000000002</v>
      </c>
      <c r="T37" s="106">
        <f t="shared" si="18"/>
        <v>0.97399999999999998</v>
      </c>
      <c r="U37" s="106">
        <f t="shared" si="24"/>
        <v>0.67400000000000004</v>
      </c>
      <c r="V37" s="126" t="str">
        <f t="shared" si="22"/>
        <v xml:space="preserve"> </v>
      </c>
      <c r="X37" s="37" t="e">
        <f>ROUND(#REF!*B37,0)</f>
        <v>#REF!</v>
      </c>
      <c r="Y37" s="37" t="e">
        <f>ROUND(#REF!*C37,0)</f>
        <v>#REF!</v>
      </c>
      <c r="Z37" s="37" t="e">
        <f>ROUND(#REF!*D37,0)</f>
        <v>#REF!</v>
      </c>
      <c r="AA37" s="37" t="e">
        <f>ROUND(#REF!*E37,0)</f>
        <v>#REF!</v>
      </c>
      <c r="AB37" s="37" t="e">
        <f>ROUND(#REF!*F37,0)</f>
        <v>#REF!</v>
      </c>
      <c r="AC37" s="37" t="e">
        <f>ROUND(#REF!*G37,0)</f>
        <v>#REF!</v>
      </c>
      <c r="AD37" s="37" t="e">
        <f>ROUND(#REF!*H37,0)</f>
        <v>#REF!</v>
      </c>
      <c r="AE37" s="37" t="e">
        <f>ROUND(#REF!*I37,0)</f>
        <v>#REF!</v>
      </c>
      <c r="AF37" s="37" t="e">
        <f>ROUND(#REF!*J37,0)</f>
        <v>#REF!</v>
      </c>
      <c r="AG37" s="37" t="e">
        <f>ROUND(#REF!*K37,0)</f>
        <v>#REF!</v>
      </c>
      <c r="AH37" s="37" t="e">
        <f t="shared" si="20"/>
        <v>#REF!</v>
      </c>
      <c r="AI37" s="38" t="e">
        <f t="shared" si="21"/>
        <v>#REF!</v>
      </c>
      <c r="AJ37" s="39" t="e">
        <f t="shared" si="23"/>
        <v>#REF!</v>
      </c>
    </row>
    <row r="38" spans="1:36" ht="30" customHeight="1" x14ac:dyDescent="0.2">
      <c r="A38" s="34" t="s">
        <v>46</v>
      </c>
      <c r="B38" s="109">
        <v>331</v>
      </c>
      <c r="C38" s="110">
        <v>593</v>
      </c>
      <c r="D38" s="82">
        <v>804</v>
      </c>
      <c r="E38" s="110">
        <v>239</v>
      </c>
      <c r="F38" s="82">
        <v>428</v>
      </c>
      <c r="G38" s="112">
        <v>303</v>
      </c>
      <c r="H38" s="110">
        <v>40</v>
      </c>
      <c r="I38" s="111">
        <v>45</v>
      </c>
      <c r="J38" s="111">
        <v>17</v>
      </c>
      <c r="K38" s="114"/>
      <c r="L38" s="115">
        <f t="shared" si="10"/>
        <v>2800</v>
      </c>
      <c r="M38" s="94">
        <f t="shared" si="11"/>
        <v>11.821</v>
      </c>
      <c r="N38" s="84">
        <f t="shared" si="12"/>
        <v>21.178999999999998</v>
      </c>
      <c r="O38" s="84">
        <f t="shared" si="13"/>
        <v>28.713999999999999</v>
      </c>
      <c r="P38" s="84">
        <f t="shared" si="14"/>
        <v>8.5359999999999996</v>
      </c>
      <c r="Q38" s="85">
        <f t="shared" si="15"/>
        <v>15.286</v>
      </c>
      <c r="R38" s="84">
        <f t="shared" si="16"/>
        <v>10.821</v>
      </c>
      <c r="S38" s="84">
        <f t="shared" si="17"/>
        <v>1.429</v>
      </c>
      <c r="T38" s="84">
        <f t="shared" si="18"/>
        <v>1.607</v>
      </c>
      <c r="U38" s="84">
        <f t="shared" si="24"/>
        <v>0.60699999999999998</v>
      </c>
      <c r="V38" s="129" t="str">
        <f t="shared" si="22"/>
        <v xml:space="preserve"> </v>
      </c>
      <c r="X38" s="37" t="e">
        <f>ROUND(#REF!*B38,0)</f>
        <v>#REF!</v>
      </c>
      <c r="Y38" s="37" t="e">
        <f>ROUND(#REF!*C38,0)</f>
        <v>#REF!</v>
      </c>
      <c r="Z38" s="37" t="e">
        <f>ROUND(#REF!*D38,0)</f>
        <v>#REF!</v>
      </c>
      <c r="AA38" s="37" t="e">
        <f>ROUND(#REF!*E38,0)</f>
        <v>#REF!</v>
      </c>
      <c r="AB38" s="37" t="e">
        <f>ROUND(#REF!*F38,0)</f>
        <v>#REF!</v>
      </c>
      <c r="AC38" s="37" t="e">
        <f>ROUND(#REF!*G38,0)</f>
        <v>#REF!</v>
      </c>
      <c r="AD38" s="37" t="e">
        <f>ROUND(#REF!*H38,0)</f>
        <v>#REF!</v>
      </c>
      <c r="AE38" s="37" t="e">
        <f>ROUND(#REF!*I38,0)</f>
        <v>#REF!</v>
      </c>
      <c r="AF38" s="37" t="e">
        <f>ROUND(#REF!*J38,0)</f>
        <v>#REF!</v>
      </c>
      <c r="AG38" s="37" t="e">
        <f>ROUND(#REF!*K38,0)</f>
        <v>#REF!</v>
      </c>
      <c r="AH38" s="37" t="e">
        <f t="shared" si="20"/>
        <v>#REF!</v>
      </c>
      <c r="AI38" s="38" t="e">
        <f t="shared" si="21"/>
        <v>#REF!</v>
      </c>
      <c r="AJ38" s="39" t="e">
        <f t="shared" si="23"/>
        <v>#REF!</v>
      </c>
    </row>
    <row r="39" spans="1:36" ht="30" customHeight="1" x14ac:dyDescent="0.2">
      <c r="A39" s="36" t="s">
        <v>47</v>
      </c>
      <c r="B39" s="87">
        <v>447</v>
      </c>
      <c r="C39" s="88">
        <v>435</v>
      </c>
      <c r="D39" s="90">
        <v>664</v>
      </c>
      <c r="E39" s="90">
        <v>782</v>
      </c>
      <c r="F39" s="91">
        <v>771</v>
      </c>
      <c r="G39" s="90">
        <v>470</v>
      </c>
      <c r="H39" s="88">
        <v>29</v>
      </c>
      <c r="I39" s="89">
        <v>39</v>
      </c>
      <c r="J39" s="89">
        <v>24</v>
      </c>
      <c r="K39" s="92"/>
      <c r="L39" s="93">
        <f t="shared" si="10"/>
        <v>3661</v>
      </c>
      <c r="M39" s="94">
        <f t="shared" si="11"/>
        <v>12.21</v>
      </c>
      <c r="N39" s="95">
        <f t="shared" si="12"/>
        <v>11.882</v>
      </c>
      <c r="O39" s="95">
        <f t="shared" si="13"/>
        <v>18.137</v>
      </c>
      <c r="P39" s="95">
        <f t="shared" si="14"/>
        <v>21.36</v>
      </c>
      <c r="Q39" s="96">
        <f t="shared" si="15"/>
        <v>21.06</v>
      </c>
      <c r="R39" s="95">
        <f t="shared" si="16"/>
        <v>12.837999999999999</v>
      </c>
      <c r="S39" s="95">
        <f t="shared" si="17"/>
        <v>0.79200000000000004</v>
      </c>
      <c r="T39" s="95">
        <f t="shared" si="18"/>
        <v>1.0649999999999999</v>
      </c>
      <c r="U39" s="95">
        <f t="shared" si="24"/>
        <v>0.65600000000000003</v>
      </c>
      <c r="V39" s="97" t="str">
        <f t="shared" si="22"/>
        <v xml:space="preserve"> </v>
      </c>
      <c r="X39" s="42" t="e">
        <f>ROUND(#REF!*B39,0)</f>
        <v>#REF!</v>
      </c>
      <c r="Y39" s="37" t="e">
        <f>ROUND(#REF!*C39,0)</f>
        <v>#REF!</v>
      </c>
      <c r="Z39" s="37" t="e">
        <f>ROUND(#REF!*D39,0)</f>
        <v>#REF!</v>
      </c>
      <c r="AA39" s="37" t="e">
        <f>ROUND(#REF!*E39,0)</f>
        <v>#REF!</v>
      </c>
      <c r="AB39" s="37" t="e">
        <f>ROUND(#REF!*F39,0)</f>
        <v>#REF!</v>
      </c>
      <c r="AC39" s="37" t="e">
        <f>ROUND(#REF!*G39,0)</f>
        <v>#REF!</v>
      </c>
      <c r="AD39" s="37" t="e">
        <f>ROUND(#REF!*H39,0)</f>
        <v>#REF!</v>
      </c>
      <c r="AE39" s="37" t="e">
        <f>ROUND(#REF!*I39,0)</f>
        <v>#REF!</v>
      </c>
      <c r="AF39" s="37" t="e">
        <f>ROUND(#REF!*J39,0)</f>
        <v>#REF!</v>
      </c>
      <c r="AG39" s="37" t="e">
        <f>ROUND(#REF!*K39,0)</f>
        <v>#REF!</v>
      </c>
      <c r="AH39" s="37" t="e">
        <f t="shared" si="20"/>
        <v>#REF!</v>
      </c>
      <c r="AI39" s="38" t="e">
        <f t="shared" si="21"/>
        <v>#REF!</v>
      </c>
      <c r="AJ39" s="39" t="e">
        <f t="shared" si="23"/>
        <v>#REF!</v>
      </c>
    </row>
    <row r="40" spans="1:36" ht="30" customHeight="1" x14ac:dyDescent="0.2">
      <c r="A40" s="36" t="s">
        <v>48</v>
      </c>
      <c r="B40" s="87">
        <v>633</v>
      </c>
      <c r="C40" s="88">
        <v>421</v>
      </c>
      <c r="D40" s="90">
        <v>807</v>
      </c>
      <c r="E40" s="90">
        <v>763</v>
      </c>
      <c r="F40" s="91">
        <v>1300</v>
      </c>
      <c r="G40" s="89">
        <v>492</v>
      </c>
      <c r="H40" s="89">
        <v>94</v>
      </c>
      <c r="I40" s="89">
        <v>33</v>
      </c>
      <c r="J40" s="89">
        <v>19</v>
      </c>
      <c r="K40" s="92"/>
      <c r="L40" s="93">
        <f t="shared" si="10"/>
        <v>4562</v>
      </c>
      <c r="M40" s="94">
        <f t="shared" si="11"/>
        <v>13.875</v>
      </c>
      <c r="N40" s="95">
        <f t="shared" si="12"/>
        <v>9.2279999999999998</v>
      </c>
      <c r="O40" s="95">
        <f t="shared" si="13"/>
        <v>17.690000000000001</v>
      </c>
      <c r="P40" s="95">
        <f t="shared" si="14"/>
        <v>16.725000000000001</v>
      </c>
      <c r="Q40" s="96">
        <f t="shared" si="15"/>
        <v>28.495999999999999</v>
      </c>
      <c r="R40" s="95">
        <f t="shared" si="16"/>
        <v>10.785</v>
      </c>
      <c r="S40" s="95">
        <f t="shared" si="17"/>
        <v>2.06</v>
      </c>
      <c r="T40" s="95">
        <f t="shared" si="18"/>
        <v>0.72299999999999998</v>
      </c>
      <c r="U40" s="95">
        <f t="shared" si="24"/>
        <v>0.41599999999999998</v>
      </c>
      <c r="V40" s="97" t="str">
        <f t="shared" si="22"/>
        <v xml:space="preserve"> </v>
      </c>
      <c r="X40" s="37" t="e">
        <f>ROUND(#REF!*B40,0)</f>
        <v>#REF!</v>
      </c>
      <c r="Y40" s="37" t="e">
        <f>ROUND(#REF!*C40,0)</f>
        <v>#REF!</v>
      </c>
      <c r="Z40" s="37" t="e">
        <f>ROUND(#REF!*D40,0)</f>
        <v>#REF!</v>
      </c>
      <c r="AA40" s="37" t="e">
        <f>ROUND(#REF!*E40,0)</f>
        <v>#REF!</v>
      </c>
      <c r="AB40" s="37" t="e">
        <f>ROUND(#REF!*F40,0)</f>
        <v>#REF!</v>
      </c>
      <c r="AC40" s="37" t="e">
        <f>ROUND(#REF!*G40,0)</f>
        <v>#REF!</v>
      </c>
      <c r="AD40" s="37" t="e">
        <f>ROUND(#REF!*H40,0)</f>
        <v>#REF!</v>
      </c>
      <c r="AE40" s="37" t="e">
        <f>ROUND(#REF!*I40,0)</f>
        <v>#REF!</v>
      </c>
      <c r="AF40" s="37" t="e">
        <f>ROUND(#REF!*J40,0)</f>
        <v>#REF!</v>
      </c>
      <c r="AG40" s="37" t="e">
        <f>ROUND(#REF!*K40,0)</f>
        <v>#REF!</v>
      </c>
      <c r="AH40" s="37" t="e">
        <f t="shared" si="20"/>
        <v>#REF!</v>
      </c>
      <c r="AI40" s="38" t="e">
        <f t="shared" si="21"/>
        <v>#REF!</v>
      </c>
      <c r="AJ40" s="39" t="e">
        <f t="shared" si="23"/>
        <v>#REF!</v>
      </c>
    </row>
    <row r="41" spans="1:36" ht="30" customHeight="1" x14ac:dyDescent="0.2">
      <c r="A41" s="36" t="s">
        <v>49</v>
      </c>
      <c r="B41" s="87">
        <v>1151</v>
      </c>
      <c r="C41" s="88">
        <v>767</v>
      </c>
      <c r="D41" s="89">
        <v>2468</v>
      </c>
      <c r="E41" s="90">
        <v>640</v>
      </c>
      <c r="F41" s="91">
        <v>223</v>
      </c>
      <c r="G41" s="89">
        <v>65</v>
      </c>
      <c r="H41" s="89">
        <v>13</v>
      </c>
      <c r="I41" s="122"/>
      <c r="J41" s="122"/>
      <c r="K41" s="92"/>
      <c r="L41" s="93">
        <f t="shared" si="10"/>
        <v>5327</v>
      </c>
      <c r="M41" s="94">
        <f t="shared" si="11"/>
        <v>21.606999999999999</v>
      </c>
      <c r="N41" s="95">
        <f t="shared" si="12"/>
        <v>14.398</v>
      </c>
      <c r="O41" s="95">
        <f t="shared" si="13"/>
        <v>46.33</v>
      </c>
      <c r="P41" s="95">
        <f t="shared" si="14"/>
        <v>12.013999999999999</v>
      </c>
      <c r="Q41" s="96">
        <f t="shared" si="15"/>
        <v>4.1859999999999999</v>
      </c>
      <c r="R41" s="95">
        <f t="shared" si="16"/>
        <v>1.22</v>
      </c>
      <c r="S41" s="95">
        <f t="shared" si="17"/>
        <v>0.24399999999999999</v>
      </c>
      <c r="T41" s="123" t="str">
        <f t="shared" si="18"/>
        <v xml:space="preserve"> </v>
      </c>
      <c r="U41" s="123" t="str">
        <f t="shared" si="24"/>
        <v xml:space="preserve"> </v>
      </c>
      <c r="V41" s="97" t="str">
        <f t="shared" si="22"/>
        <v xml:space="preserve"> </v>
      </c>
      <c r="X41" s="42" t="e">
        <f>ROUND(#REF!*B41,0)</f>
        <v>#REF!</v>
      </c>
      <c r="Y41" s="37" t="e">
        <f>ROUND(#REF!*C41,0)</f>
        <v>#REF!</v>
      </c>
      <c r="Z41" s="37" t="e">
        <f>ROUND(#REF!*D41,0)</f>
        <v>#REF!</v>
      </c>
      <c r="AA41" s="37" t="e">
        <f>ROUND(#REF!*E41,0)</f>
        <v>#REF!</v>
      </c>
      <c r="AB41" s="37" t="e">
        <f>ROUND(#REF!*F41,0)</f>
        <v>#REF!</v>
      </c>
      <c r="AC41" s="37" t="e">
        <f>ROUND(#REF!*G41,0)</f>
        <v>#REF!</v>
      </c>
      <c r="AD41" s="37" t="e">
        <f>ROUND(#REF!*H41,0)</f>
        <v>#REF!</v>
      </c>
      <c r="AE41" s="37" t="e">
        <f>ROUND(#REF!*I41,0)</f>
        <v>#REF!</v>
      </c>
      <c r="AF41" s="37" t="e">
        <f>ROUND(#REF!*J41,0)</f>
        <v>#REF!</v>
      </c>
      <c r="AG41" s="37" t="e">
        <f>ROUND(#REF!*K41,0)</f>
        <v>#REF!</v>
      </c>
      <c r="AH41" s="37" t="e">
        <f t="shared" si="20"/>
        <v>#REF!</v>
      </c>
      <c r="AI41" s="38" t="e">
        <f t="shared" si="21"/>
        <v>#REF!</v>
      </c>
      <c r="AJ41" s="39" t="e">
        <f t="shared" si="23"/>
        <v>#REF!</v>
      </c>
    </row>
    <row r="42" spans="1:36" ht="30" customHeight="1" thickBot="1" x14ac:dyDescent="0.25">
      <c r="A42" s="40" t="s">
        <v>50</v>
      </c>
      <c r="B42" s="99">
        <v>395</v>
      </c>
      <c r="C42" s="100">
        <v>371</v>
      </c>
      <c r="D42" s="103">
        <v>996</v>
      </c>
      <c r="E42" s="101">
        <v>771</v>
      </c>
      <c r="F42" s="102">
        <v>697</v>
      </c>
      <c r="G42" s="103">
        <v>628</v>
      </c>
      <c r="H42" s="103">
        <v>60</v>
      </c>
      <c r="I42" s="103">
        <v>18</v>
      </c>
      <c r="J42" s="103">
        <v>11</v>
      </c>
      <c r="K42" s="125"/>
      <c r="L42" s="104">
        <f t="shared" si="10"/>
        <v>3947</v>
      </c>
      <c r="M42" s="105">
        <f t="shared" si="11"/>
        <v>10.007999999999999</v>
      </c>
      <c r="N42" s="106">
        <f t="shared" si="12"/>
        <v>9.4</v>
      </c>
      <c r="O42" s="106">
        <f t="shared" si="13"/>
        <v>25.234000000000002</v>
      </c>
      <c r="P42" s="106">
        <f t="shared" si="14"/>
        <v>19.533999999999999</v>
      </c>
      <c r="Q42" s="107">
        <f t="shared" si="15"/>
        <v>17.658999999999999</v>
      </c>
      <c r="R42" s="106">
        <f t="shared" si="16"/>
        <v>15.911</v>
      </c>
      <c r="S42" s="106">
        <f t="shared" si="17"/>
        <v>1.52</v>
      </c>
      <c r="T42" s="106">
        <f t="shared" si="18"/>
        <v>0.45600000000000002</v>
      </c>
      <c r="U42" s="106">
        <f t="shared" si="24"/>
        <v>0.27900000000000003</v>
      </c>
      <c r="V42" s="126" t="str">
        <f t="shared" si="22"/>
        <v xml:space="preserve"> </v>
      </c>
      <c r="X42" s="42" t="e">
        <f>ROUND(#REF!*B42,0)</f>
        <v>#REF!</v>
      </c>
      <c r="Y42" s="37" t="e">
        <f>ROUND(#REF!*C42,0)</f>
        <v>#REF!</v>
      </c>
      <c r="Z42" s="37" t="e">
        <f>ROUND(#REF!*D42,0)</f>
        <v>#REF!</v>
      </c>
      <c r="AA42" s="37" t="e">
        <f>ROUND(#REF!*E42,0)</f>
        <v>#REF!</v>
      </c>
      <c r="AB42" s="37" t="e">
        <f>ROUND(#REF!*F42,0)</f>
        <v>#REF!</v>
      </c>
      <c r="AC42" s="37" t="e">
        <f>ROUND(#REF!*G42,0)</f>
        <v>#REF!</v>
      </c>
      <c r="AD42" s="37" t="e">
        <f>ROUND(#REF!*H42,0)</f>
        <v>#REF!</v>
      </c>
      <c r="AE42" s="37" t="e">
        <f>ROUND(#REF!*I42,0)</f>
        <v>#REF!</v>
      </c>
      <c r="AF42" s="37" t="e">
        <f>ROUND(#REF!*J42,0)</f>
        <v>#REF!</v>
      </c>
      <c r="AG42" s="37" t="e">
        <f>ROUND(#REF!*K42,0)</f>
        <v>#REF!</v>
      </c>
      <c r="AH42" s="37" t="e">
        <f t="shared" si="20"/>
        <v>#REF!</v>
      </c>
      <c r="AI42" s="38" t="e">
        <f t="shared" si="21"/>
        <v>#REF!</v>
      </c>
      <c r="AJ42" s="39" t="e">
        <f t="shared" si="23"/>
        <v>#REF!</v>
      </c>
    </row>
    <row r="43" spans="1:36" ht="30" customHeight="1" x14ac:dyDescent="0.2">
      <c r="A43" s="34" t="s">
        <v>51</v>
      </c>
      <c r="B43" s="109">
        <v>442</v>
      </c>
      <c r="C43" s="110">
        <v>364</v>
      </c>
      <c r="D43" s="111">
        <v>620</v>
      </c>
      <c r="E43" s="82">
        <v>818</v>
      </c>
      <c r="F43" s="113">
        <v>538</v>
      </c>
      <c r="G43" s="111">
        <v>507</v>
      </c>
      <c r="H43" s="111">
        <v>94</v>
      </c>
      <c r="I43" s="111">
        <v>47</v>
      </c>
      <c r="J43" s="111">
        <v>20</v>
      </c>
      <c r="K43" s="127"/>
      <c r="L43" s="115">
        <f t="shared" si="10"/>
        <v>3450</v>
      </c>
      <c r="M43" s="94">
        <f t="shared" si="11"/>
        <v>12.811999999999999</v>
      </c>
      <c r="N43" s="84">
        <f t="shared" si="12"/>
        <v>10.551</v>
      </c>
      <c r="O43" s="84">
        <f t="shared" si="13"/>
        <v>17.971</v>
      </c>
      <c r="P43" s="84">
        <f t="shared" si="14"/>
        <v>23.71</v>
      </c>
      <c r="Q43" s="85">
        <f t="shared" si="15"/>
        <v>15.593999999999999</v>
      </c>
      <c r="R43" s="84">
        <f t="shared" si="16"/>
        <v>14.696</v>
      </c>
      <c r="S43" s="84">
        <f t="shared" si="17"/>
        <v>2.7250000000000001</v>
      </c>
      <c r="T43" s="84">
        <f t="shared" si="18"/>
        <v>1.3620000000000001</v>
      </c>
      <c r="U43" s="84">
        <f t="shared" si="24"/>
        <v>0.57999999999999996</v>
      </c>
      <c r="V43" s="129" t="str">
        <f t="shared" si="22"/>
        <v xml:space="preserve"> </v>
      </c>
      <c r="X43" s="42" t="e">
        <f>ROUND(#REF!*B43,0)</f>
        <v>#REF!</v>
      </c>
      <c r="Y43" s="37" t="e">
        <f>ROUND(#REF!*C43,0)</f>
        <v>#REF!</v>
      </c>
      <c r="Z43" s="37" t="e">
        <f>ROUND(#REF!*D43,0)</f>
        <v>#REF!</v>
      </c>
      <c r="AA43" s="37" t="e">
        <f>ROUND(#REF!*E43,0)</f>
        <v>#REF!</v>
      </c>
      <c r="AB43" s="37" t="e">
        <f>ROUND(#REF!*F43,0)</f>
        <v>#REF!</v>
      </c>
      <c r="AC43" s="37" t="e">
        <f>ROUND(#REF!*G43,0)</f>
        <v>#REF!</v>
      </c>
      <c r="AD43" s="37" t="e">
        <f>ROUND(#REF!*H43,0)</f>
        <v>#REF!</v>
      </c>
      <c r="AE43" s="37" t="e">
        <f>ROUND(#REF!*I43,0)</f>
        <v>#REF!</v>
      </c>
      <c r="AF43" s="37" t="e">
        <f>ROUND(#REF!*J43,0)</f>
        <v>#REF!</v>
      </c>
      <c r="AG43" s="37" t="e">
        <f>ROUND(#REF!*K43,0)</f>
        <v>#REF!</v>
      </c>
      <c r="AH43" s="37" t="e">
        <f t="shared" si="20"/>
        <v>#REF!</v>
      </c>
      <c r="AI43" s="38" t="e">
        <f t="shared" si="21"/>
        <v>#REF!</v>
      </c>
      <c r="AJ43" s="39" t="e">
        <f t="shared" si="23"/>
        <v>#REF!</v>
      </c>
    </row>
    <row r="44" spans="1:36" ht="30" customHeight="1" x14ac:dyDescent="0.2">
      <c r="A44" s="36" t="s">
        <v>52</v>
      </c>
      <c r="B44" s="87">
        <v>459</v>
      </c>
      <c r="C44" s="88">
        <v>316</v>
      </c>
      <c r="D44" s="89">
        <v>711</v>
      </c>
      <c r="E44" s="90">
        <v>686</v>
      </c>
      <c r="F44" s="91">
        <v>711</v>
      </c>
      <c r="G44" s="89">
        <v>148</v>
      </c>
      <c r="H44" s="89">
        <v>113</v>
      </c>
      <c r="I44" s="89">
        <v>34</v>
      </c>
      <c r="J44" s="89">
        <v>19</v>
      </c>
      <c r="K44" s="92"/>
      <c r="L44" s="93">
        <f t="shared" si="10"/>
        <v>3197</v>
      </c>
      <c r="M44" s="94">
        <f t="shared" si="11"/>
        <v>14.356999999999999</v>
      </c>
      <c r="N44" s="95">
        <f t="shared" si="12"/>
        <v>9.8840000000000003</v>
      </c>
      <c r="O44" s="95">
        <f t="shared" si="13"/>
        <v>22.24</v>
      </c>
      <c r="P44" s="95">
        <f t="shared" si="14"/>
        <v>21.457999999999998</v>
      </c>
      <c r="Q44" s="96">
        <f t="shared" si="15"/>
        <v>22.24</v>
      </c>
      <c r="R44" s="95">
        <f t="shared" si="16"/>
        <v>4.6289999999999996</v>
      </c>
      <c r="S44" s="95">
        <f t="shared" si="17"/>
        <v>3.5350000000000001</v>
      </c>
      <c r="T44" s="95">
        <f t="shared" si="18"/>
        <v>1.0629999999999999</v>
      </c>
      <c r="U44" s="95">
        <f t="shared" si="24"/>
        <v>0.59399999999999997</v>
      </c>
      <c r="V44" s="97" t="str">
        <f t="shared" si="22"/>
        <v xml:space="preserve"> </v>
      </c>
      <c r="X44" s="42" t="e">
        <f>ROUND(#REF!*B44,0)</f>
        <v>#REF!</v>
      </c>
      <c r="Y44" s="37" t="e">
        <f>ROUND(#REF!*C44,0)</f>
        <v>#REF!</v>
      </c>
      <c r="Z44" s="37" t="e">
        <f>ROUND(#REF!*D44,0)</f>
        <v>#REF!</v>
      </c>
      <c r="AA44" s="37" t="e">
        <f>ROUND(#REF!*E44,0)</f>
        <v>#REF!</v>
      </c>
      <c r="AB44" s="37" t="e">
        <f>ROUND(#REF!*F44,0)</f>
        <v>#REF!</v>
      </c>
      <c r="AC44" s="37" t="e">
        <f>ROUND(#REF!*G44,0)</f>
        <v>#REF!</v>
      </c>
      <c r="AD44" s="37" t="e">
        <f>ROUND(#REF!*H44,0)</f>
        <v>#REF!</v>
      </c>
      <c r="AE44" s="37" t="e">
        <f>ROUND(#REF!*I44,0)</f>
        <v>#REF!</v>
      </c>
      <c r="AF44" s="37" t="e">
        <f>ROUND(#REF!*J44,0)</f>
        <v>#REF!</v>
      </c>
      <c r="AG44" s="37" t="e">
        <f>ROUND(#REF!*K44,0)</f>
        <v>#REF!</v>
      </c>
      <c r="AH44" s="37" t="e">
        <f t="shared" si="20"/>
        <v>#REF!</v>
      </c>
      <c r="AI44" s="38" t="e">
        <f t="shared" si="21"/>
        <v>#REF!</v>
      </c>
      <c r="AJ44" s="39" t="e">
        <f t="shared" si="23"/>
        <v>#REF!</v>
      </c>
    </row>
    <row r="45" spans="1:36" ht="30" customHeight="1" x14ac:dyDescent="0.2">
      <c r="A45" s="36" t="s">
        <v>53</v>
      </c>
      <c r="B45" s="87">
        <v>476</v>
      </c>
      <c r="C45" s="88">
        <v>494</v>
      </c>
      <c r="D45" s="90">
        <v>521</v>
      </c>
      <c r="E45" s="90">
        <v>1519</v>
      </c>
      <c r="F45" s="91">
        <v>559</v>
      </c>
      <c r="G45" s="89">
        <v>173</v>
      </c>
      <c r="H45" s="89">
        <v>101</v>
      </c>
      <c r="I45" s="89">
        <v>60</v>
      </c>
      <c r="J45" s="89">
        <v>17</v>
      </c>
      <c r="K45" s="92"/>
      <c r="L45" s="93">
        <f t="shared" si="10"/>
        <v>3920</v>
      </c>
      <c r="M45" s="94">
        <f t="shared" si="11"/>
        <v>12.143000000000001</v>
      </c>
      <c r="N45" s="95">
        <f t="shared" si="12"/>
        <v>12.602</v>
      </c>
      <c r="O45" s="95">
        <f t="shared" si="13"/>
        <v>13.291</v>
      </c>
      <c r="P45" s="95">
        <f t="shared" si="14"/>
        <v>38.75</v>
      </c>
      <c r="Q45" s="96">
        <f t="shared" si="15"/>
        <v>14.26</v>
      </c>
      <c r="R45" s="95">
        <f t="shared" si="16"/>
        <v>4.4130000000000003</v>
      </c>
      <c r="S45" s="95">
        <f t="shared" si="17"/>
        <v>2.577</v>
      </c>
      <c r="T45" s="95">
        <f t="shared" si="18"/>
        <v>1.5309999999999999</v>
      </c>
      <c r="U45" s="95">
        <f t="shared" si="24"/>
        <v>0.434</v>
      </c>
      <c r="V45" s="97" t="str">
        <f t="shared" si="22"/>
        <v xml:space="preserve"> </v>
      </c>
      <c r="X45" s="37" t="e">
        <f>ROUND(#REF!*B45,0)</f>
        <v>#REF!</v>
      </c>
      <c r="Y45" s="37" t="e">
        <f>ROUND(#REF!*C45,0)</f>
        <v>#REF!</v>
      </c>
      <c r="Z45" s="37" t="e">
        <f>ROUND(#REF!*D45,0)</f>
        <v>#REF!</v>
      </c>
      <c r="AA45" s="37" t="e">
        <f>ROUND(#REF!*E45,0)</f>
        <v>#REF!</v>
      </c>
      <c r="AB45" s="37" t="e">
        <f>ROUND(#REF!*F45,0)</f>
        <v>#REF!</v>
      </c>
      <c r="AC45" s="37" t="e">
        <f>ROUND(#REF!*G45,0)</f>
        <v>#REF!</v>
      </c>
      <c r="AD45" s="37" t="e">
        <f>ROUND(#REF!*H45,0)</f>
        <v>#REF!</v>
      </c>
      <c r="AE45" s="37" t="e">
        <f>ROUND(#REF!*I45,0)</f>
        <v>#REF!</v>
      </c>
      <c r="AF45" s="37" t="e">
        <f>ROUND(#REF!*J45,0)</f>
        <v>#REF!</v>
      </c>
      <c r="AG45" s="37" t="e">
        <f>ROUND(#REF!*K45,0)</f>
        <v>#REF!</v>
      </c>
      <c r="AH45" s="37" t="e">
        <f t="shared" si="20"/>
        <v>#REF!</v>
      </c>
      <c r="AI45" s="38" t="e">
        <f t="shared" si="21"/>
        <v>#REF!</v>
      </c>
      <c r="AJ45" s="39" t="e">
        <f t="shared" si="23"/>
        <v>#REF!</v>
      </c>
    </row>
    <row r="46" spans="1:36" ht="30" customHeight="1" thickBot="1" x14ac:dyDescent="0.25">
      <c r="A46" s="40" t="s">
        <v>54</v>
      </c>
      <c r="B46" s="99">
        <v>561</v>
      </c>
      <c r="C46" s="100">
        <v>541</v>
      </c>
      <c r="D46" s="101">
        <v>906</v>
      </c>
      <c r="E46" s="101">
        <v>943</v>
      </c>
      <c r="F46" s="102">
        <v>379</v>
      </c>
      <c r="G46" s="103">
        <v>247</v>
      </c>
      <c r="H46" s="103">
        <v>44</v>
      </c>
      <c r="I46" s="103">
        <v>27</v>
      </c>
      <c r="J46" s="103">
        <v>23</v>
      </c>
      <c r="K46" s="125"/>
      <c r="L46" s="104">
        <f t="shared" si="10"/>
        <v>3671</v>
      </c>
      <c r="M46" s="105">
        <f t="shared" si="11"/>
        <v>15.282</v>
      </c>
      <c r="N46" s="106">
        <f t="shared" si="12"/>
        <v>14.737</v>
      </c>
      <c r="O46" s="106">
        <f t="shared" si="13"/>
        <v>24.68</v>
      </c>
      <c r="P46" s="106">
        <f t="shared" si="14"/>
        <v>25.687999999999999</v>
      </c>
      <c r="Q46" s="107">
        <f t="shared" si="15"/>
        <v>10.324</v>
      </c>
      <c r="R46" s="106">
        <f t="shared" si="16"/>
        <v>6.7279999999999998</v>
      </c>
      <c r="S46" s="106">
        <f t="shared" si="17"/>
        <v>1.1990000000000001</v>
      </c>
      <c r="T46" s="106">
        <f t="shared" si="18"/>
        <v>0.73499999999999999</v>
      </c>
      <c r="U46" s="106">
        <f t="shared" si="24"/>
        <v>0.627</v>
      </c>
      <c r="V46" s="126" t="str">
        <f t="shared" si="22"/>
        <v xml:space="preserve"> </v>
      </c>
      <c r="X46" s="37" t="e">
        <f>ROUND(#REF!*B46,0)</f>
        <v>#REF!</v>
      </c>
      <c r="Y46" s="37" t="e">
        <f>ROUND(#REF!*C46,0)</f>
        <v>#REF!</v>
      </c>
      <c r="Z46" s="37" t="e">
        <f>ROUND(#REF!*D46,0)</f>
        <v>#REF!</v>
      </c>
      <c r="AA46" s="37" t="e">
        <f>ROUND(#REF!*E46,0)</f>
        <v>#REF!</v>
      </c>
      <c r="AB46" s="37" t="e">
        <f>ROUND(#REF!*F46,0)</f>
        <v>#REF!</v>
      </c>
      <c r="AC46" s="37" t="e">
        <f>ROUND(#REF!*G46,0)</f>
        <v>#REF!</v>
      </c>
      <c r="AD46" s="37" t="e">
        <f>ROUND(#REF!*H46,0)</f>
        <v>#REF!</v>
      </c>
      <c r="AE46" s="37" t="e">
        <f>ROUND(#REF!*I46,0)</f>
        <v>#REF!</v>
      </c>
      <c r="AF46" s="37" t="e">
        <f>ROUND(#REF!*J46,0)</f>
        <v>#REF!</v>
      </c>
      <c r="AG46" s="37" t="e">
        <f>ROUND(#REF!*K46,0)</f>
        <v>#REF!</v>
      </c>
      <c r="AH46" s="37" t="e">
        <f t="shared" si="20"/>
        <v>#REF!</v>
      </c>
      <c r="AI46" s="38" t="e">
        <f t="shared" si="21"/>
        <v>#REF!</v>
      </c>
      <c r="AJ46" s="39" t="e">
        <f t="shared" si="23"/>
        <v>#REF!</v>
      </c>
    </row>
    <row r="47" spans="1:36" ht="30" customHeight="1" x14ac:dyDescent="0.2">
      <c r="A47" s="34" t="s">
        <v>55</v>
      </c>
      <c r="B47" s="109">
        <v>1458</v>
      </c>
      <c r="C47" s="110">
        <v>1539</v>
      </c>
      <c r="D47" s="82">
        <v>1802</v>
      </c>
      <c r="E47" s="82">
        <v>1150</v>
      </c>
      <c r="F47" s="113">
        <v>1165</v>
      </c>
      <c r="G47" s="111">
        <v>458</v>
      </c>
      <c r="H47" s="111">
        <v>70</v>
      </c>
      <c r="I47" s="111">
        <v>14</v>
      </c>
      <c r="J47" s="111">
        <v>12</v>
      </c>
      <c r="K47" s="114"/>
      <c r="L47" s="115">
        <f t="shared" si="10"/>
        <v>7668</v>
      </c>
      <c r="M47" s="94">
        <f>IF(ROUND(B47/L47*100,3)&gt;0,ROUND(B47/L47*100,3)," ")</f>
        <v>19.013999999999999</v>
      </c>
      <c r="N47" s="84">
        <f t="shared" si="12"/>
        <v>20.07</v>
      </c>
      <c r="O47" s="84">
        <f t="shared" si="13"/>
        <v>23.5</v>
      </c>
      <c r="P47" s="84">
        <f t="shared" si="14"/>
        <v>14.997</v>
      </c>
      <c r="Q47" s="85">
        <f t="shared" si="15"/>
        <v>15.193</v>
      </c>
      <c r="R47" s="84">
        <f t="shared" si="16"/>
        <v>5.9729999999999999</v>
      </c>
      <c r="S47" s="84">
        <f t="shared" si="17"/>
        <v>0.91300000000000003</v>
      </c>
      <c r="T47" s="84">
        <f t="shared" si="18"/>
        <v>0.183</v>
      </c>
      <c r="U47" s="84">
        <f t="shared" si="24"/>
        <v>0.156</v>
      </c>
      <c r="V47" s="116"/>
      <c r="X47" s="37" t="e">
        <f>ROUND(#REF!*B47,0)</f>
        <v>#REF!</v>
      </c>
      <c r="Y47" s="37" t="e">
        <f>ROUND(#REF!*C47,0)</f>
        <v>#REF!</v>
      </c>
      <c r="Z47" s="37" t="e">
        <f>ROUND(#REF!*D47,0)</f>
        <v>#REF!</v>
      </c>
      <c r="AA47" s="37" t="e">
        <f>ROUND(#REF!*E47,0)</f>
        <v>#REF!</v>
      </c>
      <c r="AB47" s="37" t="e">
        <f>ROUND(#REF!*F47,0)</f>
        <v>#REF!</v>
      </c>
      <c r="AC47" s="37" t="e">
        <f>ROUND(#REF!*G47,0)</f>
        <v>#REF!</v>
      </c>
      <c r="AD47" s="37" t="e">
        <f>ROUND(#REF!*H47,0)</f>
        <v>#REF!</v>
      </c>
      <c r="AE47" s="37" t="e">
        <f>ROUND(#REF!*I47,0)</f>
        <v>#REF!</v>
      </c>
      <c r="AF47" s="37" t="e">
        <f>ROUND(#REF!*J47,0)</f>
        <v>#REF!</v>
      </c>
      <c r="AG47" s="37" t="e">
        <f>ROUND(#REF!*K47,0)</f>
        <v>#REF!</v>
      </c>
      <c r="AH47" s="37" t="e">
        <f t="shared" si="20"/>
        <v>#REF!</v>
      </c>
      <c r="AI47" s="38" t="e">
        <f t="shared" si="21"/>
        <v>#REF!</v>
      </c>
      <c r="AJ47" s="39" t="e">
        <f t="shared" si="23"/>
        <v>#REF!</v>
      </c>
    </row>
    <row r="48" spans="1:36" ht="30" customHeight="1" x14ac:dyDescent="0.2">
      <c r="A48" s="36" t="s">
        <v>56</v>
      </c>
      <c r="B48" s="87">
        <v>490</v>
      </c>
      <c r="C48" s="88">
        <v>292</v>
      </c>
      <c r="D48" s="90">
        <v>559</v>
      </c>
      <c r="E48" s="90">
        <v>1225</v>
      </c>
      <c r="F48" s="91">
        <v>398</v>
      </c>
      <c r="G48" s="89">
        <v>209</v>
      </c>
      <c r="H48" s="89">
        <v>66</v>
      </c>
      <c r="I48" s="89">
        <v>52</v>
      </c>
      <c r="J48" s="89">
        <v>15</v>
      </c>
      <c r="K48" s="92"/>
      <c r="L48" s="93">
        <f t="shared" si="10"/>
        <v>3306</v>
      </c>
      <c r="M48" s="94">
        <f t="shared" si="11"/>
        <v>14.821999999999999</v>
      </c>
      <c r="N48" s="95">
        <f t="shared" si="12"/>
        <v>8.8320000000000007</v>
      </c>
      <c r="O48" s="95">
        <f t="shared" si="13"/>
        <v>16.908999999999999</v>
      </c>
      <c r="P48" s="95">
        <f t="shared" si="14"/>
        <v>37.054000000000002</v>
      </c>
      <c r="Q48" s="96">
        <f t="shared" si="15"/>
        <v>12.039</v>
      </c>
      <c r="R48" s="95">
        <f t="shared" si="16"/>
        <v>6.3220000000000001</v>
      </c>
      <c r="S48" s="95">
        <f t="shared" si="17"/>
        <v>1.996</v>
      </c>
      <c r="T48" s="95">
        <f t="shared" si="18"/>
        <v>1.573</v>
      </c>
      <c r="U48" s="95">
        <f t="shared" si="24"/>
        <v>0.45400000000000001</v>
      </c>
      <c r="V48" s="97" t="str">
        <f t="shared" si="22"/>
        <v xml:space="preserve"> </v>
      </c>
      <c r="W48" s="13"/>
      <c r="X48" s="43" t="e">
        <f>ROUND(#REF!*B48,0)</f>
        <v>#REF!</v>
      </c>
      <c r="Y48" s="43" t="e">
        <f>ROUND(#REF!*C48,0)</f>
        <v>#REF!</v>
      </c>
      <c r="Z48" s="43" t="e">
        <f>ROUND(#REF!*D48,0)</f>
        <v>#REF!</v>
      </c>
      <c r="AA48" s="43" t="e">
        <f>ROUND(#REF!*E48,0)</f>
        <v>#REF!</v>
      </c>
      <c r="AB48" s="43" t="e">
        <f>ROUND(#REF!*F48,0)</f>
        <v>#REF!</v>
      </c>
      <c r="AC48" s="43" t="e">
        <f>ROUND(#REF!*G48,0)</f>
        <v>#REF!</v>
      </c>
      <c r="AD48" s="43" t="e">
        <f>ROUND(#REF!*H48,0)</f>
        <v>#REF!</v>
      </c>
      <c r="AE48" s="43" t="e">
        <f>ROUND(#REF!*I48,0)</f>
        <v>#REF!</v>
      </c>
      <c r="AF48" s="43" t="e">
        <f>ROUND(#REF!*J48,0)</f>
        <v>#REF!</v>
      </c>
      <c r="AG48" s="43" t="e">
        <f>ROUND(#REF!*K48,0)</f>
        <v>#REF!</v>
      </c>
      <c r="AH48" s="43" t="e">
        <f t="shared" si="20"/>
        <v>#REF!</v>
      </c>
      <c r="AI48" s="44" t="e">
        <f t="shared" si="21"/>
        <v>#REF!</v>
      </c>
      <c r="AJ48" s="39" t="e">
        <f t="shared" si="23"/>
        <v>#REF!</v>
      </c>
    </row>
    <row r="49" spans="1:36" ht="30" customHeight="1" x14ac:dyDescent="0.2">
      <c r="A49" s="36" t="s">
        <v>57</v>
      </c>
      <c r="B49" s="87">
        <v>326</v>
      </c>
      <c r="C49" s="88">
        <v>460</v>
      </c>
      <c r="D49" s="90">
        <v>1005</v>
      </c>
      <c r="E49" s="90">
        <v>1064</v>
      </c>
      <c r="F49" s="91">
        <v>803</v>
      </c>
      <c r="G49" s="89">
        <v>295</v>
      </c>
      <c r="H49" s="89">
        <v>75</v>
      </c>
      <c r="I49" s="89">
        <v>17</v>
      </c>
      <c r="J49" s="89">
        <v>16</v>
      </c>
      <c r="K49" s="92"/>
      <c r="L49" s="93">
        <f t="shared" si="10"/>
        <v>4061</v>
      </c>
      <c r="M49" s="94">
        <f t="shared" si="11"/>
        <v>8.0280000000000005</v>
      </c>
      <c r="N49" s="95">
        <f t="shared" si="12"/>
        <v>11.327</v>
      </c>
      <c r="O49" s="95">
        <f t="shared" si="13"/>
        <v>24.748000000000001</v>
      </c>
      <c r="P49" s="95">
        <f t="shared" si="14"/>
        <v>26.2</v>
      </c>
      <c r="Q49" s="96">
        <f t="shared" si="15"/>
        <v>19.773</v>
      </c>
      <c r="R49" s="95">
        <f t="shared" si="16"/>
        <v>7.2640000000000002</v>
      </c>
      <c r="S49" s="95">
        <f t="shared" si="17"/>
        <v>1.847</v>
      </c>
      <c r="T49" s="95">
        <f t="shared" si="18"/>
        <v>0.41899999999999998</v>
      </c>
      <c r="U49" s="95">
        <f t="shared" si="24"/>
        <v>0.39400000000000002</v>
      </c>
      <c r="V49" s="97" t="str">
        <f t="shared" si="22"/>
        <v xml:space="preserve"> </v>
      </c>
      <c r="X49" s="37" t="e">
        <f>ROUND(#REF!*B49,0)</f>
        <v>#REF!</v>
      </c>
      <c r="Y49" s="37" t="e">
        <f>ROUND(#REF!*C49,0)</f>
        <v>#REF!</v>
      </c>
      <c r="Z49" s="37" t="e">
        <f>ROUND(#REF!*D49,0)</f>
        <v>#REF!</v>
      </c>
      <c r="AA49" s="37" t="e">
        <f>ROUND(#REF!*E49,0)</f>
        <v>#REF!</v>
      </c>
      <c r="AB49" s="37" t="e">
        <f>ROUND(#REF!*F49,0)</f>
        <v>#REF!</v>
      </c>
      <c r="AC49" s="37" t="e">
        <f>ROUND(#REF!*G49,0)</f>
        <v>#REF!</v>
      </c>
      <c r="AD49" s="37" t="e">
        <f>ROUND(#REF!*H49,0)</f>
        <v>#REF!</v>
      </c>
      <c r="AE49" s="37" t="e">
        <f>ROUND(#REF!*I49,0)</f>
        <v>#REF!</v>
      </c>
      <c r="AF49" s="37" t="e">
        <f>ROUND(#REF!*J49,0)</f>
        <v>#REF!</v>
      </c>
      <c r="AG49" s="37" t="e">
        <f>ROUND(#REF!*K49,0)</f>
        <v>#REF!</v>
      </c>
      <c r="AH49" s="37" t="e">
        <f t="shared" si="20"/>
        <v>#REF!</v>
      </c>
      <c r="AI49" s="38" t="e">
        <f t="shared" si="21"/>
        <v>#REF!</v>
      </c>
      <c r="AJ49" s="39" t="e">
        <f t="shared" si="23"/>
        <v>#REF!</v>
      </c>
    </row>
    <row r="50" spans="1:36" ht="30" customHeight="1" x14ac:dyDescent="0.2">
      <c r="A50" s="36" t="s">
        <v>58</v>
      </c>
      <c r="B50" s="87">
        <v>518</v>
      </c>
      <c r="C50" s="88">
        <v>462</v>
      </c>
      <c r="D50" s="90">
        <v>790</v>
      </c>
      <c r="E50" s="90">
        <v>1328</v>
      </c>
      <c r="F50" s="91">
        <v>318</v>
      </c>
      <c r="G50" s="89">
        <v>822</v>
      </c>
      <c r="H50" s="89">
        <v>190</v>
      </c>
      <c r="I50" s="89">
        <v>39</v>
      </c>
      <c r="J50" s="89">
        <v>22</v>
      </c>
      <c r="K50" s="92"/>
      <c r="L50" s="93">
        <f t="shared" si="10"/>
        <v>4489</v>
      </c>
      <c r="M50" s="94">
        <f t="shared" si="11"/>
        <v>11.539</v>
      </c>
      <c r="N50" s="95">
        <f t="shared" si="12"/>
        <v>10.292</v>
      </c>
      <c r="O50" s="95">
        <f t="shared" si="13"/>
        <v>17.599</v>
      </c>
      <c r="P50" s="95">
        <f t="shared" si="14"/>
        <v>29.582999999999998</v>
      </c>
      <c r="Q50" s="96">
        <f t="shared" si="15"/>
        <v>7.0839999999999996</v>
      </c>
      <c r="R50" s="95">
        <f t="shared" si="16"/>
        <v>18.311</v>
      </c>
      <c r="S50" s="95">
        <f t="shared" si="17"/>
        <v>4.2329999999999997</v>
      </c>
      <c r="T50" s="95">
        <f t="shared" si="18"/>
        <v>0.86899999999999999</v>
      </c>
      <c r="U50" s="95">
        <f t="shared" si="24"/>
        <v>0.49</v>
      </c>
      <c r="V50" s="97" t="str">
        <f t="shared" si="22"/>
        <v xml:space="preserve"> </v>
      </c>
      <c r="X50" s="37" t="e">
        <f>ROUND(#REF!*B50,0)</f>
        <v>#REF!</v>
      </c>
      <c r="Y50" s="37" t="e">
        <f>ROUND(#REF!*C50,0)</f>
        <v>#REF!</v>
      </c>
      <c r="Z50" s="37" t="e">
        <f>ROUND(#REF!*D50,0)</f>
        <v>#REF!</v>
      </c>
      <c r="AA50" s="37" t="e">
        <f>ROUND(#REF!*E50,0)</f>
        <v>#REF!</v>
      </c>
      <c r="AB50" s="37" t="e">
        <f>ROUND(#REF!*F50,0)</f>
        <v>#REF!</v>
      </c>
      <c r="AC50" s="37" t="e">
        <f>ROUND(#REF!*G50,0)</f>
        <v>#REF!</v>
      </c>
      <c r="AD50" s="37" t="e">
        <f>ROUND(#REF!*H50,0)</f>
        <v>#REF!</v>
      </c>
      <c r="AE50" s="37" t="e">
        <f>ROUND(#REF!*I50,0)</f>
        <v>#REF!</v>
      </c>
      <c r="AF50" s="37" t="e">
        <f>ROUND(#REF!*J50,0)</f>
        <v>#REF!</v>
      </c>
      <c r="AG50" s="37" t="e">
        <f>ROUND(#REF!*K50,0)</f>
        <v>#REF!</v>
      </c>
      <c r="AH50" s="37" t="e">
        <f t="shared" si="20"/>
        <v>#REF!</v>
      </c>
      <c r="AI50" s="38" t="e">
        <f t="shared" si="21"/>
        <v>#REF!</v>
      </c>
      <c r="AJ50" s="39" t="e">
        <f t="shared" si="23"/>
        <v>#REF!</v>
      </c>
    </row>
    <row r="51" spans="1:36" ht="30" customHeight="1" x14ac:dyDescent="0.2">
      <c r="A51" s="36" t="s">
        <v>59</v>
      </c>
      <c r="B51" s="87">
        <v>312</v>
      </c>
      <c r="C51" s="88">
        <v>561</v>
      </c>
      <c r="D51" s="90">
        <v>628</v>
      </c>
      <c r="E51" s="90">
        <v>1106</v>
      </c>
      <c r="F51" s="91">
        <v>821</v>
      </c>
      <c r="G51" s="89">
        <v>131</v>
      </c>
      <c r="H51" s="89">
        <v>235</v>
      </c>
      <c r="I51" s="89">
        <v>68</v>
      </c>
      <c r="J51" s="89">
        <v>18</v>
      </c>
      <c r="K51" s="92"/>
      <c r="L51" s="93">
        <f t="shared" si="10"/>
        <v>3880</v>
      </c>
      <c r="M51" s="94">
        <f t="shared" si="11"/>
        <v>8.0410000000000004</v>
      </c>
      <c r="N51" s="95">
        <f t="shared" si="12"/>
        <v>14.459</v>
      </c>
      <c r="O51" s="95">
        <f t="shared" si="13"/>
        <v>16.186</v>
      </c>
      <c r="P51" s="95">
        <f t="shared" si="14"/>
        <v>28.504999999999999</v>
      </c>
      <c r="Q51" s="96">
        <f t="shared" si="15"/>
        <v>21.16</v>
      </c>
      <c r="R51" s="95">
        <f t="shared" si="16"/>
        <v>3.3759999999999999</v>
      </c>
      <c r="S51" s="95">
        <f t="shared" si="17"/>
        <v>6.0570000000000004</v>
      </c>
      <c r="T51" s="95">
        <f t="shared" si="18"/>
        <v>1.7529999999999999</v>
      </c>
      <c r="U51" s="95">
        <f t="shared" si="24"/>
        <v>0.46400000000000002</v>
      </c>
      <c r="V51" s="97" t="str">
        <f t="shared" si="22"/>
        <v xml:space="preserve"> </v>
      </c>
      <c r="X51" s="37" t="e">
        <f>ROUND(#REF!*B51,0)</f>
        <v>#REF!</v>
      </c>
      <c r="Y51" s="37" t="e">
        <f>ROUND(#REF!*C51,0)</f>
        <v>#REF!</v>
      </c>
      <c r="Z51" s="37" t="e">
        <f>ROUND(#REF!*D51,0)</f>
        <v>#REF!</v>
      </c>
      <c r="AA51" s="37" t="e">
        <f>ROUND(#REF!*E51,0)</f>
        <v>#REF!</v>
      </c>
      <c r="AB51" s="37" t="e">
        <f>ROUND(#REF!*F51,0)</f>
        <v>#REF!</v>
      </c>
      <c r="AC51" s="37" t="e">
        <f>ROUND(#REF!*G51,0)</f>
        <v>#REF!</v>
      </c>
      <c r="AD51" s="37" t="e">
        <f>ROUND(#REF!*H51,0)</f>
        <v>#REF!</v>
      </c>
      <c r="AE51" s="37" t="e">
        <f>ROUND(#REF!*I51,0)</f>
        <v>#REF!</v>
      </c>
      <c r="AF51" s="37" t="e">
        <f>ROUND(#REF!*J51,0)</f>
        <v>#REF!</v>
      </c>
      <c r="AG51" s="37" t="e">
        <f>ROUND(#REF!*K51,0)</f>
        <v>#REF!</v>
      </c>
      <c r="AH51" s="37" t="e">
        <f t="shared" si="20"/>
        <v>#REF!</v>
      </c>
      <c r="AI51" s="38" t="e">
        <f t="shared" si="21"/>
        <v>#REF!</v>
      </c>
      <c r="AJ51" s="39" t="e">
        <f t="shared" si="23"/>
        <v>#REF!</v>
      </c>
    </row>
    <row r="52" spans="1:36" ht="30" customHeight="1" x14ac:dyDescent="0.2">
      <c r="A52" s="36" t="s">
        <v>60</v>
      </c>
      <c r="B52" s="87">
        <v>452</v>
      </c>
      <c r="C52" s="88">
        <v>470</v>
      </c>
      <c r="D52" s="90">
        <v>759</v>
      </c>
      <c r="E52" s="90">
        <v>1288</v>
      </c>
      <c r="F52" s="91">
        <v>590</v>
      </c>
      <c r="G52" s="89">
        <v>228</v>
      </c>
      <c r="H52" s="89">
        <v>61</v>
      </c>
      <c r="I52" s="89">
        <v>22</v>
      </c>
      <c r="J52" s="89">
        <v>8</v>
      </c>
      <c r="K52" s="92"/>
      <c r="L52" s="93">
        <f t="shared" si="10"/>
        <v>3878</v>
      </c>
      <c r="M52" s="94">
        <f t="shared" si="11"/>
        <v>11.654999999999999</v>
      </c>
      <c r="N52" s="95">
        <f t="shared" si="12"/>
        <v>12.12</v>
      </c>
      <c r="O52" s="95">
        <f t="shared" si="13"/>
        <v>19.571999999999999</v>
      </c>
      <c r="P52" s="95">
        <f t="shared" si="14"/>
        <v>33.213000000000001</v>
      </c>
      <c r="Q52" s="96">
        <f t="shared" si="15"/>
        <v>15.214</v>
      </c>
      <c r="R52" s="95">
        <f t="shared" si="16"/>
        <v>5.8789999999999996</v>
      </c>
      <c r="S52" s="95">
        <f t="shared" si="17"/>
        <v>1.573</v>
      </c>
      <c r="T52" s="95">
        <f t="shared" si="18"/>
        <v>0.56699999999999995</v>
      </c>
      <c r="U52" s="95">
        <f t="shared" si="24"/>
        <v>0.20599999999999999</v>
      </c>
      <c r="V52" s="97" t="str">
        <f t="shared" si="22"/>
        <v xml:space="preserve"> </v>
      </c>
      <c r="X52" s="37" t="e">
        <f>ROUND(#REF!*B52,0)</f>
        <v>#REF!</v>
      </c>
      <c r="Y52" s="37" t="e">
        <f>ROUND(#REF!*C52,0)</f>
        <v>#REF!</v>
      </c>
      <c r="Z52" s="37" t="e">
        <f>ROUND(#REF!*D52,0)</f>
        <v>#REF!</v>
      </c>
      <c r="AA52" s="37" t="e">
        <f>ROUND(#REF!*E52,0)</f>
        <v>#REF!</v>
      </c>
      <c r="AB52" s="37" t="e">
        <f>ROUND(#REF!*F52,0)</f>
        <v>#REF!</v>
      </c>
      <c r="AC52" s="37" t="e">
        <f>ROUND(#REF!*G52,0)</f>
        <v>#REF!</v>
      </c>
      <c r="AD52" s="37" t="e">
        <f>ROUND(#REF!*H52,0)</f>
        <v>#REF!</v>
      </c>
      <c r="AE52" s="37" t="e">
        <f>ROUND(#REF!*I52,0)</f>
        <v>#REF!</v>
      </c>
      <c r="AF52" s="37" t="e">
        <f>ROUND(#REF!*J52,0)</f>
        <v>#REF!</v>
      </c>
      <c r="AG52" s="37" t="e">
        <f>ROUND(#REF!*K52,0)</f>
        <v>#REF!</v>
      </c>
      <c r="AH52" s="37" t="e">
        <f t="shared" si="20"/>
        <v>#REF!</v>
      </c>
      <c r="AI52" s="38" t="e">
        <f t="shared" si="21"/>
        <v>#REF!</v>
      </c>
      <c r="AJ52" s="39" t="e">
        <f t="shared" si="23"/>
        <v>#REF!</v>
      </c>
    </row>
    <row r="53" spans="1:36" ht="30" customHeight="1" x14ac:dyDescent="0.2">
      <c r="A53" s="36" t="s">
        <v>61</v>
      </c>
      <c r="B53" s="87">
        <v>538</v>
      </c>
      <c r="C53" s="88">
        <v>564</v>
      </c>
      <c r="D53" s="90">
        <v>1390</v>
      </c>
      <c r="E53" s="90">
        <v>1644</v>
      </c>
      <c r="F53" s="91">
        <v>487</v>
      </c>
      <c r="G53" s="89">
        <v>412</v>
      </c>
      <c r="H53" s="89">
        <v>54</v>
      </c>
      <c r="I53" s="89">
        <v>38</v>
      </c>
      <c r="J53" s="89">
        <v>17</v>
      </c>
      <c r="K53" s="92"/>
      <c r="L53" s="93">
        <f t="shared" si="10"/>
        <v>5144</v>
      </c>
      <c r="M53" s="94">
        <f t="shared" si="11"/>
        <v>10.459</v>
      </c>
      <c r="N53" s="95">
        <f t="shared" si="12"/>
        <v>10.964</v>
      </c>
      <c r="O53" s="95">
        <f t="shared" si="13"/>
        <v>27.021999999999998</v>
      </c>
      <c r="P53" s="95">
        <f t="shared" si="14"/>
        <v>31.96</v>
      </c>
      <c r="Q53" s="96">
        <f t="shared" si="15"/>
        <v>9.4670000000000005</v>
      </c>
      <c r="R53" s="95">
        <f t="shared" si="16"/>
        <v>8.0090000000000003</v>
      </c>
      <c r="S53" s="95">
        <f t="shared" si="17"/>
        <v>1.05</v>
      </c>
      <c r="T53" s="95">
        <f t="shared" si="18"/>
        <v>0.73899999999999999</v>
      </c>
      <c r="U53" s="95">
        <f t="shared" si="24"/>
        <v>0.33</v>
      </c>
      <c r="V53" s="97" t="str">
        <f t="shared" si="22"/>
        <v xml:space="preserve"> </v>
      </c>
      <c r="X53" s="37" t="e">
        <f>ROUND(#REF!*B53,0)</f>
        <v>#REF!</v>
      </c>
      <c r="Y53" s="37" t="e">
        <f>ROUND(#REF!*C53,0)</f>
        <v>#REF!</v>
      </c>
      <c r="Z53" s="37" t="e">
        <f>ROUND(#REF!*D53,0)</f>
        <v>#REF!</v>
      </c>
      <c r="AA53" s="37" t="e">
        <f>ROUND(#REF!*E53,0)</f>
        <v>#REF!</v>
      </c>
      <c r="AB53" s="37" t="e">
        <f>ROUND(#REF!*F53,0)</f>
        <v>#REF!</v>
      </c>
      <c r="AC53" s="37" t="e">
        <f>ROUND(#REF!*G53,0)</f>
        <v>#REF!</v>
      </c>
      <c r="AD53" s="37" t="e">
        <f>ROUND(#REF!*H53,0)</f>
        <v>#REF!</v>
      </c>
      <c r="AE53" s="37" t="e">
        <f>ROUND(#REF!*I53,0)</f>
        <v>#REF!</v>
      </c>
      <c r="AF53" s="37" t="e">
        <f>ROUND(#REF!*J53,0)</f>
        <v>#REF!</v>
      </c>
      <c r="AG53" s="37" t="e">
        <f>ROUND(#REF!*K53,0)</f>
        <v>#REF!</v>
      </c>
      <c r="AH53" s="37" t="e">
        <f t="shared" si="20"/>
        <v>#REF!</v>
      </c>
      <c r="AI53" s="38" t="e">
        <f t="shared" si="21"/>
        <v>#REF!</v>
      </c>
      <c r="AJ53" s="39" t="e">
        <f t="shared" si="23"/>
        <v>#REF!</v>
      </c>
    </row>
    <row r="54" spans="1:36" ht="30" customHeight="1" thickBot="1" x14ac:dyDescent="0.25">
      <c r="A54" s="40" t="s">
        <v>62</v>
      </c>
      <c r="B54" s="99">
        <v>603</v>
      </c>
      <c r="C54" s="100">
        <v>1187</v>
      </c>
      <c r="D54" s="101">
        <v>445</v>
      </c>
      <c r="E54" s="101">
        <v>1196</v>
      </c>
      <c r="F54" s="102">
        <v>803</v>
      </c>
      <c r="G54" s="103">
        <v>257</v>
      </c>
      <c r="H54" s="103">
        <v>48</v>
      </c>
      <c r="I54" s="103">
        <v>62</v>
      </c>
      <c r="J54" s="103">
        <v>31</v>
      </c>
      <c r="K54" s="125"/>
      <c r="L54" s="104">
        <f t="shared" si="10"/>
        <v>4632</v>
      </c>
      <c r="M54" s="105">
        <f t="shared" si="11"/>
        <v>13.018000000000001</v>
      </c>
      <c r="N54" s="106">
        <f t="shared" si="12"/>
        <v>25.626000000000001</v>
      </c>
      <c r="O54" s="106">
        <f t="shared" si="13"/>
        <v>9.6069999999999993</v>
      </c>
      <c r="P54" s="106">
        <f t="shared" si="14"/>
        <v>25.82</v>
      </c>
      <c r="Q54" s="107">
        <f t="shared" si="15"/>
        <v>17.335999999999999</v>
      </c>
      <c r="R54" s="106">
        <f t="shared" si="16"/>
        <v>5.548</v>
      </c>
      <c r="S54" s="106">
        <f t="shared" si="17"/>
        <v>1.036</v>
      </c>
      <c r="T54" s="106">
        <f t="shared" si="18"/>
        <v>1.339</v>
      </c>
      <c r="U54" s="106">
        <f t="shared" si="24"/>
        <v>0.66900000000000004</v>
      </c>
      <c r="V54" s="126" t="str">
        <f t="shared" si="22"/>
        <v xml:space="preserve"> </v>
      </c>
      <c r="X54" s="37" t="e">
        <f>ROUND(#REF!*B54,0)</f>
        <v>#REF!</v>
      </c>
      <c r="Y54" s="37" t="e">
        <f>ROUND(#REF!*C54,0)</f>
        <v>#REF!</v>
      </c>
      <c r="Z54" s="37" t="e">
        <f>ROUND(#REF!*D54,0)</f>
        <v>#REF!</v>
      </c>
      <c r="AA54" s="37" t="e">
        <f>ROUND(#REF!*E54,0)</f>
        <v>#REF!</v>
      </c>
      <c r="AB54" s="37" t="e">
        <f>ROUND(#REF!*F54,0)</f>
        <v>#REF!</v>
      </c>
      <c r="AC54" s="37" t="e">
        <f>ROUND(#REF!*G54,0)</f>
        <v>#REF!</v>
      </c>
      <c r="AD54" s="37" t="e">
        <f>ROUND(#REF!*H54,0)</f>
        <v>#REF!</v>
      </c>
      <c r="AE54" s="37" t="e">
        <f>ROUND(#REF!*I54,0)</f>
        <v>#REF!</v>
      </c>
      <c r="AF54" s="37" t="e">
        <f>ROUND(#REF!*J54,0)</f>
        <v>#REF!</v>
      </c>
      <c r="AG54" s="37" t="e">
        <f>ROUND(#REF!*K54,0)</f>
        <v>#REF!</v>
      </c>
      <c r="AH54" s="37" t="e">
        <f t="shared" si="20"/>
        <v>#REF!</v>
      </c>
      <c r="AI54" s="38" t="e">
        <f t="shared" si="21"/>
        <v>#REF!</v>
      </c>
      <c r="AJ54" s="45" t="e">
        <f t="shared" si="23"/>
        <v>#REF!</v>
      </c>
    </row>
    <row r="55" spans="1:36" ht="14.25" customHeight="1" thickBot="1" x14ac:dyDescent="0.25">
      <c r="A55" s="46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AG55" s="48">
        <f>SUM(L8:L54)</f>
        <v>256478</v>
      </c>
      <c r="AH55" s="49" t="e">
        <f>SUM(AH8:AH54)</f>
        <v>#REF!</v>
      </c>
      <c r="AI55" s="50" t="e">
        <f>ROUND(AH55/AG55,0)</f>
        <v>#REF!</v>
      </c>
      <c r="AJ55" s="51" t="e">
        <f>ROUND(AI55/$AI$55*100,1)</f>
        <v>#REF!</v>
      </c>
    </row>
    <row r="56" spans="1:36" ht="14.25" customHeight="1" x14ac:dyDescent="0.2">
      <c r="A56" s="1"/>
    </row>
    <row r="57" spans="1:36" ht="40.5" customHeight="1" x14ac:dyDescent="0.2"/>
    <row r="58" spans="1:36" ht="19.5" customHeight="1" x14ac:dyDescent="0.2"/>
    <row r="59" spans="1:36" ht="19.5" customHeight="1" x14ac:dyDescent="0.2"/>
    <row r="60" spans="1:36" ht="19.5" customHeight="1" x14ac:dyDescent="0.2"/>
    <row r="61" spans="1:36" ht="19.5" customHeight="1" x14ac:dyDescent="0.2"/>
    <row r="62" spans="1:36" ht="19.5" customHeight="1" x14ac:dyDescent="0.2"/>
    <row r="63" spans="1:36" ht="19.5" customHeight="1" x14ac:dyDescent="0.2"/>
    <row r="64" spans="1:36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</sheetData>
  <mergeCells count="7">
    <mergeCell ref="X4:AH4"/>
    <mergeCell ref="AJ4:AJ5"/>
    <mergeCell ref="S2:T2"/>
    <mergeCell ref="U3:V3"/>
    <mergeCell ref="A4:A5"/>
    <mergeCell ref="B4:L4"/>
    <mergeCell ref="M4:V4"/>
  </mergeCells>
  <phoneticPr fontId="19"/>
  <printOptions horizontalCentered="1"/>
  <pageMargins left="0.19685039370078741" right="0.19685039370078741" top="0.47244094488188981" bottom="0.19685039370078741" header="0.27559055118110237" footer="0.19685039370078741"/>
  <pageSetup paperSize="9" scale="68" orientation="landscape" r:id="rId1"/>
  <headerFooter alignWithMargins="0"/>
  <ignoredErrors>
    <ignoredError sqref="V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ｲ　級別最低・最高号給</vt:lpstr>
      <vt:lpstr>ﾛ　級別職員構成</vt:lpstr>
      <vt:lpstr>'ｲ　級別最低・最高号給'!Print_Area</vt:lpstr>
      <vt:lpstr>'ﾛ　級別職員構成'!Print_Area</vt:lpstr>
      <vt:lpstr>'ｲ　級別最低・最高号給'!Print_Titles</vt:lpstr>
      <vt:lpstr>'ﾛ　級別職員構成'!Print_Titles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剛(907341)</dc:creator>
  <cp:lastModifiedBy>志賀　亮哉(911819)</cp:lastModifiedBy>
  <cp:lastPrinted>2019-11-12T02:14:01Z</cp:lastPrinted>
  <dcterms:created xsi:type="dcterms:W3CDTF">2009-10-02T05:41:47Z</dcterms:created>
  <dcterms:modified xsi:type="dcterms:W3CDTF">2020-12-04T07:38:04Z</dcterms:modified>
</cp:coreProperties>
</file>