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67029\Desktop\送付\送付\"/>
    </mc:Choice>
  </mc:AlternateContent>
  <workbookProtection workbookAlgorithmName="SHA-512" workbookHashValue="tiS502WeEPrVxRg++mleS590mWMIp4okeUula5aXA50pdeQBKVRvuzbq0W5YtAEkMBQvXsYdIt2ueAPg4AVvgg==" workbookSaltValue="JtfPer1ncI85y4prJ86eUg==" workbookSpinCount="100000" lockStructure="1"/>
  <bookViews>
    <workbookView xWindow="0" yWindow="0" windowWidth="20490" windowHeight="7620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U12" i="4" s="1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IZ32" i="4"/>
  <c r="FL54" i="4"/>
  <c r="FL32" i="4"/>
  <c r="MN32" i="4"/>
  <c r="HM78" i="4"/>
  <c r="MN54" i="4"/>
  <c r="CS78" i="4"/>
  <c r="BX54" i="4"/>
  <c r="BX32" i="4"/>
  <c r="C11" i="5"/>
  <c r="D11" i="5"/>
  <c r="E11" i="5"/>
  <c r="B11" i="5"/>
  <c r="KC78" i="4" l="1"/>
  <c r="FH78" i="4"/>
  <c r="DS54" i="4"/>
  <c r="DS32" i="4"/>
  <c r="AE32" i="4"/>
  <c r="HG32" i="4"/>
  <c r="AN78" i="4"/>
  <c r="AE54" i="4"/>
  <c r="HG54" i="4"/>
  <c r="KU54" i="4"/>
  <c r="KU32" i="4"/>
  <c r="JJ78" i="4"/>
  <c r="GR54" i="4"/>
  <c r="GR32" i="4"/>
  <c r="EO78" i="4"/>
  <c r="DD54" i="4"/>
  <c r="P32" i="4"/>
  <c r="DD32" i="4"/>
  <c r="U78" i="4"/>
  <c r="P54" i="4"/>
  <c r="KF54" i="4"/>
  <c r="KF32" i="4"/>
  <c r="BI54" i="4"/>
  <c r="BI32" i="4"/>
  <c r="LY54" i="4"/>
  <c r="LY32" i="4"/>
  <c r="LO78" i="4"/>
  <c r="IK54" i="4"/>
  <c r="IK32" i="4"/>
  <c r="GT78" i="4"/>
  <c r="EW54" i="4"/>
  <c r="EW32" i="4"/>
  <c r="BZ78" i="4"/>
  <c r="BG78" i="4"/>
  <c r="AT54" i="4"/>
  <c r="AT32" i="4"/>
  <c r="LJ32" i="4"/>
  <c r="HV32" i="4"/>
  <c r="GA78" i="4"/>
  <c r="EH54" i="4"/>
  <c r="LJ54" i="4"/>
  <c r="EH32" i="4"/>
  <c r="KV78" i="4"/>
  <c r="HV54" i="4"/>
</calcChain>
</file>

<file path=xl/sharedStrings.xml><?xml version="1.0" encoding="utf-8"?>
<sst xmlns="http://schemas.openxmlformats.org/spreadsheetml/2006/main" count="322" uniqueCount="178">
  <si>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</si>
  <si>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</si>
  <si>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</si>
  <si>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</si>
  <si>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</si>
  <si>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</si>
  <si>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</si>
  <si>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</si>
  <si>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</si>
  <si>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</si>
  <si>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</si>
  <si>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</si>
  <si>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</si>
  <si>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</si>
  <si>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</si>
  <si>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</si>
  <si>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</si>
  <si>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</si>
  <si>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</si>
  <si>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</si>
  <si>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</si>
  <si>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</si>
  <si>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</si>
  <si>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</si>
  <si>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</si>
  <si>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</si>
  <si>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</si>
  <si>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</si>
  <si>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</si>
  <si>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</si>
  <si>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</si>
  <si>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</si>
  <si>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</si>
  <si>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</si>
  <si>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</si>
  <si>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</si>
  <si>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</si>
  <si>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</si>
  <si>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</si>
  <si>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</si>
  <si>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</si>
  <si>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</si>
  <si>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</si>
  <si>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</si>
  <si>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</si>
  <si>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</si>
  <si>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</si>
  <si>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</si>
  <si>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</si>
  <si>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</si>
  <si>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</si>
  <si>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</si>
  <si>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</si>
  <si>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</si>
  <si>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</si>
  <si>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</si>
  <si>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</si>
  <si>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</si>
  <si>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</si>
  <si>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</si>
  <si>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</si>
  <si>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</si>
  <si>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</si>
  <si>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</si>
  <si>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</si>
  <si>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</si>
  <si>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</si>
  <si>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</si>
  <si>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</si>
  <si>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</si>
  <si>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</si>
  <si>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</si>
  <si>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</si>
  <si>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</si>
  <si>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</si>
  <si>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</si>
  <si>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</si>
  <si>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</si>
  <si>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</si>
  <si>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</si>
  <si>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</si>
  <si>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</si>
  <si>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</si>
  <si>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</si>
  <si>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</si>
  <si>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</si>
  <si>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</si>
  <si>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</si>
  <si>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</si>
  <si>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</si>
  <si>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</si>
  <si>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</si>
  <si>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</si>
  <si>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</si>
  <si>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</si>
  <si>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</si>
  <si>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</si>
  <si>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</si>
  <si>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</si>
  <si>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</si>
  <si>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</si>
  <si>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</si>
  <si>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</si>
  <si>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</si>
  <si>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</si>
  <si>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</si>
  <si>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</si>
  <si>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</si>
  <si>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</si>
  <si>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</si>
  <si>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</si>
  <si>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</si>
  <si>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</si>
  <si>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</si>
  <si>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</si>
  <si>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</si>
  <si>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</si>
  <si>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</si>
  <si>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</si>
  <si>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</si>
  <si>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</si>
  <si>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</si>
  <si>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</si>
  <si>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</si>
  <si>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</si>
  <si>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</si>
  <si>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</si>
  <si>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</si>
  <si>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</si>
  <si>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</si>
  <si>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</si>
  <si>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</si>
  <si>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</si>
  <si>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</si>
  <si>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</si>
  <si>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</si>
  <si>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</si>
  <si>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</si>
  <si>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</si>
  <si>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</si>
  <si>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</si>
  <si>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</si>
  <si>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</si>
  <si>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</si>
  <si>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</si>
  <si>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</si>
  <si>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</si>
  <si>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</si>
  <si>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</si>
  <si>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</si>
  <si>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</si>
  <si>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</si>
  <si>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</si>
  <si>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</si>
  <si>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</si>
  <si>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</si>
  <si>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</si>
  <si>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北海道</t>
  </si>
  <si>
    <t>北見病院</t>
  </si>
  <si>
    <t>条例全部</t>
  </si>
  <si>
    <t>病院事業</t>
  </si>
  <si>
    <t>一般病院</t>
  </si>
  <si>
    <t>50床以上～100床未満</t>
  </si>
  <si>
    <t>自治体職員 学術・研究機関出身</t>
  </si>
  <si>
    <t>指定管理者(利用料金制)</t>
  </si>
  <si>
    <t>透</t>
  </si>
  <si>
    <t>臨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</si>
  <si>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</si>
  <si>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</si>
  <si>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</si>
  <si>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</si>
  <si>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</si>
  <si>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</si>
  <si>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</si>
  <si>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オホーツク第三次医療圏で唯一、心臓血管外科手術を実施するなど、圏域における循環器・呼吸器疾患の高度・専門医療の中心的な役割を担っている。</t>
    <phoneticPr fontId="5"/>
  </si>
  <si>
    <t>　指定管理者制度導入前と比較し、入院患者、外来患者数も増加しており、「１．経営の健全性・効率性」の指標である⑥外来患者１人１日当たり収益は前年度と比較してやや下落したが、②医業収支比率、④病床利用率及び⑤入院患者１人１日当たり収益は前年度と比較して、上昇傾向にあることから、指定管理者制度による運営を継続し、引き続き、経営の健全化・効率性について検証していく必要がある。</t>
    <phoneticPr fontId="5"/>
  </si>
  <si>
    <t>①有形固定資産減価償却率については、有形固定資産減価償却率については、平成２７年度に病院新築に伴う固定資産の計上をしている。平成２８年度以降は経年により上昇した。
②器械備品減価償却率については、平成２７年度に病院新築に伴う医療機器等の購入を行っている。平成２８年度以降は経年により上昇した。
③１床あたり有形固定資産については、平成２７年度に病院新築に伴う医療機器等の購入により上昇しているが、平成２８年度以降は許可病床数が減少したことにより大きく減少した。</t>
    <rPh sb="209" eb="211">
      <t>キョカ</t>
    </rPh>
    <rPh sb="224" eb="225">
      <t>オオ</t>
    </rPh>
    <rPh sb="227" eb="229">
      <t>ゲンショウ</t>
    </rPh>
    <phoneticPr fontId="5"/>
  </si>
  <si>
    <t xml:space="preserve">①経常収支比率については、平成30年度から指定管理者制度を導入したことにより、管理運営コストの減少により上昇したが、令和元年度は入院患者等の減により医業収益が減少し、平成30年と比較し比率が悪化したが、全国平均よりも高い水準を維持している。
②医業収支比率については、患者数の増加による医業収益の増加により、前年度に比べて上昇した。
⑦職員給与費対医業収益比率については、平成28年度以降は同程度で推移していたが、令和元年度は職員給与費等の減少により下落した。
</t>
    <rPh sb="52" eb="54">
      <t>ジョウショウ</t>
    </rPh>
    <rPh sb="58" eb="60">
      <t>レイワ</t>
    </rPh>
    <rPh sb="60" eb="63">
      <t>ガンネンド</t>
    </rPh>
    <rPh sb="64" eb="66">
      <t>ニュウイン</t>
    </rPh>
    <rPh sb="66" eb="68">
      <t>カンジャ</t>
    </rPh>
    <rPh sb="68" eb="69">
      <t>トウ</t>
    </rPh>
    <rPh sb="70" eb="71">
      <t>ゲン</t>
    </rPh>
    <rPh sb="74" eb="76">
      <t>イギョウ</t>
    </rPh>
    <rPh sb="76" eb="78">
      <t>シュウエキ</t>
    </rPh>
    <rPh sb="79" eb="81">
      <t>ゲンショウ</t>
    </rPh>
    <rPh sb="83" eb="85">
      <t>ヘイセイ</t>
    </rPh>
    <rPh sb="87" eb="88">
      <t>ネン</t>
    </rPh>
    <rPh sb="89" eb="91">
      <t>ヒカク</t>
    </rPh>
    <rPh sb="92" eb="94">
      <t>ヒリツ</t>
    </rPh>
    <rPh sb="95" eb="97">
      <t>アッカ</t>
    </rPh>
    <rPh sb="101" eb="103">
      <t>ゼンコク</t>
    </rPh>
    <rPh sb="103" eb="105">
      <t>ヘイキン</t>
    </rPh>
    <rPh sb="108" eb="109">
      <t>タカ</t>
    </rPh>
    <rPh sb="110" eb="112">
      <t>スイジュン</t>
    </rPh>
    <rPh sb="113" eb="115">
      <t>イジ</t>
    </rPh>
    <rPh sb="144" eb="146">
      <t>イギョウ</t>
    </rPh>
    <rPh sb="146" eb="148">
      <t>シュウエキ</t>
    </rPh>
    <rPh sb="149" eb="151">
      <t>ゾウカ</t>
    </rPh>
    <rPh sb="220" eb="221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</si>
</sst>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81.400000000000006</c:v>
                </c:pt>
                <c:pt idx="1">
                  <c:v>35.4</c:v>
                </c:pt>
                <c:pt idx="2">
                  <c:v>53.7</c:v>
                </c:pt>
                <c:pt idx="3">
                  <c:v>53.8</c:v>
                </c:pt>
                <c:pt idx="4">
                  <c:v>54.3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2-49C6-B9AF-39B49F6C3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64.900000000000006</c:v>
                </c:pt>
                <c:pt idx="1">
                  <c:v>66.8</c:v>
                </c:pt>
                <c:pt idx="2">
                  <c:v>67.900000000000006</c:v>
                </c:pt>
                <c:pt idx="3">
                  <c:v>66.900000000000006</c:v>
                </c:pt>
                <c:pt idx="4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2-49C6-B9AF-39B49F6C3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15788</c:v>
                </c:pt>
                <c:pt idx="1">
                  <c:v>17753</c:v>
                </c:pt>
                <c:pt idx="2">
                  <c:v>21588</c:v>
                </c:pt>
                <c:pt idx="3">
                  <c:v>22255</c:v>
                </c:pt>
                <c:pt idx="4">
                  <c:v>22153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0-4AAB-A689-442AE4997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8159</c:v>
                </c:pt>
                <c:pt idx="1">
                  <c:v>8797</c:v>
                </c:pt>
                <c:pt idx="2">
                  <c:v>8852</c:v>
                </c:pt>
                <c:pt idx="3">
                  <c:v>9060</c:v>
                </c:pt>
                <c:pt idx="4">
                  <c:v>9135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E0-4AAB-A689-442AE4997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89952</c:v>
                </c:pt>
                <c:pt idx="1">
                  <c:v>79007</c:v>
                </c:pt>
                <c:pt idx="2">
                  <c:v>79939</c:v>
                </c:pt>
                <c:pt idx="3">
                  <c:v>79948</c:v>
                </c:pt>
                <c:pt idx="4">
                  <c:v>88148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7-41C9-9DAF-010EEE508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25920</c:v>
                </c:pt>
                <c:pt idx="1">
                  <c:v>24882</c:v>
                </c:pt>
                <c:pt idx="2">
                  <c:v>25249</c:v>
                </c:pt>
                <c:pt idx="3">
                  <c:v>25711</c:v>
                </c:pt>
                <c:pt idx="4">
                  <c:v>26415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87-41C9-9DAF-010EEE508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188.2</c:v>
                </c:pt>
                <c:pt idx="1">
                  <c:v>204.6</c:v>
                </c:pt>
                <c:pt idx="2">
                  <c:v>176.9</c:v>
                </c:pt>
                <c:pt idx="3">
                  <c:v>171.3</c:v>
                </c:pt>
                <c:pt idx="4">
                  <c:v>167.5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8F-4476-BE19-6ED647334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139.9</c:v>
                </c:pt>
                <c:pt idx="1">
                  <c:v>107.2</c:v>
                </c:pt>
                <c:pt idx="2">
                  <c:v>114.4</c:v>
                </c:pt>
                <c:pt idx="3">
                  <c:v>117</c:v>
                </c:pt>
                <c:pt idx="4">
                  <c:v>118.8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8F-4476-BE19-6ED647334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55.6</c:v>
                </c:pt>
                <c:pt idx="2">
                  <c:v>59.3</c:v>
                </c:pt>
                <c:pt idx="3">
                  <c:v>63.1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B-45D7-910D-D7800206C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72.2</c:v>
                </c:pt>
                <c:pt idx="1">
                  <c:v>77.900000000000006</c:v>
                </c:pt>
                <c:pt idx="2">
                  <c:v>78.099999999999994</c:v>
                </c:pt>
                <c:pt idx="3">
                  <c:v>77</c:v>
                </c:pt>
                <c:pt idx="4">
                  <c:v>77.099999999999994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4B-45D7-910D-D7800206C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107.5</c:v>
                </c:pt>
                <c:pt idx="1">
                  <c:v>97</c:v>
                </c:pt>
                <c:pt idx="2">
                  <c:v>95.2</c:v>
                </c:pt>
                <c:pt idx="3">
                  <c:v>103.1</c:v>
                </c:pt>
                <c:pt idx="4">
                  <c:v>98.7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6-4B67-BE20-FD3E8F26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98.4</c:v>
                </c:pt>
                <c:pt idx="2">
                  <c:v>98.2</c:v>
                </c:pt>
                <c:pt idx="3">
                  <c:v>97.5</c:v>
                </c:pt>
                <c:pt idx="4">
                  <c:v>97.7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A6-4B67-BE20-FD3E8F26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46.4</c:v>
                </c:pt>
                <c:pt idx="1">
                  <c:v>48.4</c:v>
                </c:pt>
                <c:pt idx="2">
                  <c:v>53.4</c:v>
                </c:pt>
                <c:pt idx="3">
                  <c:v>57.1</c:v>
                </c:pt>
                <c:pt idx="4">
                  <c:v>61.5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D-4CA3-B9A5-4A4FC2D1C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50.2</c:v>
                </c:pt>
                <c:pt idx="1">
                  <c:v>54.2</c:v>
                </c:pt>
                <c:pt idx="2">
                  <c:v>53.8</c:v>
                </c:pt>
                <c:pt idx="3">
                  <c:v>56.1</c:v>
                </c:pt>
                <c:pt idx="4">
                  <c:v>56.4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9D-4CA3-B9A5-4A4FC2D1C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48.1</c:v>
                </c:pt>
                <c:pt idx="1">
                  <c:v>49.7</c:v>
                </c:pt>
                <c:pt idx="2">
                  <c:v>61.3</c:v>
                </c:pt>
                <c:pt idx="3">
                  <c:v>68.900000000000006</c:v>
                </c:pt>
                <c:pt idx="4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0-425C-9841-5EC76AFA4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67.2</c:v>
                </c:pt>
                <c:pt idx="1">
                  <c:v>70</c:v>
                </c:pt>
                <c:pt idx="2">
                  <c:v>71</c:v>
                </c:pt>
                <c:pt idx="3">
                  <c:v>73.2</c:v>
                </c:pt>
                <c:pt idx="4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30-425C-9841-5EC76AFA4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216551842</c:v>
                </c:pt>
                <c:pt idx="1">
                  <c:v>112152829</c:v>
                </c:pt>
                <c:pt idx="2">
                  <c:v>112182586</c:v>
                </c:pt>
                <c:pt idx="3">
                  <c:v>108636371</c:v>
                </c:pt>
                <c:pt idx="4">
                  <c:v>109250900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16-4CDD-9BE6-CAFAD7BCF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42228890</c:v>
                </c:pt>
                <c:pt idx="1">
                  <c:v>36941419</c:v>
                </c:pt>
                <c:pt idx="2">
                  <c:v>38480542</c:v>
                </c:pt>
                <c:pt idx="3">
                  <c:v>38744035</c:v>
                </c:pt>
                <c:pt idx="4">
                  <c:v>40117620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16-4CDD-9BE6-CAFAD7BCF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36.1</c:v>
                </c:pt>
                <c:pt idx="1">
                  <c:v>35.1</c:v>
                </c:pt>
                <c:pt idx="2">
                  <c:v>39.200000000000003</c:v>
                </c:pt>
                <c:pt idx="3">
                  <c:v>41.4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24-4896-B4D2-C38ABE6FC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19.3</c:v>
                </c:pt>
                <c:pt idx="1">
                  <c:v>17.399999999999999</c:v>
                </c:pt>
                <c:pt idx="2">
                  <c:v>17</c:v>
                </c:pt>
                <c:pt idx="3">
                  <c:v>16.5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24-4896-B4D2-C38ABE6FC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71.3</c:v>
                </c:pt>
                <c:pt idx="1">
                  <c:v>72.400000000000006</c:v>
                </c:pt>
                <c:pt idx="2">
                  <c:v>72.599999999999994</c:v>
                </c:pt>
                <c:pt idx="3">
                  <c:v>59.8</c:v>
                </c:pt>
                <c:pt idx="4">
                  <c:v>53.8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F-4B2D-812E-06E93207B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75.2</c:v>
                </c:pt>
                <c:pt idx="1">
                  <c:v>69.5</c:v>
                </c:pt>
                <c:pt idx="2">
                  <c:v>70.3</c:v>
                </c:pt>
                <c:pt idx="3">
                  <c:v>71.099999999999994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F-4B2D-812E-06E93207B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GU33" zoomScaleNormal="100" zoomScaleSheetLayoutView="70" workbookViewId="0">
      <selection activeCell="NJ52" sqref="NJ52:NX53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0" t="str">
        <f>データ!H6</f>
        <v>北海道　北見病院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50床以上～100床未満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自治体職員 学術・研究機関出身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70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89" t="str">
        <f>データ!P6</f>
        <v>指定管理者(利用料金制)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6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透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臨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70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4">
        <f>データ!U6</f>
        <v>5267762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5378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70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70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 x14ac:dyDescent="0.15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 x14ac:dyDescent="0.15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174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 x14ac:dyDescent="0.15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107.5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97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95.2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103.1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98.7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68.900000000000006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55.6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59.3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63.1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67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188.2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204.6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176.9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171.3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167.5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81.400000000000006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35.4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53.7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53.8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54.3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 x14ac:dyDescent="0.15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97.7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98.4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98.2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97.5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97.7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72.2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77.900000000000006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78.099999999999994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77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77.099999999999994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139.9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107.2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114.4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117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118.8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64.900000000000006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66.8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67.900000000000006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66.900000000000006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66.099999999999994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38" t="s">
        <v>177</v>
      </c>
      <c r="NK39" s="139"/>
      <c r="NL39" s="139"/>
      <c r="NM39" s="139"/>
      <c r="NN39" s="139"/>
      <c r="NO39" s="139"/>
      <c r="NP39" s="139"/>
      <c r="NQ39" s="139"/>
      <c r="NR39" s="139"/>
      <c r="NS39" s="139"/>
      <c r="NT39" s="139"/>
      <c r="NU39" s="139"/>
      <c r="NV39" s="139"/>
      <c r="NW39" s="139"/>
      <c r="NX39" s="140"/>
      <c r="OC39" s="28" t="s">
        <v>66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38"/>
      <c r="NK40" s="139"/>
      <c r="NL40" s="139"/>
      <c r="NM40" s="139"/>
      <c r="NN40" s="139"/>
      <c r="NO40" s="139"/>
      <c r="NP40" s="139"/>
      <c r="NQ40" s="139"/>
      <c r="NR40" s="139"/>
      <c r="NS40" s="139"/>
      <c r="NT40" s="139"/>
      <c r="NU40" s="139"/>
      <c r="NV40" s="139"/>
      <c r="NW40" s="139"/>
      <c r="NX40" s="140"/>
      <c r="OC40" s="28" t="s">
        <v>67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38"/>
      <c r="NK41" s="139"/>
      <c r="NL41" s="139"/>
      <c r="NM41" s="139"/>
      <c r="NN41" s="139"/>
      <c r="NO41" s="139"/>
      <c r="NP41" s="139"/>
      <c r="NQ41" s="139"/>
      <c r="NR41" s="139"/>
      <c r="NS41" s="139"/>
      <c r="NT41" s="139"/>
      <c r="NU41" s="139"/>
      <c r="NV41" s="139"/>
      <c r="NW41" s="139"/>
      <c r="NX41" s="140"/>
      <c r="OC41" s="28" t="s">
        <v>68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38"/>
      <c r="NK42" s="139"/>
      <c r="NL42" s="139"/>
      <c r="NM42" s="139"/>
      <c r="NN42" s="139"/>
      <c r="NO42" s="139"/>
      <c r="NP42" s="139"/>
      <c r="NQ42" s="139"/>
      <c r="NR42" s="139"/>
      <c r="NS42" s="139"/>
      <c r="NT42" s="139"/>
      <c r="NU42" s="139"/>
      <c r="NV42" s="139"/>
      <c r="NW42" s="139"/>
      <c r="NX42" s="140"/>
      <c r="OC42" s="28" t="s">
        <v>69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38"/>
      <c r="NK43" s="139"/>
      <c r="NL43" s="139"/>
      <c r="NM43" s="139"/>
      <c r="NN43" s="139"/>
      <c r="NO43" s="139"/>
      <c r="NP43" s="139"/>
      <c r="NQ43" s="139"/>
      <c r="NR43" s="139"/>
      <c r="NS43" s="139"/>
      <c r="NT43" s="139"/>
      <c r="NU43" s="139"/>
      <c r="NV43" s="139"/>
      <c r="NW43" s="139"/>
      <c r="NX43" s="140"/>
      <c r="OC43" s="28" t="s">
        <v>70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38"/>
      <c r="NK44" s="139"/>
      <c r="NL44" s="139"/>
      <c r="NM44" s="139"/>
      <c r="NN44" s="139"/>
      <c r="NO44" s="139"/>
      <c r="NP44" s="139"/>
      <c r="NQ44" s="139"/>
      <c r="NR44" s="139"/>
      <c r="NS44" s="139"/>
      <c r="NT44" s="139"/>
      <c r="NU44" s="139"/>
      <c r="NV44" s="139"/>
      <c r="NW44" s="139"/>
      <c r="NX44" s="140"/>
      <c r="OC44" s="28" t="s">
        <v>71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38"/>
      <c r="NK45" s="139"/>
      <c r="NL45" s="139"/>
      <c r="NM45" s="139"/>
      <c r="NN45" s="139"/>
      <c r="NO45" s="139"/>
      <c r="NP45" s="139"/>
      <c r="NQ45" s="139"/>
      <c r="NR45" s="139"/>
      <c r="NS45" s="139"/>
      <c r="NT45" s="139"/>
      <c r="NU45" s="139"/>
      <c r="NV45" s="139"/>
      <c r="NW45" s="139"/>
      <c r="NX45" s="140"/>
      <c r="OC45" s="28" t="s">
        <v>72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38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39"/>
      <c r="NX46" s="140"/>
      <c r="OC46" s="28" t="s">
        <v>73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38"/>
      <c r="NK47" s="139"/>
      <c r="NL47" s="139"/>
      <c r="NM47" s="139"/>
      <c r="NN47" s="139"/>
      <c r="NO47" s="139"/>
      <c r="NP47" s="139"/>
      <c r="NQ47" s="139"/>
      <c r="NR47" s="139"/>
      <c r="NS47" s="139"/>
      <c r="NT47" s="139"/>
      <c r="NU47" s="139"/>
      <c r="NV47" s="139"/>
      <c r="NW47" s="139"/>
      <c r="NX47" s="140"/>
      <c r="OC47" s="28" t="s">
        <v>74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38"/>
      <c r="NK48" s="139"/>
      <c r="NL48" s="139"/>
      <c r="NM48" s="139"/>
      <c r="NN48" s="139"/>
      <c r="NO48" s="139"/>
      <c r="NP48" s="139"/>
      <c r="NQ48" s="139"/>
      <c r="NR48" s="139"/>
      <c r="NS48" s="139"/>
      <c r="NT48" s="139"/>
      <c r="NU48" s="139"/>
      <c r="NV48" s="139"/>
      <c r="NW48" s="139"/>
      <c r="NX48" s="140"/>
      <c r="OC48" s="28" t="s">
        <v>75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38"/>
      <c r="NK49" s="139"/>
      <c r="NL49" s="139"/>
      <c r="NM49" s="139"/>
      <c r="NN49" s="139"/>
      <c r="NO49" s="139"/>
      <c r="NP49" s="139"/>
      <c r="NQ49" s="139"/>
      <c r="NR49" s="139"/>
      <c r="NS49" s="139"/>
      <c r="NT49" s="139"/>
      <c r="NU49" s="139"/>
      <c r="NV49" s="139"/>
      <c r="NW49" s="139"/>
      <c r="NX49" s="140"/>
      <c r="OC49" s="28" t="s">
        <v>76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38"/>
      <c r="NK50" s="139"/>
      <c r="NL50" s="139"/>
      <c r="NM50" s="139"/>
      <c r="NN50" s="139"/>
      <c r="NO50" s="139"/>
      <c r="NP50" s="139"/>
      <c r="NQ50" s="139"/>
      <c r="NR50" s="139"/>
      <c r="NS50" s="139"/>
      <c r="NT50" s="139"/>
      <c r="NU50" s="139"/>
      <c r="NV50" s="139"/>
      <c r="NW50" s="139"/>
      <c r="NX50" s="140"/>
      <c r="OC50" s="28" t="s">
        <v>77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41"/>
      <c r="NK51" s="142"/>
      <c r="NL51" s="142"/>
      <c r="NM51" s="142"/>
      <c r="NN51" s="142"/>
      <c r="NO51" s="142"/>
      <c r="NP51" s="142"/>
      <c r="NQ51" s="142"/>
      <c r="NR51" s="142"/>
      <c r="NS51" s="142"/>
      <c r="NT51" s="142"/>
      <c r="NU51" s="142"/>
      <c r="NV51" s="142"/>
      <c r="NW51" s="142"/>
      <c r="NX51" s="143"/>
      <c r="OC51" s="28" t="s">
        <v>78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38" t="s">
        <v>176</v>
      </c>
      <c r="NK54" s="139"/>
      <c r="NL54" s="139"/>
      <c r="NM54" s="139"/>
      <c r="NN54" s="139"/>
      <c r="NO54" s="139"/>
      <c r="NP54" s="139"/>
      <c r="NQ54" s="139"/>
      <c r="NR54" s="139"/>
      <c r="NS54" s="139"/>
      <c r="NT54" s="139"/>
      <c r="NU54" s="139"/>
      <c r="NV54" s="139"/>
      <c r="NW54" s="139"/>
      <c r="NX54" s="140"/>
    </row>
    <row r="55" spans="1:393" ht="13.5" customHeight="1" x14ac:dyDescent="0.15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44">
        <f>データ!BZ7</f>
        <v>89952</v>
      </c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6"/>
      <c r="AE55" s="144">
        <f>データ!CA7</f>
        <v>79007</v>
      </c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6"/>
      <c r="AT55" s="144">
        <f>データ!CB7</f>
        <v>79939</v>
      </c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6"/>
      <c r="BI55" s="144">
        <f>データ!CC7</f>
        <v>79948</v>
      </c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6"/>
      <c r="BX55" s="144">
        <f>データ!CD7</f>
        <v>88148</v>
      </c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6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44">
        <f>データ!CK7</f>
        <v>15788</v>
      </c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  <c r="DQ55" s="145"/>
      <c r="DR55" s="146"/>
      <c r="DS55" s="144">
        <f>データ!CL7</f>
        <v>17753</v>
      </c>
      <c r="DT55" s="145"/>
      <c r="DU55" s="145"/>
      <c r="DV55" s="145"/>
      <c r="DW55" s="145"/>
      <c r="DX55" s="145"/>
      <c r="DY55" s="145"/>
      <c r="DZ55" s="145"/>
      <c r="EA55" s="145"/>
      <c r="EB55" s="145"/>
      <c r="EC55" s="145"/>
      <c r="ED55" s="145"/>
      <c r="EE55" s="145"/>
      <c r="EF55" s="145"/>
      <c r="EG55" s="146"/>
      <c r="EH55" s="144">
        <f>データ!CM7</f>
        <v>21588</v>
      </c>
      <c r="EI55" s="145"/>
      <c r="EJ55" s="145"/>
      <c r="EK55" s="145"/>
      <c r="EL55" s="145"/>
      <c r="EM55" s="145"/>
      <c r="EN55" s="145"/>
      <c r="EO55" s="145"/>
      <c r="EP55" s="145"/>
      <c r="EQ55" s="145"/>
      <c r="ER55" s="145"/>
      <c r="ES55" s="145"/>
      <c r="ET55" s="145"/>
      <c r="EU55" s="145"/>
      <c r="EV55" s="146"/>
      <c r="EW55" s="144">
        <f>データ!CN7</f>
        <v>22255</v>
      </c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45"/>
      <c r="FJ55" s="145"/>
      <c r="FK55" s="146"/>
      <c r="FL55" s="144">
        <f>データ!CO7</f>
        <v>22153</v>
      </c>
      <c r="FM55" s="145"/>
      <c r="FN55" s="145"/>
      <c r="FO55" s="145"/>
      <c r="FP55" s="145"/>
      <c r="FQ55" s="145"/>
      <c r="FR55" s="145"/>
      <c r="FS55" s="145"/>
      <c r="FT55" s="145"/>
      <c r="FU55" s="145"/>
      <c r="FV55" s="145"/>
      <c r="FW55" s="145"/>
      <c r="FX55" s="145"/>
      <c r="FY55" s="145"/>
      <c r="FZ55" s="146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71.3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72.400000000000006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72.599999999999994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59.8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53.8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36.1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35.1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39.200000000000003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41.4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44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38"/>
      <c r="NK55" s="139"/>
      <c r="NL55" s="139"/>
      <c r="NM55" s="139"/>
      <c r="NN55" s="139"/>
      <c r="NO55" s="139"/>
      <c r="NP55" s="139"/>
      <c r="NQ55" s="139"/>
      <c r="NR55" s="139"/>
      <c r="NS55" s="139"/>
      <c r="NT55" s="139"/>
      <c r="NU55" s="139"/>
      <c r="NV55" s="139"/>
      <c r="NW55" s="139"/>
      <c r="NX55" s="140"/>
    </row>
    <row r="56" spans="1:393" ht="13.5" customHeight="1" x14ac:dyDescent="0.15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44">
        <f>データ!CE7</f>
        <v>25920</v>
      </c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6"/>
      <c r="AE56" s="144">
        <f>データ!CF7</f>
        <v>24882</v>
      </c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6"/>
      <c r="AT56" s="144">
        <f>データ!CG7</f>
        <v>25249</v>
      </c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6"/>
      <c r="BI56" s="144">
        <f>データ!CH7</f>
        <v>25711</v>
      </c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6"/>
      <c r="BX56" s="144">
        <f>データ!CI7</f>
        <v>26415</v>
      </c>
      <c r="BY56" s="145"/>
      <c r="BZ56" s="145"/>
      <c r="CA56" s="145"/>
      <c r="CB56" s="145"/>
      <c r="CC56" s="145"/>
      <c r="CD56" s="145"/>
      <c r="CE56" s="145"/>
      <c r="CF56" s="145"/>
      <c r="CG56" s="145"/>
      <c r="CH56" s="145"/>
      <c r="CI56" s="145"/>
      <c r="CJ56" s="145"/>
      <c r="CK56" s="145"/>
      <c r="CL56" s="146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44">
        <f>データ!CP7</f>
        <v>8159</v>
      </c>
      <c r="DE56" s="145"/>
      <c r="DF56" s="145"/>
      <c r="DG56" s="145"/>
      <c r="DH56" s="145"/>
      <c r="DI56" s="145"/>
      <c r="DJ56" s="145"/>
      <c r="DK56" s="145"/>
      <c r="DL56" s="145"/>
      <c r="DM56" s="145"/>
      <c r="DN56" s="145"/>
      <c r="DO56" s="145"/>
      <c r="DP56" s="145"/>
      <c r="DQ56" s="145"/>
      <c r="DR56" s="146"/>
      <c r="DS56" s="144">
        <f>データ!CQ7</f>
        <v>8797</v>
      </c>
      <c r="DT56" s="145"/>
      <c r="DU56" s="145"/>
      <c r="DV56" s="145"/>
      <c r="DW56" s="145"/>
      <c r="DX56" s="145"/>
      <c r="DY56" s="145"/>
      <c r="DZ56" s="145"/>
      <c r="EA56" s="145"/>
      <c r="EB56" s="145"/>
      <c r="EC56" s="145"/>
      <c r="ED56" s="145"/>
      <c r="EE56" s="145"/>
      <c r="EF56" s="145"/>
      <c r="EG56" s="146"/>
      <c r="EH56" s="144">
        <f>データ!CR7</f>
        <v>8852</v>
      </c>
      <c r="EI56" s="145"/>
      <c r="EJ56" s="145"/>
      <c r="EK56" s="145"/>
      <c r="EL56" s="145"/>
      <c r="EM56" s="145"/>
      <c r="EN56" s="145"/>
      <c r="EO56" s="145"/>
      <c r="EP56" s="145"/>
      <c r="EQ56" s="145"/>
      <c r="ER56" s="145"/>
      <c r="ES56" s="145"/>
      <c r="ET56" s="145"/>
      <c r="EU56" s="145"/>
      <c r="EV56" s="146"/>
      <c r="EW56" s="144">
        <f>データ!CS7</f>
        <v>9060</v>
      </c>
      <c r="EX56" s="145"/>
      <c r="EY56" s="145"/>
      <c r="EZ56" s="145"/>
      <c r="FA56" s="145"/>
      <c r="FB56" s="145"/>
      <c r="FC56" s="145"/>
      <c r="FD56" s="145"/>
      <c r="FE56" s="145"/>
      <c r="FF56" s="145"/>
      <c r="FG56" s="145"/>
      <c r="FH56" s="145"/>
      <c r="FI56" s="145"/>
      <c r="FJ56" s="145"/>
      <c r="FK56" s="146"/>
      <c r="FL56" s="144">
        <f>データ!CT7</f>
        <v>9135</v>
      </c>
      <c r="FM56" s="145"/>
      <c r="FN56" s="145"/>
      <c r="FO56" s="145"/>
      <c r="FP56" s="145"/>
      <c r="FQ56" s="145"/>
      <c r="FR56" s="145"/>
      <c r="FS56" s="145"/>
      <c r="FT56" s="145"/>
      <c r="FU56" s="145"/>
      <c r="FV56" s="145"/>
      <c r="FW56" s="145"/>
      <c r="FX56" s="145"/>
      <c r="FY56" s="145"/>
      <c r="FZ56" s="146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75.2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69.5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70.3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71.099999999999994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72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19.3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17.399999999999999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17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16.5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16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38"/>
      <c r="NK56" s="139"/>
      <c r="NL56" s="139"/>
      <c r="NM56" s="139"/>
      <c r="NN56" s="139"/>
      <c r="NO56" s="139"/>
      <c r="NP56" s="139"/>
      <c r="NQ56" s="139"/>
      <c r="NR56" s="139"/>
      <c r="NS56" s="139"/>
      <c r="NT56" s="139"/>
      <c r="NU56" s="139"/>
      <c r="NV56" s="139"/>
      <c r="NW56" s="139"/>
      <c r="NX56" s="140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38"/>
      <c r="NK57" s="139"/>
      <c r="NL57" s="139"/>
      <c r="NM57" s="139"/>
      <c r="NN57" s="139"/>
      <c r="NO57" s="139"/>
      <c r="NP57" s="139"/>
      <c r="NQ57" s="139"/>
      <c r="NR57" s="139"/>
      <c r="NS57" s="139"/>
      <c r="NT57" s="139"/>
      <c r="NU57" s="139"/>
      <c r="NV57" s="139"/>
      <c r="NW57" s="139"/>
      <c r="NX57" s="140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38"/>
      <c r="NK58" s="139"/>
      <c r="NL58" s="139"/>
      <c r="NM58" s="139"/>
      <c r="NN58" s="139"/>
      <c r="NO58" s="139"/>
      <c r="NP58" s="139"/>
      <c r="NQ58" s="139"/>
      <c r="NR58" s="139"/>
      <c r="NS58" s="139"/>
      <c r="NT58" s="139"/>
      <c r="NU58" s="139"/>
      <c r="NV58" s="139"/>
      <c r="NW58" s="139"/>
      <c r="NX58" s="140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38"/>
      <c r="NK59" s="139"/>
      <c r="NL59" s="139"/>
      <c r="NM59" s="139"/>
      <c r="NN59" s="139"/>
      <c r="NO59" s="139"/>
      <c r="NP59" s="139"/>
      <c r="NQ59" s="139"/>
      <c r="NR59" s="139"/>
      <c r="NS59" s="139"/>
      <c r="NT59" s="139"/>
      <c r="NU59" s="139"/>
      <c r="NV59" s="139"/>
      <c r="NW59" s="139"/>
      <c r="NX59" s="140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38"/>
      <c r="NK60" s="139"/>
      <c r="NL60" s="139"/>
      <c r="NM60" s="139"/>
      <c r="NN60" s="139"/>
      <c r="NO60" s="139"/>
      <c r="NP60" s="139"/>
      <c r="NQ60" s="139"/>
      <c r="NR60" s="139"/>
      <c r="NS60" s="139"/>
      <c r="NT60" s="139"/>
      <c r="NU60" s="139"/>
      <c r="NV60" s="139"/>
      <c r="NW60" s="139"/>
      <c r="NX60" s="140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38"/>
      <c r="NK61" s="139"/>
      <c r="NL61" s="139"/>
      <c r="NM61" s="139"/>
      <c r="NN61" s="139"/>
      <c r="NO61" s="139"/>
      <c r="NP61" s="139"/>
      <c r="NQ61" s="139"/>
      <c r="NR61" s="139"/>
      <c r="NS61" s="139"/>
      <c r="NT61" s="139"/>
      <c r="NU61" s="139"/>
      <c r="NV61" s="139"/>
      <c r="NW61" s="139"/>
      <c r="NX61" s="140"/>
    </row>
    <row r="62" spans="1:393" ht="13.5" customHeight="1" x14ac:dyDescent="0.15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38"/>
      <c r="NK62" s="139"/>
      <c r="NL62" s="139"/>
      <c r="NM62" s="139"/>
      <c r="NN62" s="139"/>
      <c r="NO62" s="139"/>
      <c r="NP62" s="139"/>
      <c r="NQ62" s="139"/>
      <c r="NR62" s="139"/>
      <c r="NS62" s="139"/>
      <c r="NT62" s="139"/>
      <c r="NU62" s="139"/>
      <c r="NV62" s="139"/>
      <c r="NW62" s="139"/>
      <c r="NX62" s="140"/>
    </row>
    <row r="63" spans="1:393" ht="13.5" customHeight="1" x14ac:dyDescent="0.15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38"/>
      <c r="NK63" s="139"/>
      <c r="NL63" s="139"/>
      <c r="NM63" s="139"/>
      <c r="NN63" s="139"/>
      <c r="NO63" s="139"/>
      <c r="NP63" s="139"/>
      <c r="NQ63" s="139"/>
      <c r="NR63" s="139"/>
      <c r="NS63" s="139"/>
      <c r="NT63" s="139"/>
      <c r="NU63" s="139"/>
      <c r="NV63" s="139"/>
      <c r="NW63" s="139"/>
      <c r="NX63" s="140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38"/>
      <c r="NK64" s="139"/>
      <c r="NL64" s="139"/>
      <c r="NM64" s="139"/>
      <c r="NN64" s="139"/>
      <c r="NO64" s="139"/>
      <c r="NP64" s="139"/>
      <c r="NQ64" s="139"/>
      <c r="NR64" s="139"/>
      <c r="NS64" s="139"/>
      <c r="NT64" s="139"/>
      <c r="NU64" s="139"/>
      <c r="NV64" s="139"/>
      <c r="NW64" s="139"/>
      <c r="NX64" s="140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38"/>
      <c r="NK65" s="139"/>
      <c r="NL65" s="139"/>
      <c r="NM65" s="139"/>
      <c r="NN65" s="139"/>
      <c r="NO65" s="139"/>
      <c r="NP65" s="139"/>
      <c r="NQ65" s="139"/>
      <c r="NR65" s="139"/>
      <c r="NS65" s="139"/>
      <c r="NT65" s="139"/>
      <c r="NU65" s="139"/>
      <c r="NV65" s="139"/>
      <c r="NW65" s="139"/>
      <c r="NX65" s="140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38"/>
      <c r="NK66" s="139"/>
      <c r="NL66" s="139"/>
      <c r="NM66" s="139"/>
      <c r="NN66" s="139"/>
      <c r="NO66" s="139"/>
      <c r="NP66" s="139"/>
      <c r="NQ66" s="139"/>
      <c r="NR66" s="139"/>
      <c r="NS66" s="139"/>
      <c r="NT66" s="139"/>
      <c r="NU66" s="139"/>
      <c r="NV66" s="139"/>
      <c r="NW66" s="139"/>
      <c r="NX66" s="140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41"/>
      <c r="NK67" s="142"/>
      <c r="NL67" s="142"/>
      <c r="NM67" s="142"/>
      <c r="NN67" s="142"/>
      <c r="NO67" s="142"/>
      <c r="NP67" s="142"/>
      <c r="NQ67" s="142"/>
      <c r="NR67" s="142"/>
      <c r="NS67" s="142"/>
      <c r="NT67" s="142"/>
      <c r="NU67" s="142"/>
      <c r="NV67" s="142"/>
      <c r="NW67" s="142"/>
      <c r="NX67" s="143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7" t="s">
        <v>175</v>
      </c>
      <c r="NK70" s="148"/>
      <c r="NL70" s="148"/>
      <c r="NM70" s="148"/>
      <c r="NN70" s="148"/>
      <c r="NO70" s="148"/>
      <c r="NP70" s="148"/>
      <c r="NQ70" s="148"/>
      <c r="NR70" s="148"/>
      <c r="NS70" s="148"/>
      <c r="NT70" s="148"/>
      <c r="NU70" s="148"/>
      <c r="NV70" s="148"/>
      <c r="NW70" s="148"/>
      <c r="NX70" s="149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7"/>
      <c r="NK71" s="148"/>
      <c r="NL71" s="148"/>
      <c r="NM71" s="148"/>
      <c r="NN71" s="148"/>
      <c r="NO71" s="148"/>
      <c r="NP71" s="148"/>
      <c r="NQ71" s="148"/>
      <c r="NR71" s="148"/>
      <c r="NS71" s="148"/>
      <c r="NT71" s="148"/>
      <c r="NU71" s="148"/>
      <c r="NV71" s="148"/>
      <c r="NW71" s="148"/>
      <c r="NX71" s="149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7"/>
      <c r="NK72" s="148"/>
      <c r="NL72" s="148"/>
      <c r="NM72" s="148"/>
      <c r="NN72" s="148"/>
      <c r="NO72" s="148"/>
      <c r="NP72" s="148"/>
      <c r="NQ72" s="148"/>
      <c r="NR72" s="148"/>
      <c r="NS72" s="148"/>
      <c r="NT72" s="148"/>
      <c r="NU72" s="148"/>
      <c r="NV72" s="148"/>
      <c r="NW72" s="148"/>
      <c r="NX72" s="149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7"/>
      <c r="NK73" s="148"/>
      <c r="NL73" s="148"/>
      <c r="NM73" s="148"/>
      <c r="NN73" s="148"/>
      <c r="NO73" s="148"/>
      <c r="NP73" s="148"/>
      <c r="NQ73" s="148"/>
      <c r="NR73" s="148"/>
      <c r="NS73" s="148"/>
      <c r="NT73" s="148"/>
      <c r="NU73" s="148"/>
      <c r="NV73" s="148"/>
      <c r="NW73" s="148"/>
      <c r="NX73" s="149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7"/>
      <c r="NK74" s="148"/>
      <c r="NL74" s="148"/>
      <c r="NM74" s="148"/>
      <c r="NN74" s="148"/>
      <c r="NO74" s="148"/>
      <c r="NP74" s="148"/>
      <c r="NQ74" s="148"/>
      <c r="NR74" s="148"/>
      <c r="NS74" s="148"/>
      <c r="NT74" s="148"/>
      <c r="NU74" s="148"/>
      <c r="NV74" s="148"/>
      <c r="NW74" s="148"/>
      <c r="NX74" s="149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7"/>
      <c r="NK75" s="148"/>
      <c r="NL75" s="148"/>
      <c r="NM75" s="148"/>
      <c r="NN75" s="148"/>
      <c r="NO75" s="148"/>
      <c r="NP75" s="148"/>
      <c r="NQ75" s="148"/>
      <c r="NR75" s="148"/>
      <c r="NS75" s="148"/>
      <c r="NT75" s="148"/>
      <c r="NU75" s="148"/>
      <c r="NV75" s="148"/>
      <c r="NW75" s="148"/>
      <c r="NX75" s="149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7"/>
      <c r="NK76" s="148"/>
      <c r="NL76" s="148"/>
      <c r="NM76" s="148"/>
      <c r="NN76" s="148"/>
      <c r="NO76" s="148"/>
      <c r="NP76" s="148"/>
      <c r="NQ76" s="148"/>
      <c r="NR76" s="148"/>
      <c r="NS76" s="148"/>
      <c r="NT76" s="148"/>
      <c r="NU76" s="148"/>
      <c r="NV76" s="148"/>
      <c r="NW76" s="148"/>
      <c r="NX76" s="149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7"/>
      <c r="NK77" s="148"/>
      <c r="NL77" s="148"/>
      <c r="NM77" s="148"/>
      <c r="NN77" s="148"/>
      <c r="NO77" s="148"/>
      <c r="NP77" s="148"/>
      <c r="NQ77" s="148"/>
      <c r="NR77" s="148"/>
      <c r="NS77" s="148"/>
      <c r="NT77" s="148"/>
      <c r="NU77" s="148"/>
      <c r="NV77" s="148"/>
      <c r="NW77" s="148"/>
      <c r="NX77" s="149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53" t="str">
        <f>データ!$B$11</f>
        <v>H27</v>
      </c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 t="str">
        <f>データ!$C$11</f>
        <v>H28</v>
      </c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 t="str">
        <f>データ!$D$11</f>
        <v>H29</v>
      </c>
      <c r="BH78" s="153"/>
      <c r="BI78" s="153"/>
      <c r="BJ78" s="153"/>
      <c r="BK78" s="153"/>
      <c r="BL78" s="153"/>
      <c r="BM78" s="153"/>
      <c r="BN78" s="153"/>
      <c r="BO78" s="153"/>
      <c r="BP78" s="153"/>
      <c r="BQ78" s="153"/>
      <c r="BR78" s="153"/>
      <c r="BS78" s="153"/>
      <c r="BT78" s="153"/>
      <c r="BU78" s="153"/>
      <c r="BV78" s="153"/>
      <c r="BW78" s="153"/>
      <c r="BX78" s="153"/>
      <c r="BY78" s="153"/>
      <c r="BZ78" s="153" t="str">
        <f>データ!$E$11</f>
        <v>H30</v>
      </c>
      <c r="CA78" s="153"/>
      <c r="CB78" s="153"/>
      <c r="CC78" s="153"/>
      <c r="CD78" s="153"/>
      <c r="CE78" s="153"/>
      <c r="CF78" s="153"/>
      <c r="CG78" s="153"/>
      <c r="CH78" s="153"/>
      <c r="CI78" s="153"/>
      <c r="CJ78" s="153"/>
      <c r="CK78" s="153"/>
      <c r="CL78" s="153"/>
      <c r="CM78" s="153"/>
      <c r="CN78" s="153"/>
      <c r="CO78" s="153"/>
      <c r="CP78" s="153"/>
      <c r="CQ78" s="153"/>
      <c r="CR78" s="153"/>
      <c r="CS78" s="153" t="str">
        <f>データ!$F$11</f>
        <v>R01</v>
      </c>
      <c r="CT78" s="153"/>
      <c r="CU78" s="153"/>
      <c r="CV78" s="153"/>
      <c r="CW78" s="153"/>
      <c r="CX78" s="153"/>
      <c r="CY78" s="153"/>
      <c r="CZ78" s="153"/>
      <c r="DA78" s="153"/>
      <c r="DB78" s="153"/>
      <c r="DC78" s="153"/>
      <c r="DD78" s="153"/>
      <c r="DE78" s="153"/>
      <c r="DF78" s="153"/>
      <c r="DG78" s="153"/>
      <c r="DH78" s="153"/>
      <c r="DI78" s="153"/>
      <c r="DJ78" s="153"/>
      <c r="DK78" s="153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53" t="str">
        <f>データ!$B$11</f>
        <v>H27</v>
      </c>
      <c r="EP78" s="153"/>
      <c r="EQ78" s="153"/>
      <c r="ER78" s="153"/>
      <c r="ES78" s="153"/>
      <c r="ET78" s="153"/>
      <c r="EU78" s="153"/>
      <c r="EV78" s="153"/>
      <c r="EW78" s="153"/>
      <c r="EX78" s="153"/>
      <c r="EY78" s="153"/>
      <c r="EZ78" s="153"/>
      <c r="FA78" s="153"/>
      <c r="FB78" s="153"/>
      <c r="FC78" s="153"/>
      <c r="FD78" s="153"/>
      <c r="FE78" s="153"/>
      <c r="FF78" s="153"/>
      <c r="FG78" s="153"/>
      <c r="FH78" s="153" t="str">
        <f>データ!$C$11</f>
        <v>H28</v>
      </c>
      <c r="FI78" s="153"/>
      <c r="FJ78" s="153"/>
      <c r="FK78" s="153"/>
      <c r="FL78" s="153"/>
      <c r="FM78" s="153"/>
      <c r="FN78" s="153"/>
      <c r="FO78" s="153"/>
      <c r="FP78" s="153"/>
      <c r="FQ78" s="153"/>
      <c r="FR78" s="153"/>
      <c r="FS78" s="153"/>
      <c r="FT78" s="153"/>
      <c r="FU78" s="153"/>
      <c r="FV78" s="153"/>
      <c r="FW78" s="153"/>
      <c r="FX78" s="153"/>
      <c r="FY78" s="153"/>
      <c r="FZ78" s="153"/>
      <c r="GA78" s="153" t="str">
        <f>データ!$D$11</f>
        <v>H29</v>
      </c>
      <c r="GB78" s="153"/>
      <c r="GC78" s="153"/>
      <c r="GD78" s="153"/>
      <c r="GE78" s="153"/>
      <c r="GF78" s="153"/>
      <c r="GG78" s="153"/>
      <c r="GH78" s="153"/>
      <c r="GI78" s="153"/>
      <c r="GJ78" s="153"/>
      <c r="GK78" s="153"/>
      <c r="GL78" s="153"/>
      <c r="GM78" s="153"/>
      <c r="GN78" s="153"/>
      <c r="GO78" s="153"/>
      <c r="GP78" s="153"/>
      <c r="GQ78" s="153"/>
      <c r="GR78" s="153"/>
      <c r="GS78" s="153"/>
      <c r="GT78" s="153" t="str">
        <f>データ!$E$11</f>
        <v>H30</v>
      </c>
      <c r="GU78" s="153"/>
      <c r="GV78" s="153"/>
      <c r="GW78" s="153"/>
      <c r="GX78" s="153"/>
      <c r="GY78" s="153"/>
      <c r="GZ78" s="153"/>
      <c r="HA78" s="153"/>
      <c r="HB78" s="153"/>
      <c r="HC78" s="153"/>
      <c r="HD78" s="153"/>
      <c r="HE78" s="153"/>
      <c r="HF78" s="153"/>
      <c r="HG78" s="153"/>
      <c r="HH78" s="153"/>
      <c r="HI78" s="153"/>
      <c r="HJ78" s="153"/>
      <c r="HK78" s="153"/>
      <c r="HL78" s="153"/>
      <c r="HM78" s="153" t="str">
        <f>データ!$F$11</f>
        <v>R01</v>
      </c>
      <c r="HN78" s="153"/>
      <c r="HO78" s="153"/>
      <c r="HP78" s="153"/>
      <c r="HQ78" s="153"/>
      <c r="HR78" s="153"/>
      <c r="HS78" s="153"/>
      <c r="HT78" s="153"/>
      <c r="HU78" s="153"/>
      <c r="HV78" s="153"/>
      <c r="HW78" s="153"/>
      <c r="HX78" s="153"/>
      <c r="HY78" s="153"/>
      <c r="HZ78" s="153"/>
      <c r="IA78" s="153"/>
      <c r="IB78" s="153"/>
      <c r="IC78" s="153"/>
      <c r="ID78" s="153"/>
      <c r="IE78" s="153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53" t="str">
        <f>データ!$B$11</f>
        <v>H27</v>
      </c>
      <c r="JK78" s="153"/>
      <c r="JL78" s="153"/>
      <c r="JM78" s="153"/>
      <c r="JN78" s="153"/>
      <c r="JO78" s="153"/>
      <c r="JP78" s="153"/>
      <c r="JQ78" s="153"/>
      <c r="JR78" s="153"/>
      <c r="JS78" s="153"/>
      <c r="JT78" s="153"/>
      <c r="JU78" s="153"/>
      <c r="JV78" s="153"/>
      <c r="JW78" s="153"/>
      <c r="JX78" s="153"/>
      <c r="JY78" s="153"/>
      <c r="JZ78" s="153"/>
      <c r="KA78" s="153"/>
      <c r="KB78" s="153"/>
      <c r="KC78" s="153" t="str">
        <f>データ!$C$11</f>
        <v>H28</v>
      </c>
      <c r="KD78" s="153"/>
      <c r="KE78" s="153"/>
      <c r="KF78" s="153"/>
      <c r="KG78" s="153"/>
      <c r="KH78" s="153"/>
      <c r="KI78" s="153"/>
      <c r="KJ78" s="153"/>
      <c r="KK78" s="153"/>
      <c r="KL78" s="153"/>
      <c r="KM78" s="153"/>
      <c r="KN78" s="153"/>
      <c r="KO78" s="153"/>
      <c r="KP78" s="153"/>
      <c r="KQ78" s="153"/>
      <c r="KR78" s="153"/>
      <c r="KS78" s="153"/>
      <c r="KT78" s="153"/>
      <c r="KU78" s="153"/>
      <c r="KV78" s="153" t="str">
        <f>データ!$D$11</f>
        <v>H29</v>
      </c>
      <c r="KW78" s="153"/>
      <c r="KX78" s="153"/>
      <c r="KY78" s="153"/>
      <c r="KZ78" s="153"/>
      <c r="LA78" s="153"/>
      <c r="LB78" s="153"/>
      <c r="LC78" s="153"/>
      <c r="LD78" s="153"/>
      <c r="LE78" s="153"/>
      <c r="LF78" s="153"/>
      <c r="LG78" s="153"/>
      <c r="LH78" s="153"/>
      <c r="LI78" s="153"/>
      <c r="LJ78" s="153"/>
      <c r="LK78" s="153"/>
      <c r="LL78" s="153"/>
      <c r="LM78" s="153"/>
      <c r="LN78" s="153"/>
      <c r="LO78" s="153" t="str">
        <f>データ!$E$11</f>
        <v>H30</v>
      </c>
      <c r="LP78" s="153"/>
      <c r="LQ78" s="153"/>
      <c r="LR78" s="153"/>
      <c r="LS78" s="153"/>
      <c r="LT78" s="153"/>
      <c r="LU78" s="153"/>
      <c r="LV78" s="153"/>
      <c r="LW78" s="153"/>
      <c r="LX78" s="153"/>
      <c r="LY78" s="153"/>
      <c r="LZ78" s="153"/>
      <c r="MA78" s="153"/>
      <c r="MB78" s="153"/>
      <c r="MC78" s="153"/>
      <c r="MD78" s="153"/>
      <c r="ME78" s="153"/>
      <c r="MF78" s="153"/>
      <c r="MG78" s="153"/>
      <c r="MH78" s="153" t="str">
        <f>データ!$F$11</f>
        <v>R01</v>
      </c>
      <c r="MI78" s="153"/>
      <c r="MJ78" s="153"/>
      <c r="MK78" s="153"/>
      <c r="ML78" s="153"/>
      <c r="MM78" s="153"/>
      <c r="MN78" s="153"/>
      <c r="MO78" s="153"/>
      <c r="MP78" s="153"/>
      <c r="MQ78" s="153"/>
      <c r="MR78" s="153"/>
      <c r="MS78" s="153"/>
      <c r="MT78" s="153"/>
      <c r="MU78" s="153"/>
      <c r="MV78" s="153"/>
      <c r="MW78" s="153"/>
      <c r="MX78" s="153"/>
      <c r="MY78" s="153"/>
      <c r="MZ78" s="153"/>
      <c r="NA78" s="5"/>
      <c r="NB78" s="5"/>
      <c r="NC78" s="5"/>
      <c r="ND78" s="5"/>
      <c r="NE78" s="5"/>
      <c r="NF78" s="5"/>
      <c r="NG78" s="39"/>
      <c r="NH78" s="27"/>
      <c r="NI78" s="2"/>
      <c r="NJ78" s="147"/>
      <c r="NK78" s="148"/>
      <c r="NL78" s="148"/>
      <c r="NM78" s="148"/>
      <c r="NN78" s="148"/>
      <c r="NO78" s="148"/>
      <c r="NP78" s="148"/>
      <c r="NQ78" s="148"/>
      <c r="NR78" s="148"/>
      <c r="NS78" s="148"/>
      <c r="NT78" s="148"/>
      <c r="NU78" s="148"/>
      <c r="NV78" s="148"/>
      <c r="NW78" s="148"/>
      <c r="NX78" s="149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154" t="s">
        <v>56</v>
      </c>
      <c r="K79" s="155"/>
      <c r="L79" s="155"/>
      <c r="M79" s="155"/>
      <c r="N79" s="155"/>
      <c r="O79" s="155"/>
      <c r="P79" s="155"/>
      <c r="Q79" s="155"/>
      <c r="R79" s="155"/>
      <c r="S79" s="155"/>
      <c r="T79" s="156"/>
      <c r="U79" s="157">
        <f>データ!DR7</f>
        <v>46.4</v>
      </c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>
        <f>データ!DS7</f>
        <v>48.4</v>
      </c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>
        <f>データ!DT7</f>
        <v>53.4</v>
      </c>
      <c r="BH79" s="157"/>
      <c r="BI79" s="157"/>
      <c r="BJ79" s="157"/>
      <c r="BK79" s="157"/>
      <c r="BL79" s="157"/>
      <c r="BM79" s="157"/>
      <c r="BN79" s="157"/>
      <c r="BO79" s="157"/>
      <c r="BP79" s="157"/>
      <c r="BQ79" s="157"/>
      <c r="BR79" s="157"/>
      <c r="BS79" s="157"/>
      <c r="BT79" s="157"/>
      <c r="BU79" s="157"/>
      <c r="BV79" s="157"/>
      <c r="BW79" s="157"/>
      <c r="BX79" s="157"/>
      <c r="BY79" s="157"/>
      <c r="BZ79" s="157">
        <f>データ!DU7</f>
        <v>57.1</v>
      </c>
      <c r="CA79" s="157"/>
      <c r="CB79" s="157"/>
      <c r="CC79" s="157"/>
      <c r="CD79" s="157"/>
      <c r="CE79" s="157"/>
      <c r="CF79" s="157"/>
      <c r="CG79" s="157"/>
      <c r="CH79" s="157"/>
      <c r="CI79" s="157"/>
      <c r="CJ79" s="157"/>
      <c r="CK79" s="157"/>
      <c r="CL79" s="157"/>
      <c r="CM79" s="157"/>
      <c r="CN79" s="157"/>
      <c r="CO79" s="157"/>
      <c r="CP79" s="157"/>
      <c r="CQ79" s="157"/>
      <c r="CR79" s="157"/>
      <c r="CS79" s="157">
        <f>データ!DV7</f>
        <v>61.5</v>
      </c>
      <c r="CT79" s="157"/>
      <c r="CU79" s="157"/>
      <c r="CV79" s="157"/>
      <c r="CW79" s="157"/>
      <c r="CX79" s="157"/>
      <c r="CY79" s="157"/>
      <c r="CZ79" s="157"/>
      <c r="DA79" s="157"/>
      <c r="DB79" s="157"/>
      <c r="DC79" s="157"/>
      <c r="DD79" s="157"/>
      <c r="DE79" s="157"/>
      <c r="DF79" s="157"/>
      <c r="DG79" s="157"/>
      <c r="DH79" s="157"/>
      <c r="DI79" s="157"/>
      <c r="DJ79" s="157"/>
      <c r="DK79" s="157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54" t="s">
        <v>56</v>
      </c>
      <c r="EE79" s="155"/>
      <c r="EF79" s="155"/>
      <c r="EG79" s="155"/>
      <c r="EH79" s="155"/>
      <c r="EI79" s="155"/>
      <c r="EJ79" s="155"/>
      <c r="EK79" s="155"/>
      <c r="EL79" s="155"/>
      <c r="EM79" s="155"/>
      <c r="EN79" s="156"/>
      <c r="EO79" s="157">
        <f>データ!EC7</f>
        <v>48.1</v>
      </c>
      <c r="EP79" s="157"/>
      <c r="EQ79" s="157"/>
      <c r="ER79" s="157"/>
      <c r="ES79" s="157"/>
      <c r="ET79" s="157"/>
      <c r="EU79" s="157"/>
      <c r="EV79" s="157"/>
      <c r="EW79" s="157"/>
      <c r="EX79" s="157"/>
      <c r="EY79" s="157"/>
      <c r="EZ79" s="157"/>
      <c r="FA79" s="157"/>
      <c r="FB79" s="157"/>
      <c r="FC79" s="157"/>
      <c r="FD79" s="157"/>
      <c r="FE79" s="157"/>
      <c r="FF79" s="157"/>
      <c r="FG79" s="157"/>
      <c r="FH79" s="157">
        <f>データ!ED7</f>
        <v>49.7</v>
      </c>
      <c r="FI79" s="157"/>
      <c r="FJ79" s="157"/>
      <c r="FK79" s="157"/>
      <c r="FL79" s="157"/>
      <c r="FM79" s="157"/>
      <c r="FN79" s="157"/>
      <c r="FO79" s="157"/>
      <c r="FP79" s="157"/>
      <c r="FQ79" s="157"/>
      <c r="FR79" s="157"/>
      <c r="FS79" s="157"/>
      <c r="FT79" s="157"/>
      <c r="FU79" s="157"/>
      <c r="FV79" s="157"/>
      <c r="FW79" s="157"/>
      <c r="FX79" s="157"/>
      <c r="FY79" s="157"/>
      <c r="FZ79" s="157"/>
      <c r="GA79" s="157">
        <f>データ!EE7</f>
        <v>61.3</v>
      </c>
      <c r="GB79" s="157"/>
      <c r="GC79" s="157"/>
      <c r="GD79" s="157"/>
      <c r="GE79" s="157"/>
      <c r="GF79" s="157"/>
      <c r="GG79" s="157"/>
      <c r="GH79" s="157"/>
      <c r="GI79" s="157"/>
      <c r="GJ79" s="157"/>
      <c r="GK79" s="157"/>
      <c r="GL79" s="157"/>
      <c r="GM79" s="157"/>
      <c r="GN79" s="157"/>
      <c r="GO79" s="157"/>
      <c r="GP79" s="157"/>
      <c r="GQ79" s="157"/>
      <c r="GR79" s="157"/>
      <c r="GS79" s="157"/>
      <c r="GT79" s="157">
        <f>データ!EF7</f>
        <v>68.900000000000006</v>
      </c>
      <c r="GU79" s="157"/>
      <c r="GV79" s="157"/>
      <c r="GW79" s="157"/>
      <c r="GX79" s="157"/>
      <c r="GY79" s="157"/>
      <c r="GZ79" s="157"/>
      <c r="HA79" s="157"/>
      <c r="HB79" s="157"/>
      <c r="HC79" s="157"/>
      <c r="HD79" s="157"/>
      <c r="HE79" s="157"/>
      <c r="HF79" s="157"/>
      <c r="HG79" s="157"/>
      <c r="HH79" s="157"/>
      <c r="HI79" s="157"/>
      <c r="HJ79" s="157"/>
      <c r="HK79" s="157"/>
      <c r="HL79" s="157"/>
      <c r="HM79" s="157">
        <f>データ!EG7</f>
        <v>78.400000000000006</v>
      </c>
      <c r="HN79" s="157"/>
      <c r="HO79" s="157"/>
      <c r="HP79" s="157"/>
      <c r="HQ79" s="157"/>
      <c r="HR79" s="157"/>
      <c r="HS79" s="157"/>
      <c r="HT79" s="157"/>
      <c r="HU79" s="157"/>
      <c r="HV79" s="157"/>
      <c r="HW79" s="157"/>
      <c r="HX79" s="157"/>
      <c r="HY79" s="157"/>
      <c r="HZ79" s="157"/>
      <c r="IA79" s="157"/>
      <c r="IB79" s="157"/>
      <c r="IC79" s="157"/>
      <c r="ID79" s="157"/>
      <c r="IE79" s="157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54" t="s">
        <v>56</v>
      </c>
      <c r="IZ79" s="155"/>
      <c r="JA79" s="155"/>
      <c r="JB79" s="155"/>
      <c r="JC79" s="155"/>
      <c r="JD79" s="155"/>
      <c r="JE79" s="155"/>
      <c r="JF79" s="155"/>
      <c r="JG79" s="155"/>
      <c r="JH79" s="155"/>
      <c r="JI79" s="156"/>
      <c r="JJ79" s="158">
        <f>データ!EN7</f>
        <v>216551842</v>
      </c>
      <c r="JK79" s="158"/>
      <c r="JL79" s="158"/>
      <c r="JM79" s="158"/>
      <c r="JN79" s="158"/>
      <c r="JO79" s="158"/>
      <c r="JP79" s="158"/>
      <c r="JQ79" s="158"/>
      <c r="JR79" s="158"/>
      <c r="JS79" s="158"/>
      <c r="JT79" s="158"/>
      <c r="JU79" s="158"/>
      <c r="JV79" s="158"/>
      <c r="JW79" s="158"/>
      <c r="JX79" s="158"/>
      <c r="JY79" s="158"/>
      <c r="JZ79" s="158"/>
      <c r="KA79" s="158"/>
      <c r="KB79" s="158"/>
      <c r="KC79" s="158">
        <f>データ!EO7</f>
        <v>112152829</v>
      </c>
      <c r="KD79" s="158"/>
      <c r="KE79" s="158"/>
      <c r="KF79" s="158"/>
      <c r="KG79" s="158"/>
      <c r="KH79" s="158"/>
      <c r="KI79" s="158"/>
      <c r="KJ79" s="158"/>
      <c r="KK79" s="158"/>
      <c r="KL79" s="158"/>
      <c r="KM79" s="158"/>
      <c r="KN79" s="158"/>
      <c r="KO79" s="158"/>
      <c r="KP79" s="158"/>
      <c r="KQ79" s="158"/>
      <c r="KR79" s="158"/>
      <c r="KS79" s="158"/>
      <c r="KT79" s="158"/>
      <c r="KU79" s="158"/>
      <c r="KV79" s="158">
        <f>データ!EP7</f>
        <v>112182586</v>
      </c>
      <c r="KW79" s="158"/>
      <c r="KX79" s="158"/>
      <c r="KY79" s="158"/>
      <c r="KZ79" s="158"/>
      <c r="LA79" s="158"/>
      <c r="LB79" s="158"/>
      <c r="LC79" s="158"/>
      <c r="LD79" s="158"/>
      <c r="LE79" s="158"/>
      <c r="LF79" s="158"/>
      <c r="LG79" s="158"/>
      <c r="LH79" s="158"/>
      <c r="LI79" s="158"/>
      <c r="LJ79" s="158"/>
      <c r="LK79" s="158"/>
      <c r="LL79" s="158"/>
      <c r="LM79" s="158"/>
      <c r="LN79" s="158"/>
      <c r="LO79" s="158">
        <f>データ!EQ7</f>
        <v>108636371</v>
      </c>
      <c r="LP79" s="158"/>
      <c r="LQ79" s="158"/>
      <c r="LR79" s="158"/>
      <c r="LS79" s="158"/>
      <c r="LT79" s="158"/>
      <c r="LU79" s="158"/>
      <c r="LV79" s="158"/>
      <c r="LW79" s="158"/>
      <c r="LX79" s="158"/>
      <c r="LY79" s="158"/>
      <c r="LZ79" s="158"/>
      <c r="MA79" s="158"/>
      <c r="MB79" s="158"/>
      <c r="MC79" s="158"/>
      <c r="MD79" s="158"/>
      <c r="ME79" s="158"/>
      <c r="MF79" s="158"/>
      <c r="MG79" s="158"/>
      <c r="MH79" s="158">
        <f>データ!ER7</f>
        <v>109250900</v>
      </c>
      <c r="MI79" s="158"/>
      <c r="MJ79" s="158"/>
      <c r="MK79" s="158"/>
      <c r="ML79" s="158"/>
      <c r="MM79" s="158"/>
      <c r="MN79" s="158"/>
      <c r="MO79" s="158"/>
      <c r="MP79" s="158"/>
      <c r="MQ79" s="158"/>
      <c r="MR79" s="158"/>
      <c r="MS79" s="158"/>
      <c r="MT79" s="158"/>
      <c r="MU79" s="158"/>
      <c r="MV79" s="158"/>
      <c r="MW79" s="158"/>
      <c r="MX79" s="158"/>
      <c r="MY79" s="158"/>
      <c r="MZ79" s="158"/>
      <c r="NA79" s="5"/>
      <c r="NB79" s="5"/>
      <c r="NC79" s="5"/>
      <c r="ND79" s="5"/>
      <c r="NE79" s="5"/>
      <c r="NF79" s="5"/>
      <c r="NG79" s="39"/>
      <c r="NH79" s="27"/>
      <c r="NI79" s="2"/>
      <c r="NJ79" s="147"/>
      <c r="NK79" s="148"/>
      <c r="NL79" s="148"/>
      <c r="NM79" s="148"/>
      <c r="NN79" s="148"/>
      <c r="NO79" s="148"/>
      <c r="NP79" s="148"/>
      <c r="NQ79" s="148"/>
      <c r="NR79" s="148"/>
      <c r="NS79" s="148"/>
      <c r="NT79" s="148"/>
      <c r="NU79" s="148"/>
      <c r="NV79" s="148"/>
      <c r="NW79" s="148"/>
      <c r="NX79" s="149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154" t="s">
        <v>58</v>
      </c>
      <c r="K80" s="155"/>
      <c r="L80" s="155"/>
      <c r="M80" s="155"/>
      <c r="N80" s="155"/>
      <c r="O80" s="155"/>
      <c r="P80" s="155"/>
      <c r="Q80" s="155"/>
      <c r="R80" s="155"/>
      <c r="S80" s="155"/>
      <c r="T80" s="156"/>
      <c r="U80" s="157">
        <f>データ!DW7</f>
        <v>50.2</v>
      </c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>
        <f>データ!DX7</f>
        <v>54.2</v>
      </c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>
        <f>データ!DY7</f>
        <v>53.8</v>
      </c>
      <c r="BH80" s="157"/>
      <c r="BI80" s="157"/>
      <c r="BJ80" s="157"/>
      <c r="BK80" s="157"/>
      <c r="BL80" s="157"/>
      <c r="BM80" s="157"/>
      <c r="BN80" s="157"/>
      <c r="BO80" s="157"/>
      <c r="BP80" s="157"/>
      <c r="BQ80" s="157"/>
      <c r="BR80" s="157"/>
      <c r="BS80" s="157"/>
      <c r="BT80" s="157"/>
      <c r="BU80" s="157"/>
      <c r="BV80" s="157"/>
      <c r="BW80" s="157"/>
      <c r="BX80" s="157"/>
      <c r="BY80" s="157"/>
      <c r="BZ80" s="157">
        <f>データ!DZ7</f>
        <v>56.1</v>
      </c>
      <c r="CA80" s="157"/>
      <c r="CB80" s="157"/>
      <c r="CC80" s="157"/>
      <c r="CD80" s="157"/>
      <c r="CE80" s="157"/>
      <c r="CF80" s="157"/>
      <c r="CG80" s="157"/>
      <c r="CH80" s="157"/>
      <c r="CI80" s="157"/>
      <c r="CJ80" s="157"/>
      <c r="CK80" s="157"/>
      <c r="CL80" s="157"/>
      <c r="CM80" s="157"/>
      <c r="CN80" s="157"/>
      <c r="CO80" s="157"/>
      <c r="CP80" s="157"/>
      <c r="CQ80" s="157"/>
      <c r="CR80" s="157"/>
      <c r="CS80" s="157">
        <f>データ!EA7</f>
        <v>56.4</v>
      </c>
      <c r="CT80" s="157"/>
      <c r="CU80" s="157"/>
      <c r="CV80" s="157"/>
      <c r="CW80" s="157"/>
      <c r="CX80" s="157"/>
      <c r="CY80" s="157"/>
      <c r="CZ80" s="157"/>
      <c r="DA80" s="157"/>
      <c r="DB80" s="157"/>
      <c r="DC80" s="157"/>
      <c r="DD80" s="157"/>
      <c r="DE80" s="157"/>
      <c r="DF80" s="157"/>
      <c r="DG80" s="157"/>
      <c r="DH80" s="157"/>
      <c r="DI80" s="157"/>
      <c r="DJ80" s="157"/>
      <c r="DK80" s="157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54" t="s">
        <v>58</v>
      </c>
      <c r="EE80" s="155"/>
      <c r="EF80" s="155"/>
      <c r="EG80" s="155"/>
      <c r="EH80" s="155"/>
      <c r="EI80" s="155"/>
      <c r="EJ80" s="155"/>
      <c r="EK80" s="155"/>
      <c r="EL80" s="155"/>
      <c r="EM80" s="155"/>
      <c r="EN80" s="156"/>
      <c r="EO80" s="157">
        <f>データ!EH7</f>
        <v>67.2</v>
      </c>
      <c r="EP80" s="157"/>
      <c r="EQ80" s="157"/>
      <c r="ER80" s="157"/>
      <c r="ES80" s="157"/>
      <c r="ET80" s="157"/>
      <c r="EU80" s="157"/>
      <c r="EV80" s="157"/>
      <c r="EW80" s="157"/>
      <c r="EX80" s="157"/>
      <c r="EY80" s="157"/>
      <c r="EZ80" s="157"/>
      <c r="FA80" s="157"/>
      <c r="FB80" s="157"/>
      <c r="FC80" s="157"/>
      <c r="FD80" s="157"/>
      <c r="FE80" s="157"/>
      <c r="FF80" s="157"/>
      <c r="FG80" s="157"/>
      <c r="FH80" s="157">
        <f>データ!EI7</f>
        <v>70</v>
      </c>
      <c r="FI80" s="157"/>
      <c r="FJ80" s="157"/>
      <c r="FK80" s="157"/>
      <c r="FL80" s="157"/>
      <c r="FM80" s="157"/>
      <c r="FN80" s="157"/>
      <c r="FO80" s="157"/>
      <c r="FP80" s="157"/>
      <c r="FQ80" s="157"/>
      <c r="FR80" s="157"/>
      <c r="FS80" s="157"/>
      <c r="FT80" s="157"/>
      <c r="FU80" s="157"/>
      <c r="FV80" s="157"/>
      <c r="FW80" s="157"/>
      <c r="FX80" s="157"/>
      <c r="FY80" s="157"/>
      <c r="FZ80" s="157"/>
      <c r="GA80" s="157">
        <f>データ!EJ7</f>
        <v>71</v>
      </c>
      <c r="GB80" s="157"/>
      <c r="GC80" s="157"/>
      <c r="GD80" s="157"/>
      <c r="GE80" s="157"/>
      <c r="GF80" s="157"/>
      <c r="GG80" s="157"/>
      <c r="GH80" s="157"/>
      <c r="GI80" s="157"/>
      <c r="GJ80" s="157"/>
      <c r="GK80" s="157"/>
      <c r="GL80" s="157"/>
      <c r="GM80" s="157"/>
      <c r="GN80" s="157"/>
      <c r="GO80" s="157"/>
      <c r="GP80" s="157"/>
      <c r="GQ80" s="157"/>
      <c r="GR80" s="157"/>
      <c r="GS80" s="157"/>
      <c r="GT80" s="157">
        <f>データ!EK7</f>
        <v>73.2</v>
      </c>
      <c r="GU80" s="157"/>
      <c r="GV80" s="157"/>
      <c r="GW80" s="157"/>
      <c r="GX80" s="157"/>
      <c r="GY80" s="157"/>
      <c r="GZ80" s="157"/>
      <c r="HA80" s="157"/>
      <c r="HB80" s="157"/>
      <c r="HC80" s="157"/>
      <c r="HD80" s="157"/>
      <c r="HE80" s="157"/>
      <c r="HF80" s="157"/>
      <c r="HG80" s="157"/>
      <c r="HH80" s="157"/>
      <c r="HI80" s="157"/>
      <c r="HJ80" s="157"/>
      <c r="HK80" s="157"/>
      <c r="HL80" s="157"/>
      <c r="HM80" s="157">
        <f>データ!EL7</f>
        <v>73.400000000000006</v>
      </c>
      <c r="HN80" s="157"/>
      <c r="HO80" s="157"/>
      <c r="HP80" s="157"/>
      <c r="HQ80" s="157"/>
      <c r="HR80" s="157"/>
      <c r="HS80" s="157"/>
      <c r="HT80" s="157"/>
      <c r="HU80" s="157"/>
      <c r="HV80" s="157"/>
      <c r="HW80" s="157"/>
      <c r="HX80" s="157"/>
      <c r="HY80" s="157"/>
      <c r="HZ80" s="157"/>
      <c r="IA80" s="157"/>
      <c r="IB80" s="157"/>
      <c r="IC80" s="157"/>
      <c r="ID80" s="157"/>
      <c r="IE80" s="157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54" t="s">
        <v>58</v>
      </c>
      <c r="IZ80" s="155"/>
      <c r="JA80" s="155"/>
      <c r="JB80" s="155"/>
      <c r="JC80" s="155"/>
      <c r="JD80" s="155"/>
      <c r="JE80" s="155"/>
      <c r="JF80" s="155"/>
      <c r="JG80" s="155"/>
      <c r="JH80" s="155"/>
      <c r="JI80" s="156"/>
      <c r="JJ80" s="158">
        <f>データ!ES7</f>
        <v>42228890</v>
      </c>
      <c r="JK80" s="158"/>
      <c r="JL80" s="158"/>
      <c r="JM80" s="158"/>
      <c r="JN80" s="158"/>
      <c r="JO80" s="158"/>
      <c r="JP80" s="158"/>
      <c r="JQ80" s="158"/>
      <c r="JR80" s="158"/>
      <c r="JS80" s="158"/>
      <c r="JT80" s="158"/>
      <c r="JU80" s="158"/>
      <c r="JV80" s="158"/>
      <c r="JW80" s="158"/>
      <c r="JX80" s="158"/>
      <c r="JY80" s="158"/>
      <c r="JZ80" s="158"/>
      <c r="KA80" s="158"/>
      <c r="KB80" s="158"/>
      <c r="KC80" s="158">
        <f>データ!ET7</f>
        <v>36941419</v>
      </c>
      <c r="KD80" s="158"/>
      <c r="KE80" s="158"/>
      <c r="KF80" s="158"/>
      <c r="KG80" s="158"/>
      <c r="KH80" s="158"/>
      <c r="KI80" s="158"/>
      <c r="KJ80" s="158"/>
      <c r="KK80" s="158"/>
      <c r="KL80" s="158"/>
      <c r="KM80" s="158"/>
      <c r="KN80" s="158"/>
      <c r="KO80" s="158"/>
      <c r="KP80" s="158"/>
      <c r="KQ80" s="158"/>
      <c r="KR80" s="158"/>
      <c r="KS80" s="158"/>
      <c r="KT80" s="158"/>
      <c r="KU80" s="158"/>
      <c r="KV80" s="158">
        <f>データ!EU7</f>
        <v>38480542</v>
      </c>
      <c r="KW80" s="158"/>
      <c r="KX80" s="158"/>
      <c r="KY80" s="158"/>
      <c r="KZ80" s="158"/>
      <c r="LA80" s="158"/>
      <c r="LB80" s="158"/>
      <c r="LC80" s="158"/>
      <c r="LD80" s="158"/>
      <c r="LE80" s="158"/>
      <c r="LF80" s="158"/>
      <c r="LG80" s="158"/>
      <c r="LH80" s="158"/>
      <c r="LI80" s="158"/>
      <c r="LJ80" s="158"/>
      <c r="LK80" s="158"/>
      <c r="LL80" s="158"/>
      <c r="LM80" s="158"/>
      <c r="LN80" s="158"/>
      <c r="LO80" s="158">
        <f>データ!EV7</f>
        <v>38744035</v>
      </c>
      <c r="LP80" s="158"/>
      <c r="LQ80" s="158"/>
      <c r="LR80" s="158"/>
      <c r="LS80" s="158"/>
      <c r="LT80" s="158"/>
      <c r="LU80" s="158"/>
      <c r="LV80" s="158"/>
      <c r="LW80" s="158"/>
      <c r="LX80" s="158"/>
      <c r="LY80" s="158"/>
      <c r="LZ80" s="158"/>
      <c r="MA80" s="158"/>
      <c r="MB80" s="158"/>
      <c r="MC80" s="158"/>
      <c r="MD80" s="158"/>
      <c r="ME80" s="158"/>
      <c r="MF80" s="158"/>
      <c r="MG80" s="158"/>
      <c r="MH80" s="158">
        <f>データ!EW7</f>
        <v>40117620</v>
      </c>
      <c r="MI80" s="158"/>
      <c r="MJ80" s="158"/>
      <c r="MK80" s="158"/>
      <c r="ML80" s="158"/>
      <c r="MM80" s="158"/>
      <c r="MN80" s="158"/>
      <c r="MO80" s="158"/>
      <c r="MP80" s="158"/>
      <c r="MQ80" s="158"/>
      <c r="MR80" s="158"/>
      <c r="MS80" s="158"/>
      <c r="MT80" s="158"/>
      <c r="MU80" s="158"/>
      <c r="MV80" s="158"/>
      <c r="MW80" s="158"/>
      <c r="MX80" s="158"/>
      <c r="MY80" s="158"/>
      <c r="MZ80" s="158"/>
      <c r="NA80" s="5"/>
      <c r="NB80" s="5"/>
      <c r="NC80" s="5"/>
      <c r="ND80" s="5"/>
      <c r="NE80" s="5"/>
      <c r="NF80" s="5"/>
      <c r="NG80" s="39"/>
      <c r="NH80" s="27"/>
      <c r="NI80" s="2"/>
      <c r="NJ80" s="147"/>
      <c r="NK80" s="148"/>
      <c r="NL80" s="148"/>
      <c r="NM80" s="148"/>
      <c r="NN80" s="148"/>
      <c r="NO80" s="148"/>
      <c r="NP80" s="148"/>
      <c r="NQ80" s="148"/>
      <c r="NR80" s="148"/>
      <c r="NS80" s="148"/>
      <c r="NT80" s="148"/>
      <c r="NU80" s="148"/>
      <c r="NV80" s="148"/>
      <c r="NW80" s="148"/>
      <c r="NX80" s="149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7"/>
      <c r="NK81" s="148"/>
      <c r="NL81" s="148"/>
      <c r="NM81" s="148"/>
      <c r="NN81" s="148"/>
      <c r="NO81" s="148"/>
      <c r="NP81" s="148"/>
      <c r="NQ81" s="148"/>
      <c r="NR81" s="148"/>
      <c r="NS81" s="148"/>
      <c r="NT81" s="148"/>
      <c r="NU81" s="148"/>
      <c r="NV81" s="148"/>
      <c r="NW81" s="148"/>
      <c r="NX81" s="149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7"/>
      <c r="NK82" s="148"/>
      <c r="NL82" s="148"/>
      <c r="NM82" s="148"/>
      <c r="NN82" s="148"/>
      <c r="NO82" s="148"/>
      <c r="NP82" s="148"/>
      <c r="NQ82" s="148"/>
      <c r="NR82" s="148"/>
      <c r="NS82" s="148"/>
      <c r="NT82" s="148"/>
      <c r="NU82" s="148"/>
      <c r="NV82" s="148"/>
      <c r="NW82" s="148"/>
      <c r="NX82" s="149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7"/>
      <c r="NK83" s="148"/>
      <c r="NL83" s="148"/>
      <c r="NM83" s="148"/>
      <c r="NN83" s="148"/>
      <c r="NO83" s="148"/>
      <c r="NP83" s="148"/>
      <c r="NQ83" s="148"/>
      <c r="NR83" s="148"/>
      <c r="NS83" s="148"/>
      <c r="NT83" s="148"/>
      <c r="NU83" s="148"/>
      <c r="NV83" s="148"/>
      <c r="NW83" s="148"/>
      <c r="NX83" s="149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50"/>
      <c r="NK84" s="151"/>
      <c r="NL84" s="151"/>
      <c r="NM84" s="151"/>
      <c r="NN84" s="151"/>
      <c r="NO84" s="151"/>
      <c r="NP84" s="151"/>
      <c r="NQ84" s="151"/>
      <c r="NR84" s="151"/>
      <c r="NS84" s="151"/>
      <c r="NT84" s="151"/>
      <c r="NU84" s="151"/>
      <c r="NV84" s="151"/>
      <c r="NW84" s="151"/>
      <c r="NX84" s="152"/>
    </row>
    <row r="85" spans="1:388" x14ac:dyDescent="0.15">
      <c r="B85" t="s">
        <v>83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IHfZ6ipuWUfp7HotxPVTo+fG6RJ4jVo25YDOiTRChgrFCqKAf5TfyjctnOQyel1crKv6TIPxvfWWOCmXrVp7yw==" saltValue="lUT0e3WKWcd4/4mATKO9Pg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104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64" t="s">
        <v>105</v>
      </c>
      <c r="AI4" s="165"/>
      <c r="AJ4" s="165"/>
      <c r="AK4" s="165"/>
      <c r="AL4" s="165"/>
      <c r="AM4" s="165"/>
      <c r="AN4" s="165"/>
      <c r="AO4" s="165"/>
      <c r="AP4" s="165"/>
      <c r="AQ4" s="165"/>
      <c r="AR4" s="166"/>
      <c r="AS4" s="160" t="s">
        <v>106</v>
      </c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60" t="s">
        <v>107</v>
      </c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64" t="s">
        <v>108</v>
      </c>
      <c r="BP4" s="165"/>
      <c r="BQ4" s="165"/>
      <c r="BR4" s="165"/>
      <c r="BS4" s="165"/>
      <c r="BT4" s="165"/>
      <c r="BU4" s="165"/>
      <c r="BV4" s="165"/>
      <c r="BW4" s="165"/>
      <c r="BX4" s="165"/>
      <c r="BY4" s="166"/>
      <c r="BZ4" s="159" t="s">
        <v>109</v>
      </c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60" t="s">
        <v>110</v>
      </c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 t="s">
        <v>111</v>
      </c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 t="s">
        <v>112</v>
      </c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64" t="s">
        <v>113</v>
      </c>
      <c r="DS4" s="165"/>
      <c r="DT4" s="165"/>
      <c r="DU4" s="165"/>
      <c r="DV4" s="165"/>
      <c r="DW4" s="165"/>
      <c r="DX4" s="165"/>
      <c r="DY4" s="165"/>
      <c r="DZ4" s="165"/>
      <c r="EA4" s="165"/>
      <c r="EB4" s="166"/>
      <c r="EC4" s="159" t="s">
        <v>114</v>
      </c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 t="s">
        <v>115</v>
      </c>
      <c r="EO4" s="159"/>
      <c r="EP4" s="159"/>
      <c r="EQ4" s="159"/>
      <c r="ER4" s="159"/>
      <c r="ES4" s="159"/>
      <c r="ET4" s="159"/>
      <c r="EU4" s="159"/>
      <c r="EV4" s="159"/>
      <c r="EW4" s="159"/>
      <c r="EX4" s="159"/>
    </row>
    <row r="5" spans="1:154" x14ac:dyDescent="0.15">
      <c r="A5" s="48" t="s">
        <v>116</v>
      </c>
      <c r="B5" s="61"/>
      <c r="C5" s="61"/>
      <c r="D5" s="61"/>
      <c r="E5" s="61"/>
      <c r="F5" s="61"/>
      <c r="G5" s="61"/>
      <c r="H5" s="62" t="s">
        <v>117</v>
      </c>
      <c r="I5" s="62" t="s">
        <v>118</v>
      </c>
      <c r="J5" s="62" t="s">
        <v>119</v>
      </c>
      <c r="K5" s="62" t="s">
        <v>1</v>
      </c>
      <c r="L5" s="62" t="s">
        <v>2</v>
      </c>
      <c r="M5" s="62" t="s">
        <v>3</v>
      </c>
      <c r="N5" s="62" t="s">
        <v>120</v>
      </c>
      <c r="O5" s="62" t="s">
        <v>5</v>
      </c>
      <c r="P5" s="62" t="s">
        <v>121</v>
      </c>
      <c r="Q5" s="62" t="s">
        <v>122</v>
      </c>
      <c r="R5" s="62" t="s">
        <v>123</v>
      </c>
      <c r="S5" s="62" t="s">
        <v>124</v>
      </c>
      <c r="T5" s="62" t="s">
        <v>125</v>
      </c>
      <c r="U5" s="62" t="s">
        <v>126</v>
      </c>
      <c r="V5" s="62" t="s">
        <v>127</v>
      </c>
      <c r="W5" s="62" t="s">
        <v>128</v>
      </c>
      <c r="X5" s="62" t="s">
        <v>129</v>
      </c>
      <c r="Y5" s="62" t="s">
        <v>130</v>
      </c>
      <c r="Z5" s="62" t="s">
        <v>131</v>
      </c>
      <c r="AA5" s="62" t="s">
        <v>132</v>
      </c>
      <c r="AB5" s="62" t="s">
        <v>133</v>
      </c>
      <c r="AC5" s="62" t="s">
        <v>134</v>
      </c>
      <c r="AD5" s="62" t="s">
        <v>135</v>
      </c>
      <c r="AE5" s="62" t="s">
        <v>136</v>
      </c>
      <c r="AF5" s="62" t="s">
        <v>137</v>
      </c>
      <c r="AG5" s="62" t="s">
        <v>138</v>
      </c>
      <c r="AH5" s="62" t="s">
        <v>139</v>
      </c>
      <c r="AI5" s="62" t="s">
        <v>140</v>
      </c>
      <c r="AJ5" s="62" t="s">
        <v>141</v>
      </c>
      <c r="AK5" s="62" t="s">
        <v>142</v>
      </c>
      <c r="AL5" s="62" t="s">
        <v>143</v>
      </c>
      <c r="AM5" s="62" t="s">
        <v>144</v>
      </c>
      <c r="AN5" s="62" t="s">
        <v>145</v>
      </c>
      <c r="AO5" s="62" t="s">
        <v>146</v>
      </c>
      <c r="AP5" s="62" t="s">
        <v>147</v>
      </c>
      <c r="AQ5" s="62" t="s">
        <v>148</v>
      </c>
      <c r="AR5" s="62" t="s">
        <v>149</v>
      </c>
      <c r="AS5" s="62" t="s">
        <v>139</v>
      </c>
      <c r="AT5" s="62" t="s">
        <v>140</v>
      </c>
      <c r="AU5" s="62" t="s">
        <v>141</v>
      </c>
      <c r="AV5" s="62" t="s">
        <v>150</v>
      </c>
      <c r="AW5" s="62" t="s">
        <v>151</v>
      </c>
      <c r="AX5" s="62" t="s">
        <v>144</v>
      </c>
      <c r="AY5" s="62" t="s">
        <v>145</v>
      </c>
      <c r="AZ5" s="62" t="s">
        <v>146</v>
      </c>
      <c r="BA5" s="62" t="s">
        <v>147</v>
      </c>
      <c r="BB5" s="62" t="s">
        <v>148</v>
      </c>
      <c r="BC5" s="62" t="s">
        <v>149</v>
      </c>
      <c r="BD5" s="62" t="s">
        <v>139</v>
      </c>
      <c r="BE5" s="62" t="s">
        <v>140</v>
      </c>
      <c r="BF5" s="62" t="s">
        <v>141</v>
      </c>
      <c r="BG5" s="62" t="s">
        <v>142</v>
      </c>
      <c r="BH5" s="62" t="s">
        <v>143</v>
      </c>
      <c r="BI5" s="62" t="s">
        <v>144</v>
      </c>
      <c r="BJ5" s="62" t="s">
        <v>145</v>
      </c>
      <c r="BK5" s="62" t="s">
        <v>146</v>
      </c>
      <c r="BL5" s="62" t="s">
        <v>147</v>
      </c>
      <c r="BM5" s="62" t="s">
        <v>148</v>
      </c>
      <c r="BN5" s="62" t="s">
        <v>149</v>
      </c>
      <c r="BO5" s="62" t="s">
        <v>139</v>
      </c>
      <c r="BP5" s="62" t="s">
        <v>140</v>
      </c>
      <c r="BQ5" s="62" t="s">
        <v>141</v>
      </c>
      <c r="BR5" s="62" t="s">
        <v>150</v>
      </c>
      <c r="BS5" s="62" t="s">
        <v>143</v>
      </c>
      <c r="BT5" s="62" t="s">
        <v>144</v>
      </c>
      <c r="BU5" s="62" t="s">
        <v>145</v>
      </c>
      <c r="BV5" s="62" t="s">
        <v>146</v>
      </c>
      <c r="BW5" s="62" t="s">
        <v>147</v>
      </c>
      <c r="BX5" s="62" t="s">
        <v>148</v>
      </c>
      <c r="BY5" s="62" t="s">
        <v>149</v>
      </c>
      <c r="BZ5" s="62" t="s">
        <v>139</v>
      </c>
      <c r="CA5" s="62" t="s">
        <v>140</v>
      </c>
      <c r="CB5" s="62" t="s">
        <v>141</v>
      </c>
      <c r="CC5" s="62" t="s">
        <v>150</v>
      </c>
      <c r="CD5" s="62" t="s">
        <v>143</v>
      </c>
      <c r="CE5" s="62" t="s">
        <v>144</v>
      </c>
      <c r="CF5" s="62" t="s">
        <v>145</v>
      </c>
      <c r="CG5" s="62" t="s">
        <v>146</v>
      </c>
      <c r="CH5" s="62" t="s">
        <v>147</v>
      </c>
      <c r="CI5" s="62" t="s">
        <v>148</v>
      </c>
      <c r="CJ5" s="62" t="s">
        <v>149</v>
      </c>
      <c r="CK5" s="62" t="s">
        <v>139</v>
      </c>
      <c r="CL5" s="62" t="s">
        <v>140</v>
      </c>
      <c r="CM5" s="62" t="s">
        <v>141</v>
      </c>
      <c r="CN5" s="62" t="s">
        <v>150</v>
      </c>
      <c r="CO5" s="62" t="s">
        <v>143</v>
      </c>
      <c r="CP5" s="62" t="s">
        <v>144</v>
      </c>
      <c r="CQ5" s="62" t="s">
        <v>145</v>
      </c>
      <c r="CR5" s="62" t="s">
        <v>146</v>
      </c>
      <c r="CS5" s="62" t="s">
        <v>147</v>
      </c>
      <c r="CT5" s="62" t="s">
        <v>148</v>
      </c>
      <c r="CU5" s="62" t="s">
        <v>149</v>
      </c>
      <c r="CV5" s="62" t="s">
        <v>152</v>
      </c>
      <c r="CW5" s="62" t="s">
        <v>153</v>
      </c>
      <c r="CX5" s="62" t="s">
        <v>141</v>
      </c>
      <c r="CY5" s="62" t="s">
        <v>150</v>
      </c>
      <c r="CZ5" s="62" t="s">
        <v>143</v>
      </c>
      <c r="DA5" s="62" t="s">
        <v>144</v>
      </c>
      <c r="DB5" s="62" t="s">
        <v>145</v>
      </c>
      <c r="DC5" s="62" t="s">
        <v>146</v>
      </c>
      <c r="DD5" s="62" t="s">
        <v>147</v>
      </c>
      <c r="DE5" s="62" t="s">
        <v>148</v>
      </c>
      <c r="DF5" s="62" t="s">
        <v>149</v>
      </c>
      <c r="DG5" s="62" t="s">
        <v>139</v>
      </c>
      <c r="DH5" s="62" t="s">
        <v>140</v>
      </c>
      <c r="DI5" s="62" t="s">
        <v>141</v>
      </c>
      <c r="DJ5" s="62" t="s">
        <v>150</v>
      </c>
      <c r="DK5" s="62" t="s">
        <v>143</v>
      </c>
      <c r="DL5" s="62" t="s">
        <v>144</v>
      </c>
      <c r="DM5" s="62" t="s">
        <v>145</v>
      </c>
      <c r="DN5" s="62" t="s">
        <v>146</v>
      </c>
      <c r="DO5" s="62" t="s">
        <v>147</v>
      </c>
      <c r="DP5" s="62" t="s">
        <v>148</v>
      </c>
      <c r="DQ5" s="62" t="s">
        <v>149</v>
      </c>
      <c r="DR5" s="62" t="s">
        <v>139</v>
      </c>
      <c r="DS5" s="62" t="s">
        <v>140</v>
      </c>
      <c r="DT5" s="62" t="s">
        <v>141</v>
      </c>
      <c r="DU5" s="62" t="s">
        <v>150</v>
      </c>
      <c r="DV5" s="62" t="s">
        <v>143</v>
      </c>
      <c r="DW5" s="62" t="s">
        <v>144</v>
      </c>
      <c r="DX5" s="62" t="s">
        <v>145</v>
      </c>
      <c r="DY5" s="62" t="s">
        <v>146</v>
      </c>
      <c r="DZ5" s="62" t="s">
        <v>147</v>
      </c>
      <c r="EA5" s="62" t="s">
        <v>148</v>
      </c>
      <c r="EB5" s="62" t="s">
        <v>149</v>
      </c>
      <c r="EC5" s="62" t="s">
        <v>139</v>
      </c>
      <c r="ED5" s="62" t="s">
        <v>140</v>
      </c>
      <c r="EE5" s="62" t="s">
        <v>141</v>
      </c>
      <c r="EF5" s="62" t="s">
        <v>150</v>
      </c>
      <c r="EG5" s="62" t="s">
        <v>143</v>
      </c>
      <c r="EH5" s="62" t="s">
        <v>144</v>
      </c>
      <c r="EI5" s="62" t="s">
        <v>145</v>
      </c>
      <c r="EJ5" s="62" t="s">
        <v>146</v>
      </c>
      <c r="EK5" s="62" t="s">
        <v>147</v>
      </c>
      <c r="EL5" s="62" t="s">
        <v>148</v>
      </c>
      <c r="EM5" s="62" t="s">
        <v>154</v>
      </c>
      <c r="EN5" s="62" t="s">
        <v>139</v>
      </c>
      <c r="EO5" s="62" t="s">
        <v>140</v>
      </c>
      <c r="EP5" s="62" t="s">
        <v>141</v>
      </c>
      <c r="EQ5" s="62" t="s">
        <v>150</v>
      </c>
      <c r="ER5" s="62" t="s">
        <v>143</v>
      </c>
      <c r="ES5" s="62" t="s">
        <v>144</v>
      </c>
      <c r="ET5" s="62" t="s">
        <v>145</v>
      </c>
      <c r="EU5" s="62" t="s">
        <v>146</v>
      </c>
      <c r="EV5" s="62" t="s">
        <v>147</v>
      </c>
      <c r="EW5" s="62" t="s">
        <v>148</v>
      </c>
      <c r="EX5" s="62" t="s">
        <v>149</v>
      </c>
    </row>
    <row r="6" spans="1:154" s="67" customFormat="1" x14ac:dyDescent="0.15">
      <c r="A6" s="48" t="s">
        <v>155</v>
      </c>
      <c r="B6" s="63">
        <f>B8</f>
        <v>2019</v>
      </c>
      <c r="C6" s="63">
        <f t="shared" ref="C6:M6" si="2">C8</f>
        <v>10006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10</v>
      </c>
      <c r="H6" s="161" t="str">
        <f>IF(H8&lt;&gt;I8,H8,"")&amp;IF(I8&lt;&gt;J8,I8,"")&amp;"　"&amp;J8</f>
        <v>北海道　北見病院</v>
      </c>
      <c r="I6" s="162"/>
      <c r="J6" s="163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50床以上～100床未満</v>
      </c>
      <c r="O6" s="63" t="str">
        <f>O8</f>
        <v>自治体職員 学術・研究機関出身</v>
      </c>
      <c r="P6" s="63" t="str">
        <f>P8</f>
        <v>指定管理者(利用料金制)</v>
      </c>
      <c r="Q6" s="64">
        <f t="shared" ref="Q6:AG6" si="3">Q8</f>
        <v>6</v>
      </c>
      <c r="R6" s="63" t="str">
        <f t="shared" si="3"/>
        <v>-</v>
      </c>
      <c r="S6" s="63" t="str">
        <f t="shared" si="3"/>
        <v>透</v>
      </c>
      <c r="T6" s="63" t="str">
        <f t="shared" si="3"/>
        <v>臨</v>
      </c>
      <c r="U6" s="64">
        <f>U8</f>
        <v>5267762</v>
      </c>
      <c r="V6" s="64">
        <f>V8</f>
        <v>5378</v>
      </c>
      <c r="W6" s="63" t="str">
        <f>W8</f>
        <v>非該当</v>
      </c>
      <c r="X6" s="63" t="str">
        <f t="shared" si="3"/>
        <v>７：１</v>
      </c>
      <c r="Y6" s="64">
        <f t="shared" si="3"/>
        <v>70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70</v>
      </c>
      <c r="AE6" s="64">
        <f t="shared" si="3"/>
        <v>70</v>
      </c>
      <c r="AF6" s="64" t="str">
        <f t="shared" si="3"/>
        <v>-</v>
      </c>
      <c r="AG6" s="64">
        <f t="shared" si="3"/>
        <v>70</v>
      </c>
      <c r="AH6" s="65">
        <f>IF(AH8="-",NA(),AH8)</f>
        <v>107.5</v>
      </c>
      <c r="AI6" s="65">
        <f t="shared" ref="AI6:AQ6" si="4">IF(AI8="-",NA(),AI8)</f>
        <v>97</v>
      </c>
      <c r="AJ6" s="65">
        <f t="shared" si="4"/>
        <v>95.2</v>
      </c>
      <c r="AK6" s="65">
        <f t="shared" si="4"/>
        <v>103.1</v>
      </c>
      <c r="AL6" s="65">
        <f t="shared" si="4"/>
        <v>98.7</v>
      </c>
      <c r="AM6" s="65">
        <f t="shared" si="4"/>
        <v>97.7</v>
      </c>
      <c r="AN6" s="65">
        <f t="shared" si="4"/>
        <v>98.4</v>
      </c>
      <c r="AO6" s="65">
        <f t="shared" si="4"/>
        <v>98.2</v>
      </c>
      <c r="AP6" s="65">
        <f t="shared" si="4"/>
        <v>97.5</v>
      </c>
      <c r="AQ6" s="65">
        <f t="shared" si="4"/>
        <v>97.7</v>
      </c>
      <c r="AR6" s="65" t="str">
        <f>IF(AR8="-","【-】","【"&amp;SUBSTITUTE(TEXT(AR8,"#,##0.0"),"-","△")&amp;"】")</f>
        <v>【98.2】</v>
      </c>
      <c r="AS6" s="65">
        <f>IF(AS8="-",NA(),AS8)</f>
        <v>68.900000000000006</v>
      </c>
      <c r="AT6" s="65">
        <f t="shared" ref="AT6:BB6" si="5">IF(AT8="-",NA(),AT8)</f>
        <v>55.6</v>
      </c>
      <c r="AU6" s="65">
        <f t="shared" si="5"/>
        <v>59.3</v>
      </c>
      <c r="AV6" s="65">
        <f t="shared" si="5"/>
        <v>63.1</v>
      </c>
      <c r="AW6" s="65">
        <f t="shared" si="5"/>
        <v>67</v>
      </c>
      <c r="AX6" s="65">
        <f t="shared" si="5"/>
        <v>72.2</v>
      </c>
      <c r="AY6" s="65">
        <f t="shared" si="5"/>
        <v>77.900000000000006</v>
      </c>
      <c r="AZ6" s="65">
        <f t="shared" si="5"/>
        <v>78.099999999999994</v>
      </c>
      <c r="BA6" s="65">
        <f t="shared" si="5"/>
        <v>77</v>
      </c>
      <c r="BB6" s="65">
        <f t="shared" si="5"/>
        <v>77.099999999999994</v>
      </c>
      <c r="BC6" s="65" t="str">
        <f>IF(BC8="-","【-】","【"&amp;SUBSTITUTE(TEXT(BC8,"#,##0.0"),"-","△")&amp;"】")</f>
        <v>【89.5】</v>
      </c>
      <c r="BD6" s="65">
        <f>IF(BD8="-",NA(),BD8)</f>
        <v>188.2</v>
      </c>
      <c r="BE6" s="65">
        <f t="shared" ref="BE6:BM6" si="6">IF(BE8="-",NA(),BE8)</f>
        <v>204.6</v>
      </c>
      <c r="BF6" s="65">
        <f t="shared" si="6"/>
        <v>176.9</v>
      </c>
      <c r="BG6" s="65">
        <f t="shared" si="6"/>
        <v>171.3</v>
      </c>
      <c r="BH6" s="65">
        <f t="shared" si="6"/>
        <v>167.5</v>
      </c>
      <c r="BI6" s="65">
        <f t="shared" si="6"/>
        <v>139.9</v>
      </c>
      <c r="BJ6" s="65">
        <f t="shared" si="6"/>
        <v>107.2</v>
      </c>
      <c r="BK6" s="65">
        <f t="shared" si="6"/>
        <v>114.4</v>
      </c>
      <c r="BL6" s="65">
        <f t="shared" si="6"/>
        <v>117</v>
      </c>
      <c r="BM6" s="65">
        <f t="shared" si="6"/>
        <v>118.8</v>
      </c>
      <c r="BN6" s="65" t="str">
        <f>IF(BN8="-","【-】","【"&amp;SUBSTITUTE(TEXT(BN8,"#,##0.0"),"-","△")&amp;"】")</f>
        <v>【59.6】</v>
      </c>
      <c r="BO6" s="65">
        <f>IF(BO8="-",NA(),BO8)</f>
        <v>81.400000000000006</v>
      </c>
      <c r="BP6" s="65">
        <f t="shared" ref="BP6:BX6" si="7">IF(BP8="-",NA(),BP8)</f>
        <v>35.4</v>
      </c>
      <c r="BQ6" s="65">
        <f t="shared" si="7"/>
        <v>53.7</v>
      </c>
      <c r="BR6" s="65">
        <f t="shared" si="7"/>
        <v>53.8</v>
      </c>
      <c r="BS6" s="65">
        <f t="shared" si="7"/>
        <v>54.3</v>
      </c>
      <c r="BT6" s="65">
        <f t="shared" si="7"/>
        <v>64.900000000000006</v>
      </c>
      <c r="BU6" s="65">
        <f t="shared" si="7"/>
        <v>66.8</v>
      </c>
      <c r="BV6" s="65">
        <f t="shared" si="7"/>
        <v>67.900000000000006</v>
      </c>
      <c r="BW6" s="65">
        <f t="shared" si="7"/>
        <v>66.900000000000006</v>
      </c>
      <c r="BX6" s="65">
        <f t="shared" si="7"/>
        <v>66.099999999999994</v>
      </c>
      <c r="BY6" s="65" t="str">
        <f>IF(BY8="-","【-】","【"&amp;SUBSTITUTE(TEXT(BY8,"#,##0.0"),"-","△")&amp;"】")</f>
        <v>【74.7】</v>
      </c>
      <c r="BZ6" s="66">
        <f>IF(BZ8="-",NA(),BZ8)</f>
        <v>89952</v>
      </c>
      <c r="CA6" s="66">
        <f t="shared" ref="CA6:CI6" si="8">IF(CA8="-",NA(),CA8)</f>
        <v>79007</v>
      </c>
      <c r="CB6" s="66">
        <f t="shared" si="8"/>
        <v>79939</v>
      </c>
      <c r="CC6" s="66">
        <f t="shared" si="8"/>
        <v>79948</v>
      </c>
      <c r="CD6" s="66">
        <f t="shared" si="8"/>
        <v>88148</v>
      </c>
      <c r="CE6" s="66">
        <f t="shared" si="8"/>
        <v>25920</v>
      </c>
      <c r="CF6" s="66">
        <f t="shared" si="8"/>
        <v>24882</v>
      </c>
      <c r="CG6" s="66">
        <f t="shared" si="8"/>
        <v>25249</v>
      </c>
      <c r="CH6" s="66">
        <f t="shared" si="8"/>
        <v>25711</v>
      </c>
      <c r="CI6" s="66">
        <f t="shared" si="8"/>
        <v>26415</v>
      </c>
      <c r="CJ6" s="65" t="str">
        <f>IF(CJ8="-","【-】","【"&amp;SUBSTITUTE(TEXT(CJ8,"#,##0"),"-","△")&amp;"】")</f>
        <v>【53,621】</v>
      </c>
      <c r="CK6" s="66">
        <f>IF(CK8="-",NA(),CK8)</f>
        <v>15788</v>
      </c>
      <c r="CL6" s="66">
        <f t="shared" ref="CL6:CT6" si="9">IF(CL8="-",NA(),CL8)</f>
        <v>17753</v>
      </c>
      <c r="CM6" s="66">
        <f t="shared" si="9"/>
        <v>21588</v>
      </c>
      <c r="CN6" s="66">
        <f t="shared" si="9"/>
        <v>22255</v>
      </c>
      <c r="CO6" s="66">
        <f t="shared" si="9"/>
        <v>22153</v>
      </c>
      <c r="CP6" s="66">
        <f t="shared" si="9"/>
        <v>8159</v>
      </c>
      <c r="CQ6" s="66">
        <f t="shared" si="9"/>
        <v>8797</v>
      </c>
      <c r="CR6" s="66">
        <f t="shared" si="9"/>
        <v>8852</v>
      </c>
      <c r="CS6" s="66">
        <f t="shared" si="9"/>
        <v>9060</v>
      </c>
      <c r="CT6" s="66">
        <f t="shared" si="9"/>
        <v>9135</v>
      </c>
      <c r="CU6" s="65" t="str">
        <f>IF(CU8="-","【-】","【"&amp;SUBSTITUTE(TEXT(CU8,"#,##0"),"-","△")&amp;"】")</f>
        <v>【15,586】</v>
      </c>
      <c r="CV6" s="65">
        <f>IF(CV8="-",NA(),CV8)</f>
        <v>71.3</v>
      </c>
      <c r="CW6" s="65">
        <f t="shared" ref="CW6:DE6" si="10">IF(CW8="-",NA(),CW8)</f>
        <v>72.400000000000006</v>
      </c>
      <c r="CX6" s="65">
        <f t="shared" si="10"/>
        <v>72.599999999999994</v>
      </c>
      <c r="CY6" s="65">
        <f t="shared" si="10"/>
        <v>59.8</v>
      </c>
      <c r="CZ6" s="65">
        <f t="shared" si="10"/>
        <v>53.8</v>
      </c>
      <c r="DA6" s="65">
        <f t="shared" si="10"/>
        <v>75.2</v>
      </c>
      <c r="DB6" s="65">
        <f t="shared" si="10"/>
        <v>69.5</v>
      </c>
      <c r="DC6" s="65">
        <f t="shared" si="10"/>
        <v>70.3</v>
      </c>
      <c r="DD6" s="65">
        <f t="shared" si="10"/>
        <v>71.099999999999994</v>
      </c>
      <c r="DE6" s="65">
        <f t="shared" si="10"/>
        <v>72</v>
      </c>
      <c r="DF6" s="65" t="str">
        <f>IF(DF8="-","【-】","【"&amp;SUBSTITUTE(TEXT(DF8,"#,##0.0"),"-","△")&amp;"】")</f>
        <v>【54.6】</v>
      </c>
      <c r="DG6" s="65">
        <f>IF(DG8="-",NA(),DG8)</f>
        <v>36.1</v>
      </c>
      <c r="DH6" s="65">
        <f t="shared" ref="DH6:DP6" si="11">IF(DH8="-",NA(),DH8)</f>
        <v>35.1</v>
      </c>
      <c r="DI6" s="65">
        <f t="shared" si="11"/>
        <v>39.200000000000003</v>
      </c>
      <c r="DJ6" s="65">
        <f t="shared" si="11"/>
        <v>41.4</v>
      </c>
      <c r="DK6" s="65">
        <f t="shared" si="11"/>
        <v>44</v>
      </c>
      <c r="DL6" s="65">
        <f t="shared" si="11"/>
        <v>19.3</v>
      </c>
      <c r="DM6" s="65">
        <f t="shared" si="11"/>
        <v>17.399999999999999</v>
      </c>
      <c r="DN6" s="65">
        <f t="shared" si="11"/>
        <v>17</v>
      </c>
      <c r="DO6" s="65">
        <f t="shared" si="11"/>
        <v>16.5</v>
      </c>
      <c r="DP6" s="65">
        <f t="shared" si="11"/>
        <v>16</v>
      </c>
      <c r="DQ6" s="65" t="str">
        <f>IF(DQ8="-","【-】","【"&amp;SUBSTITUTE(TEXT(DQ8,"#,##0.0"),"-","△")&amp;"】")</f>
        <v>【25.0】</v>
      </c>
      <c r="DR6" s="65">
        <f>IF(DR8="-",NA(),DR8)</f>
        <v>46.4</v>
      </c>
      <c r="DS6" s="65">
        <f t="shared" ref="DS6:EA6" si="12">IF(DS8="-",NA(),DS8)</f>
        <v>48.4</v>
      </c>
      <c r="DT6" s="65">
        <f t="shared" si="12"/>
        <v>53.4</v>
      </c>
      <c r="DU6" s="65">
        <f t="shared" si="12"/>
        <v>57.1</v>
      </c>
      <c r="DV6" s="65">
        <f t="shared" si="12"/>
        <v>61.5</v>
      </c>
      <c r="DW6" s="65">
        <f t="shared" si="12"/>
        <v>50.2</v>
      </c>
      <c r="DX6" s="65">
        <f t="shared" si="12"/>
        <v>54.2</v>
      </c>
      <c r="DY6" s="65">
        <f t="shared" si="12"/>
        <v>53.8</v>
      </c>
      <c r="DZ6" s="65">
        <f t="shared" si="12"/>
        <v>56.1</v>
      </c>
      <c r="EA6" s="65">
        <f t="shared" si="12"/>
        <v>56.4</v>
      </c>
      <c r="EB6" s="65" t="str">
        <f>IF(EB8="-","【-】","【"&amp;SUBSTITUTE(TEXT(EB8,"#,##0.0"),"-","△")&amp;"】")</f>
        <v>【53.5】</v>
      </c>
      <c r="EC6" s="65">
        <f>IF(EC8="-",NA(),EC8)</f>
        <v>48.1</v>
      </c>
      <c r="ED6" s="65">
        <f t="shared" ref="ED6:EL6" si="13">IF(ED8="-",NA(),ED8)</f>
        <v>49.7</v>
      </c>
      <c r="EE6" s="65">
        <f t="shared" si="13"/>
        <v>61.3</v>
      </c>
      <c r="EF6" s="65">
        <f t="shared" si="13"/>
        <v>68.900000000000006</v>
      </c>
      <c r="EG6" s="65">
        <f t="shared" si="13"/>
        <v>78.400000000000006</v>
      </c>
      <c r="EH6" s="65">
        <f t="shared" si="13"/>
        <v>67.2</v>
      </c>
      <c r="EI6" s="65">
        <f t="shared" si="13"/>
        <v>70</v>
      </c>
      <c r="EJ6" s="65">
        <f t="shared" si="13"/>
        <v>71</v>
      </c>
      <c r="EK6" s="65">
        <f t="shared" si="13"/>
        <v>73.2</v>
      </c>
      <c r="EL6" s="65">
        <f t="shared" si="13"/>
        <v>73.400000000000006</v>
      </c>
      <c r="EM6" s="65" t="str">
        <f>IF(EM8="-","【-】","【"&amp;SUBSTITUTE(TEXT(EM8,"#,##0.0"),"-","△")&amp;"】")</f>
        <v>【70.0】</v>
      </c>
      <c r="EN6" s="66">
        <f>IF(EN8="-",NA(),EN8)</f>
        <v>216551842</v>
      </c>
      <c r="EO6" s="66">
        <f t="shared" ref="EO6:EW6" si="14">IF(EO8="-",NA(),EO8)</f>
        <v>112152829</v>
      </c>
      <c r="EP6" s="66">
        <f t="shared" si="14"/>
        <v>112182586</v>
      </c>
      <c r="EQ6" s="66">
        <f t="shared" si="14"/>
        <v>108636371</v>
      </c>
      <c r="ER6" s="66">
        <f t="shared" si="14"/>
        <v>109250900</v>
      </c>
      <c r="ES6" s="66">
        <f t="shared" si="14"/>
        <v>42228890</v>
      </c>
      <c r="ET6" s="66">
        <f t="shared" si="14"/>
        <v>36941419</v>
      </c>
      <c r="EU6" s="66">
        <f t="shared" si="14"/>
        <v>38480542</v>
      </c>
      <c r="EV6" s="66">
        <f t="shared" si="14"/>
        <v>38744035</v>
      </c>
      <c r="EW6" s="66">
        <f t="shared" si="14"/>
        <v>40117620</v>
      </c>
      <c r="EX6" s="66" t="str">
        <f>IF(EX8="-","【-】","【"&amp;SUBSTITUTE(TEXT(EX8,"#,##0"),"-","△")&amp;"】")</f>
        <v>【48,132,898】</v>
      </c>
    </row>
    <row r="7" spans="1:154" s="67" customFormat="1" x14ac:dyDescent="0.15">
      <c r="A7" s="48" t="s">
        <v>156</v>
      </c>
      <c r="B7" s="63">
        <f t="shared" ref="B7:AG7" si="15">B8</f>
        <v>2019</v>
      </c>
      <c r="C7" s="63">
        <f t="shared" si="15"/>
        <v>10006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10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50床以上～100床未満</v>
      </c>
      <c r="O7" s="63" t="str">
        <f>O8</f>
        <v>自治体職員 学術・研究機関出身</v>
      </c>
      <c r="P7" s="63" t="str">
        <f>P8</f>
        <v>指定管理者(利用料金制)</v>
      </c>
      <c r="Q7" s="64">
        <f t="shared" si="15"/>
        <v>6</v>
      </c>
      <c r="R7" s="63" t="str">
        <f t="shared" si="15"/>
        <v>-</v>
      </c>
      <c r="S7" s="63" t="str">
        <f t="shared" si="15"/>
        <v>透</v>
      </c>
      <c r="T7" s="63" t="str">
        <f t="shared" si="15"/>
        <v>臨</v>
      </c>
      <c r="U7" s="64">
        <f>U8</f>
        <v>5267762</v>
      </c>
      <c r="V7" s="64">
        <f>V8</f>
        <v>5378</v>
      </c>
      <c r="W7" s="63" t="str">
        <f>W8</f>
        <v>非該当</v>
      </c>
      <c r="X7" s="63" t="str">
        <f t="shared" si="15"/>
        <v>７：１</v>
      </c>
      <c r="Y7" s="64">
        <f t="shared" si="15"/>
        <v>70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70</v>
      </c>
      <c r="AE7" s="64">
        <f t="shared" si="15"/>
        <v>70</v>
      </c>
      <c r="AF7" s="64" t="str">
        <f t="shared" si="15"/>
        <v>-</v>
      </c>
      <c r="AG7" s="64">
        <f t="shared" si="15"/>
        <v>70</v>
      </c>
      <c r="AH7" s="65">
        <f>AH8</f>
        <v>107.5</v>
      </c>
      <c r="AI7" s="65">
        <f t="shared" ref="AI7:AQ7" si="16">AI8</f>
        <v>97</v>
      </c>
      <c r="AJ7" s="65">
        <f t="shared" si="16"/>
        <v>95.2</v>
      </c>
      <c r="AK7" s="65">
        <f t="shared" si="16"/>
        <v>103.1</v>
      </c>
      <c r="AL7" s="65">
        <f t="shared" si="16"/>
        <v>98.7</v>
      </c>
      <c r="AM7" s="65">
        <f t="shared" si="16"/>
        <v>97.7</v>
      </c>
      <c r="AN7" s="65">
        <f t="shared" si="16"/>
        <v>98.4</v>
      </c>
      <c r="AO7" s="65">
        <f t="shared" si="16"/>
        <v>98.2</v>
      </c>
      <c r="AP7" s="65">
        <f t="shared" si="16"/>
        <v>97.5</v>
      </c>
      <c r="AQ7" s="65">
        <f t="shared" si="16"/>
        <v>97.7</v>
      </c>
      <c r="AR7" s="65"/>
      <c r="AS7" s="65">
        <f>AS8</f>
        <v>68.900000000000006</v>
      </c>
      <c r="AT7" s="65">
        <f t="shared" ref="AT7:BB7" si="17">AT8</f>
        <v>55.6</v>
      </c>
      <c r="AU7" s="65">
        <f t="shared" si="17"/>
        <v>59.3</v>
      </c>
      <c r="AV7" s="65">
        <f t="shared" si="17"/>
        <v>63.1</v>
      </c>
      <c r="AW7" s="65">
        <f t="shared" si="17"/>
        <v>67</v>
      </c>
      <c r="AX7" s="65">
        <f t="shared" si="17"/>
        <v>72.2</v>
      </c>
      <c r="AY7" s="65">
        <f t="shared" si="17"/>
        <v>77.900000000000006</v>
      </c>
      <c r="AZ7" s="65">
        <f t="shared" si="17"/>
        <v>78.099999999999994</v>
      </c>
      <c r="BA7" s="65">
        <f t="shared" si="17"/>
        <v>77</v>
      </c>
      <c r="BB7" s="65">
        <f t="shared" si="17"/>
        <v>77.099999999999994</v>
      </c>
      <c r="BC7" s="65"/>
      <c r="BD7" s="65">
        <f>BD8</f>
        <v>188.2</v>
      </c>
      <c r="BE7" s="65">
        <f t="shared" ref="BE7:BM7" si="18">BE8</f>
        <v>204.6</v>
      </c>
      <c r="BF7" s="65">
        <f t="shared" si="18"/>
        <v>176.9</v>
      </c>
      <c r="BG7" s="65">
        <f t="shared" si="18"/>
        <v>171.3</v>
      </c>
      <c r="BH7" s="65">
        <f t="shared" si="18"/>
        <v>167.5</v>
      </c>
      <c r="BI7" s="65">
        <f t="shared" si="18"/>
        <v>139.9</v>
      </c>
      <c r="BJ7" s="65">
        <f t="shared" si="18"/>
        <v>107.2</v>
      </c>
      <c r="BK7" s="65">
        <f t="shared" si="18"/>
        <v>114.4</v>
      </c>
      <c r="BL7" s="65">
        <f t="shared" si="18"/>
        <v>117</v>
      </c>
      <c r="BM7" s="65">
        <f t="shared" si="18"/>
        <v>118.8</v>
      </c>
      <c r="BN7" s="65"/>
      <c r="BO7" s="65">
        <f>BO8</f>
        <v>81.400000000000006</v>
      </c>
      <c r="BP7" s="65">
        <f t="shared" ref="BP7:BX7" si="19">BP8</f>
        <v>35.4</v>
      </c>
      <c r="BQ7" s="65">
        <f t="shared" si="19"/>
        <v>53.7</v>
      </c>
      <c r="BR7" s="65">
        <f t="shared" si="19"/>
        <v>53.8</v>
      </c>
      <c r="BS7" s="65">
        <f t="shared" si="19"/>
        <v>54.3</v>
      </c>
      <c r="BT7" s="65">
        <f t="shared" si="19"/>
        <v>64.900000000000006</v>
      </c>
      <c r="BU7" s="65">
        <f t="shared" si="19"/>
        <v>66.8</v>
      </c>
      <c r="BV7" s="65">
        <f t="shared" si="19"/>
        <v>67.900000000000006</v>
      </c>
      <c r="BW7" s="65">
        <f t="shared" si="19"/>
        <v>66.900000000000006</v>
      </c>
      <c r="BX7" s="65">
        <f t="shared" si="19"/>
        <v>66.099999999999994</v>
      </c>
      <c r="BY7" s="65"/>
      <c r="BZ7" s="66">
        <f>BZ8</f>
        <v>89952</v>
      </c>
      <c r="CA7" s="66">
        <f t="shared" ref="CA7:CI7" si="20">CA8</f>
        <v>79007</v>
      </c>
      <c r="CB7" s="66">
        <f t="shared" si="20"/>
        <v>79939</v>
      </c>
      <c r="CC7" s="66">
        <f t="shared" si="20"/>
        <v>79948</v>
      </c>
      <c r="CD7" s="66">
        <f t="shared" si="20"/>
        <v>88148</v>
      </c>
      <c r="CE7" s="66">
        <f t="shared" si="20"/>
        <v>25920</v>
      </c>
      <c r="CF7" s="66">
        <f t="shared" si="20"/>
        <v>24882</v>
      </c>
      <c r="CG7" s="66">
        <f t="shared" si="20"/>
        <v>25249</v>
      </c>
      <c r="CH7" s="66">
        <f t="shared" si="20"/>
        <v>25711</v>
      </c>
      <c r="CI7" s="66">
        <f t="shared" si="20"/>
        <v>26415</v>
      </c>
      <c r="CJ7" s="65"/>
      <c r="CK7" s="66">
        <f>CK8</f>
        <v>15788</v>
      </c>
      <c r="CL7" s="66">
        <f t="shared" ref="CL7:CT7" si="21">CL8</f>
        <v>17753</v>
      </c>
      <c r="CM7" s="66">
        <f t="shared" si="21"/>
        <v>21588</v>
      </c>
      <c r="CN7" s="66">
        <f t="shared" si="21"/>
        <v>22255</v>
      </c>
      <c r="CO7" s="66">
        <f t="shared" si="21"/>
        <v>22153</v>
      </c>
      <c r="CP7" s="66">
        <f t="shared" si="21"/>
        <v>8159</v>
      </c>
      <c r="CQ7" s="66">
        <f t="shared" si="21"/>
        <v>8797</v>
      </c>
      <c r="CR7" s="66">
        <f t="shared" si="21"/>
        <v>8852</v>
      </c>
      <c r="CS7" s="66">
        <f t="shared" si="21"/>
        <v>9060</v>
      </c>
      <c r="CT7" s="66">
        <f t="shared" si="21"/>
        <v>9135</v>
      </c>
      <c r="CU7" s="65"/>
      <c r="CV7" s="65">
        <f>CV8</f>
        <v>71.3</v>
      </c>
      <c r="CW7" s="65">
        <f t="shared" ref="CW7:DE7" si="22">CW8</f>
        <v>72.400000000000006</v>
      </c>
      <c r="CX7" s="65">
        <f t="shared" si="22"/>
        <v>72.599999999999994</v>
      </c>
      <c r="CY7" s="65">
        <f t="shared" si="22"/>
        <v>59.8</v>
      </c>
      <c r="CZ7" s="65">
        <f t="shared" si="22"/>
        <v>53.8</v>
      </c>
      <c r="DA7" s="65">
        <f t="shared" si="22"/>
        <v>75.2</v>
      </c>
      <c r="DB7" s="65">
        <f t="shared" si="22"/>
        <v>69.5</v>
      </c>
      <c r="DC7" s="65">
        <f t="shared" si="22"/>
        <v>70.3</v>
      </c>
      <c r="DD7" s="65">
        <f t="shared" si="22"/>
        <v>71.099999999999994</v>
      </c>
      <c r="DE7" s="65">
        <f t="shared" si="22"/>
        <v>72</v>
      </c>
      <c r="DF7" s="65"/>
      <c r="DG7" s="65">
        <f>DG8</f>
        <v>36.1</v>
      </c>
      <c r="DH7" s="65">
        <f t="shared" ref="DH7:DP7" si="23">DH8</f>
        <v>35.1</v>
      </c>
      <c r="DI7" s="65">
        <f t="shared" si="23"/>
        <v>39.200000000000003</v>
      </c>
      <c r="DJ7" s="65">
        <f t="shared" si="23"/>
        <v>41.4</v>
      </c>
      <c r="DK7" s="65">
        <f t="shared" si="23"/>
        <v>44</v>
      </c>
      <c r="DL7" s="65">
        <f t="shared" si="23"/>
        <v>19.3</v>
      </c>
      <c r="DM7" s="65">
        <f t="shared" si="23"/>
        <v>17.399999999999999</v>
      </c>
      <c r="DN7" s="65">
        <f t="shared" si="23"/>
        <v>17</v>
      </c>
      <c r="DO7" s="65">
        <f t="shared" si="23"/>
        <v>16.5</v>
      </c>
      <c r="DP7" s="65">
        <f t="shared" si="23"/>
        <v>16</v>
      </c>
      <c r="DQ7" s="65"/>
      <c r="DR7" s="65">
        <f>DR8</f>
        <v>46.4</v>
      </c>
      <c r="DS7" s="65">
        <f t="shared" ref="DS7:EA7" si="24">DS8</f>
        <v>48.4</v>
      </c>
      <c r="DT7" s="65">
        <f t="shared" si="24"/>
        <v>53.4</v>
      </c>
      <c r="DU7" s="65">
        <f t="shared" si="24"/>
        <v>57.1</v>
      </c>
      <c r="DV7" s="65">
        <f t="shared" si="24"/>
        <v>61.5</v>
      </c>
      <c r="DW7" s="65">
        <f t="shared" si="24"/>
        <v>50.2</v>
      </c>
      <c r="DX7" s="65">
        <f t="shared" si="24"/>
        <v>54.2</v>
      </c>
      <c r="DY7" s="65">
        <f t="shared" si="24"/>
        <v>53.8</v>
      </c>
      <c r="DZ7" s="65">
        <f t="shared" si="24"/>
        <v>56.1</v>
      </c>
      <c r="EA7" s="65">
        <f t="shared" si="24"/>
        <v>56.4</v>
      </c>
      <c r="EB7" s="65"/>
      <c r="EC7" s="65">
        <f>EC8</f>
        <v>48.1</v>
      </c>
      <c r="ED7" s="65">
        <f t="shared" ref="ED7:EL7" si="25">ED8</f>
        <v>49.7</v>
      </c>
      <c r="EE7" s="65">
        <f t="shared" si="25"/>
        <v>61.3</v>
      </c>
      <c r="EF7" s="65">
        <f t="shared" si="25"/>
        <v>68.900000000000006</v>
      </c>
      <c r="EG7" s="65">
        <f t="shared" si="25"/>
        <v>78.400000000000006</v>
      </c>
      <c r="EH7" s="65">
        <f t="shared" si="25"/>
        <v>67.2</v>
      </c>
      <c r="EI7" s="65">
        <f t="shared" si="25"/>
        <v>70</v>
      </c>
      <c r="EJ7" s="65">
        <f t="shared" si="25"/>
        <v>71</v>
      </c>
      <c r="EK7" s="65">
        <f t="shared" si="25"/>
        <v>73.2</v>
      </c>
      <c r="EL7" s="65">
        <f t="shared" si="25"/>
        <v>73.400000000000006</v>
      </c>
      <c r="EM7" s="65"/>
      <c r="EN7" s="66">
        <f>EN8</f>
        <v>216551842</v>
      </c>
      <c r="EO7" s="66">
        <f t="shared" ref="EO7:EW7" si="26">EO8</f>
        <v>112152829</v>
      </c>
      <c r="EP7" s="66">
        <f t="shared" si="26"/>
        <v>112182586</v>
      </c>
      <c r="EQ7" s="66">
        <f t="shared" si="26"/>
        <v>108636371</v>
      </c>
      <c r="ER7" s="66">
        <f t="shared" si="26"/>
        <v>109250900</v>
      </c>
      <c r="ES7" s="66">
        <f t="shared" si="26"/>
        <v>42228890</v>
      </c>
      <c r="ET7" s="66">
        <f t="shared" si="26"/>
        <v>36941419</v>
      </c>
      <c r="EU7" s="66">
        <f t="shared" si="26"/>
        <v>38480542</v>
      </c>
      <c r="EV7" s="66">
        <f t="shared" si="26"/>
        <v>38744035</v>
      </c>
      <c r="EW7" s="66">
        <f t="shared" si="26"/>
        <v>40117620</v>
      </c>
      <c r="EX7" s="66"/>
    </row>
    <row r="8" spans="1:154" s="67" customFormat="1" x14ac:dyDescent="0.15">
      <c r="A8" s="48"/>
      <c r="B8" s="68">
        <v>2019</v>
      </c>
      <c r="C8" s="68">
        <v>10006</v>
      </c>
      <c r="D8" s="68">
        <v>46</v>
      </c>
      <c r="E8" s="68">
        <v>6</v>
      </c>
      <c r="F8" s="68">
        <v>0</v>
      </c>
      <c r="G8" s="68">
        <v>10</v>
      </c>
      <c r="H8" s="68" t="s">
        <v>157</v>
      </c>
      <c r="I8" s="68" t="s">
        <v>157</v>
      </c>
      <c r="J8" s="68" t="s">
        <v>158</v>
      </c>
      <c r="K8" s="68" t="s">
        <v>159</v>
      </c>
      <c r="L8" s="68" t="s">
        <v>160</v>
      </c>
      <c r="M8" s="68" t="s">
        <v>161</v>
      </c>
      <c r="N8" s="68" t="s">
        <v>162</v>
      </c>
      <c r="O8" s="68" t="s">
        <v>163</v>
      </c>
      <c r="P8" s="68" t="s">
        <v>164</v>
      </c>
      <c r="Q8" s="69">
        <v>6</v>
      </c>
      <c r="R8" s="68" t="s">
        <v>38</v>
      </c>
      <c r="S8" s="68" t="s">
        <v>165</v>
      </c>
      <c r="T8" s="68" t="s">
        <v>166</v>
      </c>
      <c r="U8" s="69">
        <v>5267762</v>
      </c>
      <c r="V8" s="69">
        <v>5378</v>
      </c>
      <c r="W8" s="68" t="s">
        <v>167</v>
      </c>
      <c r="X8" s="70" t="s">
        <v>168</v>
      </c>
      <c r="Y8" s="69">
        <v>70</v>
      </c>
      <c r="Z8" s="69" t="s">
        <v>38</v>
      </c>
      <c r="AA8" s="69" t="s">
        <v>38</v>
      </c>
      <c r="AB8" s="69" t="s">
        <v>38</v>
      </c>
      <c r="AC8" s="69" t="s">
        <v>38</v>
      </c>
      <c r="AD8" s="69">
        <v>70</v>
      </c>
      <c r="AE8" s="69">
        <v>70</v>
      </c>
      <c r="AF8" s="69" t="s">
        <v>38</v>
      </c>
      <c r="AG8" s="69">
        <v>70</v>
      </c>
      <c r="AH8" s="71">
        <v>107.5</v>
      </c>
      <c r="AI8" s="71">
        <v>97</v>
      </c>
      <c r="AJ8" s="71">
        <v>95.2</v>
      </c>
      <c r="AK8" s="71">
        <v>103.1</v>
      </c>
      <c r="AL8" s="71">
        <v>98.7</v>
      </c>
      <c r="AM8" s="71">
        <v>97.7</v>
      </c>
      <c r="AN8" s="71">
        <v>98.4</v>
      </c>
      <c r="AO8" s="71">
        <v>98.2</v>
      </c>
      <c r="AP8" s="71">
        <v>97.5</v>
      </c>
      <c r="AQ8" s="71">
        <v>97.7</v>
      </c>
      <c r="AR8" s="71">
        <v>98.2</v>
      </c>
      <c r="AS8" s="71">
        <v>68.900000000000006</v>
      </c>
      <c r="AT8" s="71">
        <v>55.6</v>
      </c>
      <c r="AU8" s="71">
        <v>59.3</v>
      </c>
      <c r="AV8" s="71">
        <v>63.1</v>
      </c>
      <c r="AW8" s="71">
        <v>67</v>
      </c>
      <c r="AX8" s="71">
        <v>72.2</v>
      </c>
      <c r="AY8" s="71">
        <v>77.900000000000006</v>
      </c>
      <c r="AZ8" s="71">
        <v>78.099999999999994</v>
      </c>
      <c r="BA8" s="71">
        <v>77</v>
      </c>
      <c r="BB8" s="71">
        <v>77.099999999999994</v>
      </c>
      <c r="BC8" s="71">
        <v>89.5</v>
      </c>
      <c r="BD8" s="72">
        <v>188.2</v>
      </c>
      <c r="BE8" s="72">
        <v>204.6</v>
      </c>
      <c r="BF8" s="72">
        <v>176.9</v>
      </c>
      <c r="BG8" s="72">
        <v>171.3</v>
      </c>
      <c r="BH8" s="72">
        <v>167.5</v>
      </c>
      <c r="BI8" s="72">
        <v>139.9</v>
      </c>
      <c r="BJ8" s="72">
        <v>107.2</v>
      </c>
      <c r="BK8" s="72">
        <v>114.4</v>
      </c>
      <c r="BL8" s="72">
        <v>117</v>
      </c>
      <c r="BM8" s="72">
        <v>118.8</v>
      </c>
      <c r="BN8" s="72">
        <v>59.6</v>
      </c>
      <c r="BO8" s="71">
        <v>81.400000000000006</v>
      </c>
      <c r="BP8" s="71">
        <v>35.4</v>
      </c>
      <c r="BQ8" s="71">
        <v>53.7</v>
      </c>
      <c r="BR8" s="71">
        <v>53.8</v>
      </c>
      <c r="BS8" s="71">
        <v>54.3</v>
      </c>
      <c r="BT8" s="71">
        <v>64.900000000000006</v>
      </c>
      <c r="BU8" s="71">
        <v>66.8</v>
      </c>
      <c r="BV8" s="71">
        <v>67.900000000000006</v>
      </c>
      <c r="BW8" s="71">
        <v>66.900000000000006</v>
      </c>
      <c r="BX8" s="71">
        <v>66.099999999999994</v>
      </c>
      <c r="BY8" s="71">
        <v>74.7</v>
      </c>
      <c r="BZ8" s="72">
        <v>89952</v>
      </c>
      <c r="CA8" s="72">
        <v>79007</v>
      </c>
      <c r="CB8" s="72">
        <v>79939</v>
      </c>
      <c r="CC8" s="72">
        <v>79948</v>
      </c>
      <c r="CD8" s="72">
        <v>88148</v>
      </c>
      <c r="CE8" s="72">
        <v>25920</v>
      </c>
      <c r="CF8" s="72">
        <v>24882</v>
      </c>
      <c r="CG8" s="72">
        <v>25249</v>
      </c>
      <c r="CH8" s="72">
        <v>25711</v>
      </c>
      <c r="CI8" s="72">
        <v>26415</v>
      </c>
      <c r="CJ8" s="71">
        <v>53621</v>
      </c>
      <c r="CK8" s="72">
        <v>15788</v>
      </c>
      <c r="CL8" s="72">
        <v>17753</v>
      </c>
      <c r="CM8" s="72">
        <v>21588</v>
      </c>
      <c r="CN8" s="72">
        <v>22255</v>
      </c>
      <c r="CO8" s="72">
        <v>22153</v>
      </c>
      <c r="CP8" s="72">
        <v>8159</v>
      </c>
      <c r="CQ8" s="72">
        <v>8797</v>
      </c>
      <c r="CR8" s="72">
        <v>8852</v>
      </c>
      <c r="CS8" s="72">
        <v>9060</v>
      </c>
      <c r="CT8" s="72">
        <v>9135</v>
      </c>
      <c r="CU8" s="71">
        <v>15586</v>
      </c>
      <c r="CV8" s="72">
        <v>71.3</v>
      </c>
      <c r="CW8" s="72">
        <v>72.400000000000006</v>
      </c>
      <c r="CX8" s="72">
        <v>72.599999999999994</v>
      </c>
      <c r="CY8" s="72">
        <v>59.8</v>
      </c>
      <c r="CZ8" s="72">
        <v>53.8</v>
      </c>
      <c r="DA8" s="72">
        <v>75.2</v>
      </c>
      <c r="DB8" s="72">
        <v>69.5</v>
      </c>
      <c r="DC8" s="72">
        <v>70.3</v>
      </c>
      <c r="DD8" s="72">
        <v>71.099999999999994</v>
      </c>
      <c r="DE8" s="72">
        <v>72</v>
      </c>
      <c r="DF8" s="72">
        <v>54.6</v>
      </c>
      <c r="DG8" s="72">
        <v>36.1</v>
      </c>
      <c r="DH8" s="72">
        <v>35.1</v>
      </c>
      <c r="DI8" s="72">
        <v>39.200000000000003</v>
      </c>
      <c r="DJ8" s="72">
        <v>41.4</v>
      </c>
      <c r="DK8" s="72">
        <v>44</v>
      </c>
      <c r="DL8" s="72">
        <v>19.3</v>
      </c>
      <c r="DM8" s="72">
        <v>17.399999999999999</v>
      </c>
      <c r="DN8" s="72">
        <v>17</v>
      </c>
      <c r="DO8" s="72">
        <v>16.5</v>
      </c>
      <c r="DP8" s="72">
        <v>16</v>
      </c>
      <c r="DQ8" s="72">
        <v>25</v>
      </c>
      <c r="DR8" s="71">
        <v>46.4</v>
      </c>
      <c r="DS8" s="71">
        <v>48.4</v>
      </c>
      <c r="DT8" s="71">
        <v>53.4</v>
      </c>
      <c r="DU8" s="71">
        <v>57.1</v>
      </c>
      <c r="DV8" s="71">
        <v>61.5</v>
      </c>
      <c r="DW8" s="71">
        <v>50.2</v>
      </c>
      <c r="DX8" s="71">
        <v>54.2</v>
      </c>
      <c r="DY8" s="71">
        <v>53.8</v>
      </c>
      <c r="DZ8" s="71">
        <v>56.1</v>
      </c>
      <c r="EA8" s="71">
        <v>56.4</v>
      </c>
      <c r="EB8" s="71">
        <v>53.5</v>
      </c>
      <c r="EC8" s="71">
        <v>48.1</v>
      </c>
      <c r="ED8" s="71">
        <v>49.7</v>
      </c>
      <c r="EE8" s="71">
        <v>61.3</v>
      </c>
      <c r="EF8" s="71">
        <v>68.900000000000006</v>
      </c>
      <c r="EG8" s="71">
        <v>78.400000000000006</v>
      </c>
      <c r="EH8" s="71">
        <v>67.2</v>
      </c>
      <c r="EI8" s="71">
        <v>70</v>
      </c>
      <c r="EJ8" s="71">
        <v>71</v>
      </c>
      <c r="EK8" s="71">
        <v>73.2</v>
      </c>
      <c r="EL8" s="71">
        <v>73.400000000000006</v>
      </c>
      <c r="EM8" s="71">
        <v>70</v>
      </c>
      <c r="EN8" s="72">
        <v>216551842</v>
      </c>
      <c r="EO8" s="72">
        <v>112152829</v>
      </c>
      <c r="EP8" s="72">
        <v>112182586</v>
      </c>
      <c r="EQ8" s="72">
        <v>108636371</v>
      </c>
      <c r="ER8" s="72">
        <v>109250900</v>
      </c>
      <c r="ES8" s="72">
        <v>42228890</v>
      </c>
      <c r="ET8" s="72">
        <v>36941419</v>
      </c>
      <c r="EU8" s="72">
        <v>38480542</v>
      </c>
      <c r="EV8" s="72">
        <v>38744035</v>
      </c>
      <c r="EW8" s="72">
        <v>40117620</v>
      </c>
      <c r="EX8" s="72">
        <v>48132898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169</v>
      </c>
      <c r="C10" s="77" t="s">
        <v>170</v>
      </c>
      <c r="D10" s="77" t="s">
        <v>171</v>
      </c>
      <c r="E10" s="77" t="s">
        <v>172</v>
      </c>
      <c r="F10" s="77" t="s">
        <v>173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2021-01-29T07:55:57Z</cp:lastPrinted>
  <dcterms:created xsi:type="dcterms:W3CDTF">2020-12-15T03:49:01Z</dcterms:created>
  <dcterms:modified xsi:type="dcterms:W3CDTF">2021-01-29T08:00:04Z</dcterms:modified>
  <cp:category/>
</cp:coreProperties>
</file>