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Hdl-zwsa\共有フォルダ\20業務係\30財務\2020年度\34経営分析\02_提出\"/>
    </mc:Choice>
  </mc:AlternateContent>
  <xr:revisionPtr revIDLastSave="0" documentId="13_ncr:1_{609497AB-D7B1-4A31-A2A5-2A348D64BA93}" xr6:coauthVersionLast="46" xr6:coauthVersionMax="46" xr10:uidLastSave="{00000000-0000-0000-0000-000000000000}"/>
  <workbookProtection workbookAlgorithmName="SHA-512" workbookHashValue="2QVbPGZdf4a4OJAiQeAMzwgV6/LwC3wkhsLwEEiAscUPUbYEmJx1aNbfM9ewQSVJ2I92avgDDUh9Y3Uwp53c2g==" workbookSaltValue="3aiOSMynrPqsJ2cdbQoY5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<sst xmlns="http://schemas.openxmlformats.org/spreadsheetml/2006/main" count="231" uniqueCount="113">
  <si>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</si>
  <si>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</si>
  <si>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</si>
  <si>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</si>
  <si>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</si>
  <si>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</si>
  <si>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</si>
  <si>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</si>
  <si>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</si>
  <si>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</si>
  <si>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</si>
  <si>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</si>
  <si>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</si>
  <si>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</si>
  <si>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</si>
  <si>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</si>
  <si>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</si>
  <si>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</si>
  <si>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</si>
  <si>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</si>
  <si>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</si>
  <si>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</si>
  <si>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</si>
  <si>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</si>
  <si>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</si>
  <si>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</si>
  <si>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</si>
  <si>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</si>
  <si>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</si>
  <si>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</si>
  <si>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</si>
  <si>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</si>
  <si>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</si>
  <si>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</si>
  <si>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</si>
  <si>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</si>
  <si>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</si>
  <si>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</si>
  <si>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</si>
  <si>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</si>
  <si>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</si>
  <si>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</si>
  <si>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</si>
  <si>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</si>
  <si>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</si>
  <si>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</si>
  <si>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</si>
  <si>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</si>
  <si>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</si>
  <si>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</si>
  <si>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</si>
  <si>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</si>
  <si>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</si>
  <si>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</si>
  <si>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</si>
  <si>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</si>
  <si>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</si>
  <si>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</si>
  <si>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</si>
  <si>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</si>
  <si>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</si>
  <si>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</si>
  <si>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</si>
  <si>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</si>
  <si>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</si>
  <si>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</si>
  <si>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</si>
  <si>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</si>
  <si>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</si>
  <si>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</si>
  <si>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</si>
  <si>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</si>
  <si>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</si>
  <si>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</si>
  <si>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</si>
  <si>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</si>
  <si>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</si>
  <si>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</si>
  <si>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</si>
  <si>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</si>
  <si>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</si>
  <si>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</si>
  <si>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</si>
  <si>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</si>
  <si>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</si>
  <si>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</si>
  <si>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</si>
  <si>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</si>
  <si>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</si>
  <si>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</si>
  <si>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</si>
  <si>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</si>
  <si>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</si>
  <si>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石狩西部広域水道企業団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</si>
  <si>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</si>
  <si>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</si>
  <si>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</si>
  <si>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</si>
  <si>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</si>
  <si>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</si>
  <si>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</si>
  <si>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</si>
  <si>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</si>
  <si>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</si>
  <si>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</si>
  <si>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</si>
  <si>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</si>
  <si>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</si>
  <si>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</si>
  <si>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</si>
  <si>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企業団の用水供給事業は、開始から７年目と比較的新しく、未償却資産が多い状況であり、経常費用に占める減価償却費の割合が大きいことから、⑥給水原価は類似団体と比較して高い傾向となっている。一方で、経常収益のうち供給料金は、資金収支方式により算定しており、減価償却費を算定の基礎としていないことから、⑤料金回収率は100％を下回っており、①経常収益比率も100％を下回っている。これに伴い②累積欠損金比率も増加傾向となっている。
　令和２年度から６年度にかけて行う第２期創設事業に係る工事等により、新規の企業債発行を予定していることから、④企業債残高対給水収益比率は当面さらに高く推移する見込みである。③流動比率においても、100％を上回ってはいるが、第２期創設事業開始による現金の減少が続いており、令和３年度から工事等の前払金等の支出により、一時的な資金不足が見込まれる。
　⑦施設利用率は類似団体平均をやや上回っており、第２期創設事業により増設する施設についても、適正な施設規模となるよう、工事等に取り組む。
　⑧有収率は責任水量制であり、責任水量が配水量より多いため100％を上回っている。</t>
    <rPh sb="1" eb="2">
      <t>トウ</t>
    </rPh>
    <rPh sb="2" eb="4">
      <t>キギョウ</t>
    </rPh>
    <rPh sb="4" eb="5">
      <t>ダン</t>
    </rPh>
    <rPh sb="6" eb="8">
      <t>ヨウスイ</t>
    </rPh>
    <rPh sb="8" eb="10">
      <t>キョウキュウ</t>
    </rPh>
    <rPh sb="10" eb="12">
      <t>ジギョウ</t>
    </rPh>
    <rPh sb="14" eb="16">
      <t>カイシ</t>
    </rPh>
    <rPh sb="19" eb="20">
      <t>ネン</t>
    </rPh>
    <rPh sb="20" eb="21">
      <t>メ</t>
    </rPh>
    <rPh sb="22" eb="25">
      <t>ヒカクテキ</t>
    </rPh>
    <rPh sb="25" eb="26">
      <t>アタラ</t>
    </rPh>
    <rPh sb="29" eb="32">
      <t>ミショウキャク</t>
    </rPh>
    <rPh sb="32" eb="34">
      <t>シサン</t>
    </rPh>
    <rPh sb="35" eb="36">
      <t>オオ</t>
    </rPh>
    <rPh sb="37" eb="39">
      <t>ジョウキョウ</t>
    </rPh>
    <rPh sb="43" eb="45">
      <t>ケイジョウ</t>
    </rPh>
    <rPh sb="45" eb="47">
      <t>ヒヨウ</t>
    </rPh>
    <rPh sb="48" eb="49">
      <t>シ</t>
    </rPh>
    <rPh sb="51" eb="53">
      <t>ゲンカ</t>
    </rPh>
    <rPh sb="53" eb="55">
      <t>ショウキャク</t>
    </rPh>
    <rPh sb="55" eb="56">
      <t>ヒ</t>
    </rPh>
    <rPh sb="57" eb="59">
      <t>ワリアイ</t>
    </rPh>
    <rPh sb="60" eb="61">
      <t>オオ</t>
    </rPh>
    <rPh sb="69" eb="71">
      <t>キュウスイ</t>
    </rPh>
    <rPh sb="71" eb="73">
      <t>ゲンカ</t>
    </rPh>
    <rPh sb="74" eb="76">
      <t>ルイジ</t>
    </rPh>
    <rPh sb="76" eb="78">
      <t>ダンタイ</t>
    </rPh>
    <rPh sb="79" eb="81">
      <t>ヒカク</t>
    </rPh>
    <rPh sb="83" eb="84">
      <t>タカ</t>
    </rPh>
    <rPh sb="85" eb="87">
      <t>ケイコウ</t>
    </rPh>
    <rPh sb="94" eb="96">
      <t>イッポウ</t>
    </rPh>
    <rPh sb="98" eb="100">
      <t>ケイジョウ</t>
    </rPh>
    <rPh sb="100" eb="102">
      <t>シュウエキ</t>
    </rPh>
    <rPh sb="105" eb="107">
      <t>キョウキュウ</t>
    </rPh>
    <rPh sb="107" eb="109">
      <t>リョウキン</t>
    </rPh>
    <rPh sb="111" eb="113">
      <t>シキン</t>
    </rPh>
    <rPh sb="113" eb="115">
      <t>シュウシ</t>
    </rPh>
    <rPh sb="115" eb="117">
      <t>ホウシキ</t>
    </rPh>
    <rPh sb="120" eb="122">
      <t>サンテイ</t>
    </rPh>
    <rPh sb="127" eb="129">
      <t>ゲンカ</t>
    </rPh>
    <rPh sb="129" eb="131">
      <t>ショウキャク</t>
    </rPh>
    <rPh sb="131" eb="132">
      <t>ヒ</t>
    </rPh>
    <rPh sb="133" eb="135">
      <t>サンテイ</t>
    </rPh>
    <rPh sb="136" eb="138">
      <t>キソ</t>
    </rPh>
    <rPh sb="150" eb="152">
      <t>リョウキン</t>
    </rPh>
    <rPh sb="152" eb="154">
      <t>カイシュウ</t>
    </rPh>
    <rPh sb="154" eb="155">
      <t>リツ</t>
    </rPh>
    <rPh sb="161" eb="163">
      <t>シタマワ</t>
    </rPh>
    <rPh sb="169" eb="171">
      <t>ケイジョウ</t>
    </rPh>
    <rPh sb="171" eb="173">
      <t>シュウエキ</t>
    </rPh>
    <rPh sb="173" eb="175">
      <t>ヒリツ</t>
    </rPh>
    <rPh sb="181" eb="183">
      <t>シタマワ</t>
    </rPh>
    <rPh sb="191" eb="192">
      <t>トモナ</t>
    </rPh>
    <rPh sb="194" eb="196">
      <t>ルイセキ</t>
    </rPh>
    <rPh sb="196" eb="198">
      <t>ケッソン</t>
    </rPh>
    <rPh sb="198" eb="199">
      <t>キン</t>
    </rPh>
    <rPh sb="199" eb="201">
      <t>ヒリツ</t>
    </rPh>
    <rPh sb="202" eb="204">
      <t>ゾウカ</t>
    </rPh>
    <rPh sb="204" eb="206">
      <t>ケイコウ</t>
    </rPh>
    <rPh sb="215" eb="216">
      <t>レイ</t>
    </rPh>
    <rPh sb="216" eb="217">
      <t>ワ</t>
    </rPh>
    <rPh sb="218" eb="220">
      <t>ネンド</t>
    </rPh>
    <rPh sb="223" eb="225">
      <t>ネンド</t>
    </rPh>
    <rPh sb="229" eb="230">
      <t>ギョウ</t>
    </rPh>
    <rPh sb="231" eb="232">
      <t>ダイ</t>
    </rPh>
    <rPh sb="233" eb="234">
      <t>キ</t>
    </rPh>
    <rPh sb="234" eb="236">
      <t>ソウセツ</t>
    </rPh>
    <rPh sb="236" eb="238">
      <t>ジギョウ</t>
    </rPh>
    <rPh sb="239" eb="240">
      <t>カカ</t>
    </rPh>
    <rPh sb="241" eb="243">
      <t>コウジ</t>
    </rPh>
    <rPh sb="243" eb="244">
      <t>トウ</t>
    </rPh>
    <rPh sb="248" eb="250">
      <t>シンキ</t>
    </rPh>
    <rPh sb="251" eb="253">
      <t>キギョウ</t>
    </rPh>
    <rPh sb="253" eb="254">
      <t>サイ</t>
    </rPh>
    <rPh sb="254" eb="256">
      <t>ハッコウ</t>
    </rPh>
    <rPh sb="257" eb="259">
      <t>ヨテイ</t>
    </rPh>
    <rPh sb="269" eb="271">
      <t>キギョウ</t>
    </rPh>
    <rPh sb="271" eb="272">
      <t>サイ</t>
    </rPh>
    <rPh sb="272" eb="274">
      <t>ザンダカ</t>
    </rPh>
    <rPh sb="274" eb="275">
      <t>タイ</t>
    </rPh>
    <rPh sb="275" eb="277">
      <t>キュウスイ</t>
    </rPh>
    <rPh sb="277" eb="279">
      <t>シュウエキ</t>
    </rPh>
    <rPh sb="279" eb="281">
      <t>ヒリツ</t>
    </rPh>
    <rPh sb="282" eb="284">
      <t>トウメン</t>
    </rPh>
    <rPh sb="287" eb="288">
      <t>タカ</t>
    </rPh>
    <rPh sb="289" eb="291">
      <t>スイイ</t>
    </rPh>
    <rPh sb="293" eb="295">
      <t>ミコ</t>
    </rPh>
    <rPh sb="316" eb="318">
      <t>ウワマワ</t>
    </rPh>
    <rPh sb="325" eb="326">
      <t>ダイ</t>
    </rPh>
    <rPh sb="327" eb="328">
      <t>キ</t>
    </rPh>
    <rPh sb="328" eb="330">
      <t>ソウセツ</t>
    </rPh>
    <rPh sb="330" eb="332">
      <t>ジギョウ</t>
    </rPh>
    <rPh sb="332" eb="334">
      <t>カイシ</t>
    </rPh>
    <rPh sb="337" eb="339">
      <t>ゲンキン</t>
    </rPh>
    <rPh sb="340" eb="342">
      <t>ゲンショウ</t>
    </rPh>
    <rPh sb="343" eb="344">
      <t>ツヅ</t>
    </rPh>
    <rPh sb="349" eb="350">
      <t>レイ</t>
    </rPh>
    <rPh sb="350" eb="351">
      <t>ワ</t>
    </rPh>
    <rPh sb="352" eb="354">
      <t>ネンド</t>
    </rPh>
    <rPh sb="356" eb="358">
      <t>コウジ</t>
    </rPh>
    <rPh sb="358" eb="359">
      <t>トウ</t>
    </rPh>
    <rPh sb="360" eb="363">
      <t>マエバライキン</t>
    </rPh>
    <rPh sb="363" eb="364">
      <t>トウ</t>
    </rPh>
    <rPh sb="365" eb="367">
      <t>シシュツ</t>
    </rPh>
    <rPh sb="371" eb="373">
      <t>イチジ</t>
    </rPh>
    <rPh sb="373" eb="374">
      <t>テキ</t>
    </rPh>
    <rPh sb="375" eb="377">
      <t>シキン</t>
    </rPh>
    <rPh sb="377" eb="379">
      <t>ブソク</t>
    </rPh>
    <rPh sb="380" eb="382">
      <t>ミコ</t>
    </rPh>
    <rPh sb="389" eb="391">
      <t>シセツ</t>
    </rPh>
    <rPh sb="391" eb="393">
      <t>リヨウ</t>
    </rPh>
    <rPh sb="393" eb="394">
      <t>リツ</t>
    </rPh>
    <rPh sb="395" eb="397">
      <t>ルイジ</t>
    </rPh>
    <rPh sb="397" eb="399">
      <t>ダンタイ</t>
    </rPh>
    <rPh sb="399" eb="401">
      <t>ヘイキン</t>
    </rPh>
    <rPh sb="404" eb="406">
      <t>ウワマワ</t>
    </rPh>
    <rPh sb="411" eb="412">
      <t>ダイ</t>
    </rPh>
    <rPh sb="413" eb="414">
      <t>キ</t>
    </rPh>
    <rPh sb="414" eb="416">
      <t>ソウセツ</t>
    </rPh>
    <rPh sb="416" eb="418">
      <t>ジギョウ</t>
    </rPh>
    <rPh sb="421" eb="423">
      <t>ゾウセツ</t>
    </rPh>
    <rPh sb="425" eb="427">
      <t>シセツ</t>
    </rPh>
    <rPh sb="433" eb="435">
      <t>テキセイ</t>
    </rPh>
    <rPh sb="436" eb="438">
      <t>シセツ</t>
    </rPh>
    <rPh sb="438" eb="440">
      <t>キボ</t>
    </rPh>
    <rPh sb="446" eb="448">
      <t>コウジ</t>
    </rPh>
    <rPh sb="448" eb="449">
      <t>トウ</t>
    </rPh>
    <rPh sb="450" eb="451">
      <t>ト</t>
    </rPh>
    <rPh sb="452" eb="453">
      <t>ク</t>
    </rPh>
    <rPh sb="458" eb="461">
      <t>ユウシュウリツ</t>
    </rPh>
    <rPh sb="462" eb="464">
      <t>セキニン</t>
    </rPh>
    <rPh sb="464" eb="466">
      <t>スイリョウ</t>
    </rPh>
    <rPh sb="466" eb="467">
      <t>セイ</t>
    </rPh>
    <rPh sb="471" eb="473">
      <t>セキニン</t>
    </rPh>
    <rPh sb="473" eb="475">
      <t>スイリョウ</t>
    </rPh>
    <rPh sb="476" eb="478">
      <t>ハイスイ</t>
    </rPh>
    <rPh sb="478" eb="479">
      <t>リョウ</t>
    </rPh>
    <rPh sb="481" eb="482">
      <t>オオ</t>
    </rPh>
    <rPh sb="490" eb="492">
      <t>ウワマワ</t>
    </rPh>
    <phoneticPr fontId="4"/>
  </si>
  <si>
    <t>　①有形固定資産減価償却率については、供用開始から間もないため、類似団体平均を大きく下回っている。
　②管路経年化率及び③管路更新率については、これまで法定年数を超えた管路や更新した管路は無いため０％であるが、営業開始前（平成24年度以前）に取得した固定資産については、減価償却の年数のみならず、資産取得後の年数等についても考慮し、アセットマネジメントによる修繕更新等計画に基づき、更新需要を把握している。</t>
    <rPh sb="2" eb="4">
      <t>ユウケイ</t>
    </rPh>
    <rPh sb="4" eb="6">
      <t>コテイ</t>
    </rPh>
    <rPh sb="6" eb="8">
      <t>シサン</t>
    </rPh>
    <rPh sb="8" eb="10">
      <t>ゲンカ</t>
    </rPh>
    <rPh sb="10" eb="12">
      <t>ショウキャク</t>
    </rPh>
    <rPh sb="12" eb="13">
      <t>リツ</t>
    </rPh>
    <rPh sb="19" eb="21">
      <t>キョウヨウ</t>
    </rPh>
    <rPh sb="21" eb="23">
      <t>カイシ</t>
    </rPh>
    <rPh sb="25" eb="26">
      <t>マ</t>
    </rPh>
    <rPh sb="32" eb="34">
      <t>ルイジ</t>
    </rPh>
    <rPh sb="34" eb="36">
      <t>ダンタイ</t>
    </rPh>
    <rPh sb="36" eb="38">
      <t>ヘイキン</t>
    </rPh>
    <rPh sb="39" eb="40">
      <t>オオ</t>
    </rPh>
    <rPh sb="42" eb="44">
      <t>シタマワ</t>
    </rPh>
    <rPh sb="52" eb="54">
      <t>カンロ</t>
    </rPh>
    <rPh sb="54" eb="57">
      <t>ケイネンカ</t>
    </rPh>
    <rPh sb="57" eb="58">
      <t>リツ</t>
    </rPh>
    <rPh sb="58" eb="59">
      <t>オヨ</t>
    </rPh>
    <rPh sb="61" eb="63">
      <t>カンロ</t>
    </rPh>
    <rPh sb="63" eb="65">
      <t>コウシン</t>
    </rPh>
    <rPh sb="65" eb="66">
      <t>リツ</t>
    </rPh>
    <rPh sb="76" eb="78">
      <t>ホウテイ</t>
    </rPh>
    <rPh sb="78" eb="80">
      <t>ネンスウ</t>
    </rPh>
    <rPh sb="81" eb="82">
      <t>コ</t>
    </rPh>
    <rPh sb="84" eb="86">
      <t>カンロ</t>
    </rPh>
    <rPh sb="87" eb="89">
      <t>コウシン</t>
    </rPh>
    <rPh sb="91" eb="93">
      <t>カンロ</t>
    </rPh>
    <rPh sb="94" eb="95">
      <t>ナ</t>
    </rPh>
    <rPh sb="105" eb="107">
      <t>エイギョウ</t>
    </rPh>
    <rPh sb="107" eb="109">
      <t>カイシ</t>
    </rPh>
    <rPh sb="109" eb="110">
      <t>マエ</t>
    </rPh>
    <rPh sb="111" eb="113">
      <t>ヘイセイ</t>
    </rPh>
    <rPh sb="115" eb="116">
      <t>ネン</t>
    </rPh>
    <rPh sb="116" eb="117">
      <t>ド</t>
    </rPh>
    <rPh sb="117" eb="119">
      <t>イゼン</t>
    </rPh>
    <rPh sb="121" eb="123">
      <t>シュトク</t>
    </rPh>
    <rPh sb="125" eb="127">
      <t>コテイ</t>
    </rPh>
    <rPh sb="127" eb="129">
      <t>シサン</t>
    </rPh>
    <rPh sb="135" eb="137">
      <t>ゲンカ</t>
    </rPh>
    <rPh sb="137" eb="139">
      <t>ショウキャク</t>
    </rPh>
    <rPh sb="140" eb="142">
      <t>ネンスウ</t>
    </rPh>
    <rPh sb="148" eb="150">
      <t>シサン</t>
    </rPh>
    <rPh sb="150" eb="152">
      <t>シュトク</t>
    </rPh>
    <rPh sb="152" eb="153">
      <t>ゴ</t>
    </rPh>
    <rPh sb="154" eb="156">
      <t>ネンスウ</t>
    </rPh>
    <rPh sb="156" eb="157">
      <t>トウ</t>
    </rPh>
    <rPh sb="162" eb="164">
      <t>コウリョ</t>
    </rPh>
    <rPh sb="179" eb="181">
      <t>シュウゼン</t>
    </rPh>
    <rPh sb="181" eb="183">
      <t>コウシン</t>
    </rPh>
    <rPh sb="183" eb="184">
      <t>トウ</t>
    </rPh>
    <rPh sb="184" eb="186">
      <t>ケイカク</t>
    </rPh>
    <rPh sb="187" eb="188">
      <t>モト</t>
    </rPh>
    <rPh sb="191" eb="193">
      <t>コウシン</t>
    </rPh>
    <rPh sb="193" eb="195">
      <t>ジュヨウ</t>
    </rPh>
    <rPh sb="196" eb="198">
      <t>ハアク</t>
    </rPh>
    <phoneticPr fontId="4"/>
  </si>
  <si>
    <t>　当企業団は、営業開始から間もないため、第１期創設事業における施設建設に係る企業債残高が多額となっており、減価償却費も高く、給水原価が類似団体平均と比べて高い状況にある。一方で、資金収支方式により料金算定を行っており、料金回収率は低くなっているが、流動比率は100％を上回っており、健全な経営を維持している。
　今後は、平成31年１月策定の経営戦略に基づき、経営基盤の強化と財政マネジメントの向上を図っていく。
　経営戦略では、第２期創設事業の着実な実施、アセットマネジメントによる超長期の更新需要を踏まえた計画的な内部留保資金の確保などを目標として掲げており、進捗管理（モニタリング）の結果を踏まえながら、長期的に安定した水を供給できる水道の実現に向け邁進していく。</t>
    <rPh sb="1" eb="2">
      <t>トウ</t>
    </rPh>
    <rPh sb="2" eb="4">
      <t>キギョウ</t>
    </rPh>
    <rPh sb="4" eb="5">
      <t>ダン</t>
    </rPh>
    <rPh sb="7" eb="9">
      <t>エイギョウ</t>
    </rPh>
    <rPh sb="9" eb="11">
      <t>カイシ</t>
    </rPh>
    <rPh sb="13" eb="14">
      <t>マ</t>
    </rPh>
    <rPh sb="20" eb="21">
      <t>ダイ</t>
    </rPh>
    <rPh sb="22" eb="23">
      <t>キ</t>
    </rPh>
    <rPh sb="23" eb="25">
      <t>ソウセツ</t>
    </rPh>
    <rPh sb="25" eb="27">
      <t>ジギョウ</t>
    </rPh>
    <rPh sb="31" eb="33">
      <t>シセツ</t>
    </rPh>
    <rPh sb="33" eb="35">
      <t>ケンセツ</t>
    </rPh>
    <rPh sb="36" eb="37">
      <t>カカ</t>
    </rPh>
    <rPh sb="38" eb="40">
      <t>キギョウ</t>
    </rPh>
    <rPh sb="40" eb="41">
      <t>サイ</t>
    </rPh>
    <rPh sb="41" eb="43">
      <t>ザンダカ</t>
    </rPh>
    <rPh sb="44" eb="46">
      <t>タガク</t>
    </rPh>
    <rPh sb="53" eb="55">
      <t>ゲンカ</t>
    </rPh>
    <rPh sb="55" eb="57">
      <t>ショウキャク</t>
    </rPh>
    <rPh sb="57" eb="58">
      <t>ヒ</t>
    </rPh>
    <rPh sb="59" eb="60">
      <t>タカ</t>
    </rPh>
    <rPh sb="62" eb="64">
      <t>キュウスイ</t>
    </rPh>
    <rPh sb="64" eb="66">
      <t>ゲンカ</t>
    </rPh>
    <rPh sb="67" eb="69">
      <t>ルイジ</t>
    </rPh>
    <rPh sb="69" eb="71">
      <t>ダンタイ</t>
    </rPh>
    <rPh sb="71" eb="73">
      <t>ヘイキン</t>
    </rPh>
    <rPh sb="74" eb="75">
      <t>クラ</t>
    </rPh>
    <rPh sb="77" eb="78">
      <t>タカ</t>
    </rPh>
    <rPh sb="79" eb="81">
      <t>ジョウキョウ</t>
    </rPh>
    <rPh sb="85" eb="87">
      <t>イッポウ</t>
    </rPh>
    <rPh sb="89" eb="91">
      <t>シキン</t>
    </rPh>
    <rPh sb="91" eb="93">
      <t>シュウシ</t>
    </rPh>
    <rPh sb="93" eb="95">
      <t>ホウシキ</t>
    </rPh>
    <rPh sb="98" eb="100">
      <t>リョウキン</t>
    </rPh>
    <rPh sb="100" eb="102">
      <t>サンテイ</t>
    </rPh>
    <rPh sb="103" eb="104">
      <t>オコナ</t>
    </rPh>
    <rPh sb="109" eb="111">
      <t>リョウキン</t>
    </rPh>
    <rPh sb="111" eb="113">
      <t>カイシュウ</t>
    </rPh>
    <rPh sb="113" eb="114">
      <t>リツ</t>
    </rPh>
    <rPh sb="115" eb="116">
      <t>ヒク</t>
    </rPh>
    <rPh sb="124" eb="126">
      <t>リュウドウ</t>
    </rPh>
    <rPh sb="126" eb="128">
      <t>ヒリツ</t>
    </rPh>
    <rPh sb="134" eb="136">
      <t>ウワマワ</t>
    </rPh>
    <rPh sb="141" eb="143">
      <t>ケンゼン</t>
    </rPh>
    <rPh sb="144" eb="146">
      <t>ケイエイ</t>
    </rPh>
    <rPh sb="147" eb="149">
      <t>イジ</t>
    </rPh>
    <rPh sb="156" eb="158">
      <t>コンゴ</t>
    </rPh>
    <rPh sb="160" eb="162">
      <t>ヘイセイ</t>
    </rPh>
    <rPh sb="164" eb="165">
      <t>ネン</t>
    </rPh>
    <rPh sb="166" eb="167">
      <t>ガツ</t>
    </rPh>
    <rPh sb="167" eb="169">
      <t>サクテイ</t>
    </rPh>
    <rPh sb="170" eb="172">
      <t>ケイエイ</t>
    </rPh>
    <rPh sb="172" eb="174">
      <t>センリャク</t>
    </rPh>
    <rPh sb="175" eb="176">
      <t>モト</t>
    </rPh>
    <rPh sb="179" eb="181">
      <t>ケイエイ</t>
    </rPh>
    <rPh sb="181" eb="183">
      <t>キバン</t>
    </rPh>
    <rPh sb="184" eb="186">
      <t>キョウカ</t>
    </rPh>
    <rPh sb="187" eb="189">
      <t>ザイセイ</t>
    </rPh>
    <rPh sb="196" eb="198">
      <t>コウジョウ</t>
    </rPh>
    <rPh sb="199" eb="200">
      <t>ハカ</t>
    </rPh>
    <rPh sb="207" eb="209">
      <t>ケイエイ</t>
    </rPh>
    <rPh sb="209" eb="211">
      <t>センリャク</t>
    </rPh>
    <rPh sb="214" eb="215">
      <t>ダイ</t>
    </rPh>
    <rPh sb="216" eb="217">
      <t>キ</t>
    </rPh>
    <rPh sb="217" eb="219">
      <t>ソウセツ</t>
    </rPh>
    <rPh sb="219" eb="221">
      <t>ジギョウ</t>
    </rPh>
    <rPh sb="222" eb="224">
      <t>チャクジツ</t>
    </rPh>
    <rPh sb="225" eb="227">
      <t>ジッシ</t>
    </rPh>
    <rPh sb="241" eb="242">
      <t>チョウ</t>
    </rPh>
    <rPh sb="242" eb="244">
      <t>チョウキ</t>
    </rPh>
    <rPh sb="245" eb="247">
      <t>コウシン</t>
    </rPh>
    <rPh sb="247" eb="249">
      <t>ジュヨウ</t>
    </rPh>
    <rPh sb="250" eb="251">
      <t>フ</t>
    </rPh>
    <rPh sb="254" eb="256">
      <t>ケイカク</t>
    </rPh>
    <rPh sb="256" eb="257">
      <t>テキ</t>
    </rPh>
    <rPh sb="258" eb="260">
      <t>ナイブ</t>
    </rPh>
    <rPh sb="260" eb="262">
      <t>リュウホ</t>
    </rPh>
    <rPh sb="262" eb="264">
      <t>シキン</t>
    </rPh>
    <rPh sb="265" eb="267">
      <t>カクホ</t>
    </rPh>
    <rPh sb="270" eb="272">
      <t>モクヒョウ</t>
    </rPh>
    <rPh sb="275" eb="276">
      <t>カカ</t>
    </rPh>
    <rPh sb="281" eb="283">
      <t>シンチョク</t>
    </rPh>
    <rPh sb="283" eb="285">
      <t>カンリ</t>
    </rPh>
    <rPh sb="294" eb="296">
      <t>ケッカ</t>
    </rPh>
    <rPh sb="297" eb="298">
      <t>フ</t>
    </rPh>
    <rPh sb="304" eb="307">
      <t>チョウキテキ</t>
    </rPh>
    <rPh sb="308" eb="310">
      <t>アンテイ</t>
    </rPh>
    <rPh sb="312" eb="313">
      <t>ミズ</t>
    </rPh>
    <rPh sb="314" eb="316">
      <t>キョウキュウ</t>
    </rPh>
    <rPh sb="319" eb="321">
      <t>スイドウ</t>
    </rPh>
    <rPh sb="322" eb="324">
      <t>ジツゲン</t>
    </rPh>
    <rPh sb="325" eb="326">
      <t>ム</t>
    </rPh>
    <rPh sb="327" eb="329">
      <t>マイシン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</si>
</sst>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D3-4ADE-9C93-F3232DD0B95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B0D3-4ADE-9C93-F3232DD0B95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63.59</c:v>
                </c:pt>
                <c:pt idx="1">
                  <c:v>63.02</c:v>
                </c:pt>
                <c:pt idx="2">
                  <c:v>63.32</c:v>
                </c:pt>
                <c:pt idx="3">
                  <c:v>63.3</c:v>
                </c:pt>
                <c:pt idx="4">
                  <c:v>63.69</c:v>
                </c:pt>
              </c:numCache>
            </c:numRef>
          </c:val>
          <c:extLst>
            <c:ext xmlns:c16="http://schemas.microsoft.com/office/drawing/2014/chart" uri="{C3380CC4-5D6E-409C-BE32-E72D297353CC}">
              <c16:uniqueId val="{00000000-F9AC-4133-B0D0-DC35B051F23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F9AC-4133-B0D0-DC35B051F23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112.91</c:v>
                </c:pt>
                <c:pt idx="1">
                  <c:v>114.48</c:v>
                </c:pt>
                <c:pt idx="2">
                  <c:v>114.06</c:v>
                </c:pt>
                <c:pt idx="3">
                  <c:v>114.24</c:v>
                </c:pt>
                <c:pt idx="4">
                  <c:v>113.28</c:v>
                </c:pt>
              </c:numCache>
            </c:numRef>
          </c:val>
          <c:extLst>
            <c:ext xmlns:c16="http://schemas.microsoft.com/office/drawing/2014/chart" uri="{C3380CC4-5D6E-409C-BE32-E72D297353CC}">
              <c16:uniqueId val="{00000000-E85D-4E30-AF4B-641CB32CE6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E85D-4E30-AF4B-641CB32CE6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99.61</c:v>
                </c:pt>
                <c:pt idx="1">
                  <c:v>100.98</c:v>
                </c:pt>
                <c:pt idx="2">
                  <c:v>98.53</c:v>
                </c:pt>
                <c:pt idx="3">
                  <c:v>98.85</c:v>
                </c:pt>
                <c:pt idx="4">
                  <c:v>99.42</c:v>
                </c:pt>
              </c:numCache>
            </c:numRef>
          </c:val>
          <c:extLst>
            <c:ext xmlns:c16="http://schemas.microsoft.com/office/drawing/2014/chart" uri="{C3380CC4-5D6E-409C-BE32-E72D297353CC}">
              <c16:uniqueId val="{00000000-D3D1-4378-9A17-41CB96943BB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D3D1-4378-9A17-41CB96943BB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6.6</c:v>
                </c:pt>
                <c:pt idx="1">
                  <c:v>8.8000000000000007</c:v>
                </c:pt>
                <c:pt idx="2">
                  <c:v>11</c:v>
                </c:pt>
                <c:pt idx="3">
                  <c:v>13.19</c:v>
                </c:pt>
                <c:pt idx="4">
                  <c:v>15.37</c:v>
                </c:pt>
              </c:numCache>
            </c:numRef>
          </c:val>
          <c:extLst>
            <c:ext xmlns:c16="http://schemas.microsoft.com/office/drawing/2014/chart" uri="{C3380CC4-5D6E-409C-BE32-E72D297353CC}">
              <c16:uniqueId val="{00000000-CC46-46D7-A3BE-6F44A73B638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CC46-46D7-A3BE-6F44A73B638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AD-41FF-BFCC-6C7C3870A05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36AD-41FF-BFCC-6C7C3870A05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3.21</c:v>
                </c:pt>
                <c:pt idx="1">
                  <c:v>1.47</c:v>
                </c:pt>
                <c:pt idx="2">
                  <c:v>4.2300000000000004</c:v>
                </c:pt>
                <c:pt idx="3">
                  <c:v>6.34</c:v>
                </c:pt>
                <c:pt idx="4">
                  <c:v>7.39</c:v>
                </c:pt>
              </c:numCache>
            </c:numRef>
          </c:val>
          <c:extLst>
            <c:ext xmlns:c16="http://schemas.microsoft.com/office/drawing/2014/chart" uri="{C3380CC4-5D6E-409C-BE32-E72D297353CC}">
              <c16:uniqueId val="{00000000-FD43-4BB2-87A8-A6ED97F0C11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FD43-4BB2-87A8-A6ED97F0C11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251.26</c:v>
                </c:pt>
                <c:pt idx="1">
                  <c:v>247.37</c:v>
                </c:pt>
                <c:pt idx="2">
                  <c:v>213.76</c:v>
                </c:pt>
                <c:pt idx="3">
                  <c:v>194.17</c:v>
                </c:pt>
                <c:pt idx="4">
                  <c:v>164.99</c:v>
                </c:pt>
              </c:numCache>
            </c:numRef>
          </c:val>
          <c:extLst>
            <c:ext xmlns:c16="http://schemas.microsoft.com/office/drawing/2014/chart" uri="{C3380CC4-5D6E-409C-BE32-E72D297353CC}">
              <c16:uniqueId val="{00000000-291F-4A49-BCBD-2619B74498C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291F-4A49-BCBD-2619B74498C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1686.53</c:v>
                </c:pt>
                <c:pt idx="1">
                  <c:v>1624.95</c:v>
                </c:pt>
                <c:pt idx="2">
                  <c:v>1597.79</c:v>
                </c:pt>
                <c:pt idx="3">
                  <c:v>1516.84</c:v>
                </c:pt>
                <c:pt idx="4">
                  <c:v>1435.42</c:v>
                </c:pt>
              </c:numCache>
            </c:numRef>
          </c:val>
          <c:extLst>
            <c:ext xmlns:c16="http://schemas.microsoft.com/office/drawing/2014/chart" uri="{C3380CC4-5D6E-409C-BE32-E72D297353CC}">
              <c16:uniqueId val="{00000000-1CE6-4C65-B701-5E0C1514377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1CE6-4C65-B701-5E0C1514377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70.61</c:v>
                </c:pt>
                <c:pt idx="1">
                  <c:v>71.73</c:v>
                </c:pt>
                <c:pt idx="2">
                  <c:v>69</c:v>
                </c:pt>
                <c:pt idx="3">
                  <c:v>69.430000000000007</c:v>
                </c:pt>
                <c:pt idx="4">
                  <c:v>69.98</c:v>
                </c:pt>
              </c:numCache>
            </c:numRef>
          </c:val>
          <c:extLst>
            <c:ext xmlns:c16="http://schemas.microsoft.com/office/drawing/2014/chart" uri="{C3380CC4-5D6E-409C-BE32-E72D297353CC}">
              <c16:uniqueId val="{00000000-8FC8-4C71-A7FF-7258D3F2F35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8FC8-4C71-A7FF-7258D3F2F35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161.44</c:v>
                </c:pt>
                <c:pt idx="1">
                  <c:v>158.93</c:v>
                </c:pt>
                <c:pt idx="2">
                  <c:v>160.88</c:v>
                </c:pt>
                <c:pt idx="3">
                  <c:v>159.88</c:v>
                </c:pt>
                <c:pt idx="4">
                  <c:v>158.61000000000001</c:v>
                </c:pt>
              </c:numCache>
            </c:numRef>
          </c:val>
          <c:extLst>
            <c:ext xmlns:c16="http://schemas.microsoft.com/office/drawing/2014/chart" uri="{C3380CC4-5D6E-409C-BE32-E72D297353CC}">
              <c16:uniqueId val="{00000000-52C1-4FC8-91BF-82BE7EDAADA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52C1-4FC8-91BF-82BE7EDAADA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J87" sqref="BJ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石狩西部広域水道企業団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自治体職員</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71.92</v>
      </c>
      <c r="J10" s="53"/>
      <c r="K10" s="53"/>
      <c r="L10" s="53"/>
      <c r="M10" s="53"/>
      <c r="N10" s="53"/>
      <c r="O10" s="64"/>
      <c r="P10" s="54">
        <f>データ!$P$6</f>
        <v>3.38</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72487</v>
      </c>
      <c r="AM10" s="61"/>
      <c r="AN10" s="61"/>
      <c r="AO10" s="61"/>
      <c r="AP10" s="61"/>
      <c r="AQ10" s="61"/>
      <c r="AR10" s="61"/>
      <c r="AS10" s="61"/>
      <c r="AT10" s="52">
        <f>データ!$V$6</f>
        <v>343.82</v>
      </c>
      <c r="AU10" s="53"/>
      <c r="AV10" s="53"/>
      <c r="AW10" s="53"/>
      <c r="AX10" s="53"/>
      <c r="AY10" s="53"/>
      <c r="AZ10" s="53"/>
      <c r="BA10" s="53"/>
      <c r="BB10" s="54">
        <f>データ!$W$6</f>
        <v>210.83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F77SkQWi+o7W73uHzRatiqW8IWEIEOD78NV6baxhdHmPTTqYZAsS+7t5JOdpDm3iDzIUPW7QZwpeoqQnEffddw==" saltValue="Z13NfLhFTGWhAb5T4wfQh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19984</v>
      </c>
      <c r="D6" s="34">
        <f t="shared" si="3"/>
        <v>46</v>
      </c>
      <c r="E6" s="34">
        <f t="shared" si="3"/>
        <v>1</v>
      </c>
      <c r="F6" s="34">
        <f t="shared" si="3"/>
        <v>0</v>
      </c>
      <c r="G6" s="34">
        <f t="shared" si="3"/>
        <v>2</v>
      </c>
      <c r="H6" s="34" t="str">
        <f t="shared" si="3"/>
        <v>北海道　石狩西部広域水道企業団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71.92</v>
      </c>
      <c r="P6" s="35">
        <f t="shared" si="3"/>
        <v>3.38</v>
      </c>
      <c r="Q6" s="35">
        <f t="shared" si="3"/>
        <v>0</v>
      </c>
      <c r="R6" s="35" t="str">
        <f t="shared" si="3"/>
        <v>-</v>
      </c>
      <c r="S6" s="35" t="str">
        <f t="shared" si="3"/>
        <v>-</v>
      </c>
      <c r="T6" s="35" t="str">
        <f t="shared" si="3"/>
        <v>-</v>
      </c>
      <c r="U6" s="35">
        <f t="shared" si="3"/>
        <v>72487</v>
      </c>
      <c r="V6" s="35">
        <f t="shared" si="3"/>
        <v>343.82</v>
      </c>
      <c r="W6" s="35">
        <f t="shared" si="3"/>
        <v>210.83</v>
      </c>
      <c r="X6" s="36">
        <f>IF(X7="",NA(),X7)</f>
        <v>99.61</v>
      </c>
      <c r="Y6" s="36">
        <f t="shared" ref="Y6:AG6" si="4">IF(Y7="",NA(),Y7)</f>
        <v>100.98</v>
      </c>
      <c r="Z6" s="36">
        <f t="shared" si="4"/>
        <v>98.53</v>
      </c>
      <c r="AA6" s="36">
        <f t="shared" si="4"/>
        <v>98.85</v>
      </c>
      <c r="AB6" s="36">
        <f t="shared" si="4"/>
        <v>99.42</v>
      </c>
      <c r="AC6" s="36">
        <f t="shared" si="4"/>
        <v>113.33</v>
      </c>
      <c r="AD6" s="36">
        <f t="shared" si="4"/>
        <v>114.05</v>
      </c>
      <c r="AE6" s="36">
        <f t="shared" si="4"/>
        <v>114.26</v>
      </c>
      <c r="AF6" s="36">
        <f t="shared" si="4"/>
        <v>112.98</v>
      </c>
      <c r="AG6" s="36">
        <f t="shared" si="4"/>
        <v>112.91</v>
      </c>
      <c r="AH6" s="35" t="str">
        <f>IF(AH7="","",IF(AH7="-","【-】","【"&amp;SUBSTITUTE(TEXT(AH7,"#,##0.00"),"-","△")&amp;"】"))</f>
        <v>【112.91】</v>
      </c>
      <c r="AI6" s="36">
        <f>IF(AI7="",NA(),AI7)</f>
        <v>3.21</v>
      </c>
      <c r="AJ6" s="36">
        <f t="shared" ref="AJ6:AR6" si="5">IF(AJ7="",NA(),AJ7)</f>
        <v>1.47</v>
      </c>
      <c r="AK6" s="36">
        <f t="shared" si="5"/>
        <v>4.2300000000000004</v>
      </c>
      <c r="AL6" s="36">
        <f t="shared" si="5"/>
        <v>6.34</v>
      </c>
      <c r="AM6" s="36">
        <f t="shared" si="5"/>
        <v>7.39</v>
      </c>
      <c r="AN6" s="36">
        <f t="shared" si="5"/>
        <v>17.39</v>
      </c>
      <c r="AO6" s="36">
        <f t="shared" si="5"/>
        <v>12.65</v>
      </c>
      <c r="AP6" s="36">
        <f t="shared" si="5"/>
        <v>10.58</v>
      </c>
      <c r="AQ6" s="36">
        <f t="shared" si="5"/>
        <v>10.49</v>
      </c>
      <c r="AR6" s="36">
        <f t="shared" si="5"/>
        <v>9.92</v>
      </c>
      <c r="AS6" s="35" t="str">
        <f>IF(AS7="","",IF(AS7="-","【-】","【"&amp;SUBSTITUTE(TEXT(AS7,"#,##0.00"),"-","△")&amp;"】"))</f>
        <v>【9.92】</v>
      </c>
      <c r="AT6" s="36">
        <f>IF(AT7="",NA(),AT7)</f>
        <v>251.26</v>
      </c>
      <c r="AU6" s="36">
        <f t="shared" ref="AU6:BC6" si="6">IF(AU7="",NA(),AU7)</f>
        <v>247.37</v>
      </c>
      <c r="AV6" s="36">
        <f t="shared" si="6"/>
        <v>213.76</v>
      </c>
      <c r="AW6" s="36">
        <f t="shared" si="6"/>
        <v>194.17</v>
      </c>
      <c r="AX6" s="36">
        <f t="shared" si="6"/>
        <v>164.99</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1686.53</v>
      </c>
      <c r="BF6" s="36">
        <f t="shared" ref="BF6:BN6" si="7">IF(BF7="",NA(),BF7)</f>
        <v>1624.95</v>
      </c>
      <c r="BG6" s="36">
        <f t="shared" si="7"/>
        <v>1597.79</v>
      </c>
      <c r="BH6" s="36">
        <f t="shared" si="7"/>
        <v>1516.84</v>
      </c>
      <c r="BI6" s="36">
        <f t="shared" si="7"/>
        <v>1435.42</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70.61</v>
      </c>
      <c r="BQ6" s="36">
        <f t="shared" ref="BQ6:BY6" si="8">IF(BQ7="",NA(),BQ7)</f>
        <v>71.73</v>
      </c>
      <c r="BR6" s="36">
        <f t="shared" si="8"/>
        <v>69</v>
      </c>
      <c r="BS6" s="36">
        <f t="shared" si="8"/>
        <v>69.430000000000007</v>
      </c>
      <c r="BT6" s="36">
        <f t="shared" si="8"/>
        <v>69.98</v>
      </c>
      <c r="BU6" s="36">
        <f t="shared" si="8"/>
        <v>112.81</v>
      </c>
      <c r="BV6" s="36">
        <f t="shared" si="8"/>
        <v>113.88</v>
      </c>
      <c r="BW6" s="36">
        <f t="shared" si="8"/>
        <v>114.14</v>
      </c>
      <c r="BX6" s="36">
        <f t="shared" si="8"/>
        <v>112.83</v>
      </c>
      <c r="BY6" s="36">
        <f t="shared" si="8"/>
        <v>112.84</v>
      </c>
      <c r="BZ6" s="35" t="str">
        <f>IF(BZ7="","",IF(BZ7="-","【-】","【"&amp;SUBSTITUTE(TEXT(BZ7,"#,##0.00"),"-","△")&amp;"】"))</f>
        <v>【112.84】</v>
      </c>
      <c r="CA6" s="36">
        <f>IF(CA7="",NA(),CA7)</f>
        <v>161.44</v>
      </c>
      <c r="CB6" s="36">
        <f t="shared" ref="CB6:CJ6" si="9">IF(CB7="",NA(),CB7)</f>
        <v>158.93</v>
      </c>
      <c r="CC6" s="36">
        <f t="shared" si="9"/>
        <v>160.88</v>
      </c>
      <c r="CD6" s="36">
        <f t="shared" si="9"/>
        <v>159.88</v>
      </c>
      <c r="CE6" s="36">
        <f t="shared" si="9"/>
        <v>158.61000000000001</v>
      </c>
      <c r="CF6" s="36">
        <f t="shared" si="9"/>
        <v>75.3</v>
      </c>
      <c r="CG6" s="36">
        <f t="shared" si="9"/>
        <v>74.02</v>
      </c>
      <c r="CH6" s="36">
        <f t="shared" si="9"/>
        <v>73.03</v>
      </c>
      <c r="CI6" s="36">
        <f t="shared" si="9"/>
        <v>73.86</v>
      </c>
      <c r="CJ6" s="36">
        <f t="shared" si="9"/>
        <v>73.849999999999994</v>
      </c>
      <c r="CK6" s="35" t="str">
        <f>IF(CK7="","",IF(CK7="-","【-】","【"&amp;SUBSTITUTE(TEXT(CK7,"#,##0.00"),"-","△")&amp;"】"))</f>
        <v>【73.85】</v>
      </c>
      <c r="CL6" s="36">
        <f>IF(CL7="",NA(),CL7)</f>
        <v>63.59</v>
      </c>
      <c r="CM6" s="36">
        <f t="shared" ref="CM6:CU6" si="10">IF(CM7="",NA(),CM7)</f>
        <v>63.02</v>
      </c>
      <c r="CN6" s="36">
        <f t="shared" si="10"/>
        <v>63.32</v>
      </c>
      <c r="CO6" s="36">
        <f t="shared" si="10"/>
        <v>63.3</v>
      </c>
      <c r="CP6" s="36">
        <f t="shared" si="10"/>
        <v>63.69</v>
      </c>
      <c r="CQ6" s="36">
        <f t="shared" si="10"/>
        <v>61.82</v>
      </c>
      <c r="CR6" s="36">
        <f t="shared" si="10"/>
        <v>61.66</v>
      </c>
      <c r="CS6" s="36">
        <f t="shared" si="10"/>
        <v>62.19</v>
      </c>
      <c r="CT6" s="36">
        <f t="shared" si="10"/>
        <v>61.77</v>
      </c>
      <c r="CU6" s="36">
        <f t="shared" si="10"/>
        <v>61.69</v>
      </c>
      <c r="CV6" s="35" t="str">
        <f>IF(CV7="","",IF(CV7="-","【-】","【"&amp;SUBSTITUTE(TEXT(CV7,"#,##0.00"),"-","△")&amp;"】"))</f>
        <v>【61.69】</v>
      </c>
      <c r="CW6" s="36">
        <f>IF(CW7="",NA(),CW7)</f>
        <v>112.91</v>
      </c>
      <c r="CX6" s="36">
        <f t="shared" ref="CX6:DF6" si="11">IF(CX7="",NA(),CX7)</f>
        <v>114.48</v>
      </c>
      <c r="CY6" s="36">
        <f t="shared" si="11"/>
        <v>114.06</v>
      </c>
      <c r="CZ6" s="36">
        <f t="shared" si="11"/>
        <v>114.24</v>
      </c>
      <c r="DA6" s="36">
        <f t="shared" si="11"/>
        <v>113.28</v>
      </c>
      <c r="DB6" s="36">
        <f t="shared" si="11"/>
        <v>100.03</v>
      </c>
      <c r="DC6" s="36">
        <f t="shared" si="11"/>
        <v>100.05</v>
      </c>
      <c r="DD6" s="36">
        <f t="shared" si="11"/>
        <v>100.05</v>
      </c>
      <c r="DE6" s="36">
        <f t="shared" si="11"/>
        <v>100.08</v>
      </c>
      <c r="DF6" s="36">
        <f t="shared" si="11"/>
        <v>100</v>
      </c>
      <c r="DG6" s="35" t="str">
        <f>IF(DG7="","",IF(DG7="-","【-】","【"&amp;SUBSTITUTE(TEXT(DG7,"#,##0.00"),"-","△")&amp;"】"))</f>
        <v>【100.00】</v>
      </c>
      <c r="DH6" s="36">
        <f>IF(DH7="",NA(),DH7)</f>
        <v>6.6</v>
      </c>
      <c r="DI6" s="36">
        <f t="shared" ref="DI6:DQ6" si="12">IF(DI7="",NA(),DI7)</f>
        <v>8.8000000000000007</v>
      </c>
      <c r="DJ6" s="36">
        <f t="shared" si="12"/>
        <v>11</v>
      </c>
      <c r="DK6" s="36">
        <f t="shared" si="12"/>
        <v>13.19</v>
      </c>
      <c r="DL6" s="36">
        <f t="shared" si="12"/>
        <v>15.37</v>
      </c>
      <c r="DM6" s="36">
        <f t="shared" si="12"/>
        <v>52.4</v>
      </c>
      <c r="DN6" s="36">
        <f t="shared" si="12"/>
        <v>53.56</v>
      </c>
      <c r="DO6" s="36">
        <f t="shared" si="12"/>
        <v>54.73</v>
      </c>
      <c r="DP6" s="36">
        <f t="shared" si="12"/>
        <v>55.77</v>
      </c>
      <c r="DQ6" s="36">
        <f t="shared" si="12"/>
        <v>56.48</v>
      </c>
      <c r="DR6" s="35" t="str">
        <f>IF(DR7="","",IF(DR7="-","【-】","【"&amp;SUBSTITUTE(TEXT(DR7,"#,##0.00"),"-","△")&amp;"】"))</f>
        <v>【56.48】</v>
      </c>
      <c r="DS6" s="35">
        <f>IF(DS7="",NA(),DS7)</f>
        <v>0</v>
      </c>
      <c r="DT6" s="35">
        <f t="shared" ref="DT6:EB6" si="13">IF(DT7="",NA(),DT7)</f>
        <v>0</v>
      </c>
      <c r="DU6" s="35">
        <f t="shared" si="13"/>
        <v>0</v>
      </c>
      <c r="DV6" s="35">
        <f t="shared" si="13"/>
        <v>0</v>
      </c>
      <c r="DW6" s="35">
        <f t="shared" si="13"/>
        <v>0</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19984</v>
      </c>
      <c r="D7" s="38">
        <v>46</v>
      </c>
      <c r="E7" s="38">
        <v>1</v>
      </c>
      <c r="F7" s="38">
        <v>0</v>
      </c>
      <c r="G7" s="38">
        <v>2</v>
      </c>
      <c r="H7" s="38" t="s">
        <v>93</v>
      </c>
      <c r="I7" s="38" t="s">
        <v>94</v>
      </c>
      <c r="J7" s="38" t="s">
        <v>95</v>
      </c>
      <c r="K7" s="38" t="s">
        <v>96</v>
      </c>
      <c r="L7" s="38" t="s">
        <v>97</v>
      </c>
      <c r="M7" s="38" t="s">
        <v>98</v>
      </c>
      <c r="N7" s="39" t="s">
        <v>99</v>
      </c>
      <c r="O7" s="39">
        <v>71.92</v>
      </c>
      <c r="P7" s="39">
        <v>3.38</v>
      </c>
      <c r="Q7" s="39">
        <v>0</v>
      </c>
      <c r="R7" s="39" t="s">
        <v>99</v>
      </c>
      <c r="S7" s="39" t="s">
        <v>99</v>
      </c>
      <c r="T7" s="39" t="s">
        <v>99</v>
      </c>
      <c r="U7" s="39">
        <v>72487</v>
      </c>
      <c r="V7" s="39">
        <v>343.82</v>
      </c>
      <c r="W7" s="39">
        <v>210.83</v>
      </c>
      <c r="X7" s="39">
        <v>99.61</v>
      </c>
      <c r="Y7" s="39">
        <v>100.98</v>
      </c>
      <c r="Z7" s="39">
        <v>98.53</v>
      </c>
      <c r="AA7" s="39">
        <v>98.85</v>
      </c>
      <c r="AB7" s="39">
        <v>99.42</v>
      </c>
      <c r="AC7" s="39">
        <v>113.33</v>
      </c>
      <c r="AD7" s="39">
        <v>114.05</v>
      </c>
      <c r="AE7" s="39">
        <v>114.26</v>
      </c>
      <c r="AF7" s="39">
        <v>112.98</v>
      </c>
      <c r="AG7" s="39">
        <v>112.91</v>
      </c>
      <c r="AH7" s="39">
        <v>112.91</v>
      </c>
      <c r="AI7" s="39">
        <v>3.21</v>
      </c>
      <c r="AJ7" s="39">
        <v>1.47</v>
      </c>
      <c r="AK7" s="39">
        <v>4.2300000000000004</v>
      </c>
      <c r="AL7" s="39">
        <v>6.34</v>
      </c>
      <c r="AM7" s="39">
        <v>7.39</v>
      </c>
      <c r="AN7" s="39">
        <v>17.39</v>
      </c>
      <c r="AO7" s="39">
        <v>12.65</v>
      </c>
      <c r="AP7" s="39">
        <v>10.58</v>
      </c>
      <c r="AQ7" s="39">
        <v>10.49</v>
      </c>
      <c r="AR7" s="39">
        <v>9.92</v>
      </c>
      <c r="AS7" s="39">
        <v>9.92</v>
      </c>
      <c r="AT7" s="39">
        <v>251.26</v>
      </c>
      <c r="AU7" s="39">
        <v>247.37</v>
      </c>
      <c r="AV7" s="39">
        <v>213.76</v>
      </c>
      <c r="AW7" s="39">
        <v>194.17</v>
      </c>
      <c r="AX7" s="39">
        <v>164.99</v>
      </c>
      <c r="AY7" s="39">
        <v>212.95</v>
      </c>
      <c r="AZ7" s="39">
        <v>224.41</v>
      </c>
      <c r="BA7" s="39">
        <v>243.44</v>
      </c>
      <c r="BB7" s="39">
        <v>258.49</v>
      </c>
      <c r="BC7" s="39">
        <v>271.10000000000002</v>
      </c>
      <c r="BD7" s="39">
        <v>271.10000000000002</v>
      </c>
      <c r="BE7" s="39">
        <v>1686.53</v>
      </c>
      <c r="BF7" s="39">
        <v>1624.95</v>
      </c>
      <c r="BG7" s="39">
        <v>1597.79</v>
      </c>
      <c r="BH7" s="39">
        <v>1516.84</v>
      </c>
      <c r="BI7" s="39">
        <v>1435.42</v>
      </c>
      <c r="BJ7" s="39">
        <v>333.48</v>
      </c>
      <c r="BK7" s="39">
        <v>320.31</v>
      </c>
      <c r="BL7" s="39">
        <v>303.26</v>
      </c>
      <c r="BM7" s="39">
        <v>290.31</v>
      </c>
      <c r="BN7" s="39">
        <v>272.95999999999998</v>
      </c>
      <c r="BO7" s="39">
        <v>272.95999999999998</v>
      </c>
      <c r="BP7" s="39">
        <v>70.61</v>
      </c>
      <c r="BQ7" s="39">
        <v>71.73</v>
      </c>
      <c r="BR7" s="39">
        <v>69</v>
      </c>
      <c r="BS7" s="39">
        <v>69.430000000000007</v>
      </c>
      <c r="BT7" s="39">
        <v>69.98</v>
      </c>
      <c r="BU7" s="39">
        <v>112.81</v>
      </c>
      <c r="BV7" s="39">
        <v>113.88</v>
      </c>
      <c r="BW7" s="39">
        <v>114.14</v>
      </c>
      <c r="BX7" s="39">
        <v>112.83</v>
      </c>
      <c r="BY7" s="39">
        <v>112.84</v>
      </c>
      <c r="BZ7" s="39">
        <v>112.84</v>
      </c>
      <c r="CA7" s="39">
        <v>161.44</v>
      </c>
      <c r="CB7" s="39">
        <v>158.93</v>
      </c>
      <c r="CC7" s="39">
        <v>160.88</v>
      </c>
      <c r="CD7" s="39">
        <v>159.88</v>
      </c>
      <c r="CE7" s="39">
        <v>158.61000000000001</v>
      </c>
      <c r="CF7" s="39">
        <v>75.3</v>
      </c>
      <c r="CG7" s="39">
        <v>74.02</v>
      </c>
      <c r="CH7" s="39">
        <v>73.03</v>
      </c>
      <c r="CI7" s="39">
        <v>73.86</v>
      </c>
      <c r="CJ7" s="39">
        <v>73.849999999999994</v>
      </c>
      <c r="CK7" s="39">
        <v>73.849999999999994</v>
      </c>
      <c r="CL7" s="39">
        <v>63.59</v>
      </c>
      <c r="CM7" s="39">
        <v>63.02</v>
      </c>
      <c r="CN7" s="39">
        <v>63.32</v>
      </c>
      <c r="CO7" s="39">
        <v>63.3</v>
      </c>
      <c r="CP7" s="39">
        <v>63.69</v>
      </c>
      <c r="CQ7" s="39">
        <v>61.82</v>
      </c>
      <c r="CR7" s="39">
        <v>61.66</v>
      </c>
      <c r="CS7" s="39">
        <v>62.19</v>
      </c>
      <c r="CT7" s="39">
        <v>61.77</v>
      </c>
      <c r="CU7" s="39">
        <v>61.69</v>
      </c>
      <c r="CV7" s="39">
        <v>61.69</v>
      </c>
      <c r="CW7" s="39">
        <v>112.91</v>
      </c>
      <c r="CX7" s="39">
        <v>114.48</v>
      </c>
      <c r="CY7" s="39">
        <v>114.06</v>
      </c>
      <c r="CZ7" s="39">
        <v>114.24</v>
      </c>
      <c r="DA7" s="39">
        <v>113.28</v>
      </c>
      <c r="DB7" s="39">
        <v>100.03</v>
      </c>
      <c r="DC7" s="39">
        <v>100.05</v>
      </c>
      <c r="DD7" s="39">
        <v>100.05</v>
      </c>
      <c r="DE7" s="39">
        <v>100.08</v>
      </c>
      <c r="DF7" s="39">
        <v>100</v>
      </c>
      <c r="DG7" s="39">
        <v>100</v>
      </c>
      <c r="DH7" s="39">
        <v>6.6</v>
      </c>
      <c r="DI7" s="39">
        <v>8.8000000000000007</v>
      </c>
      <c r="DJ7" s="39">
        <v>11</v>
      </c>
      <c r="DK7" s="39">
        <v>13.19</v>
      </c>
      <c r="DL7" s="39">
        <v>15.37</v>
      </c>
      <c r="DM7" s="39">
        <v>52.4</v>
      </c>
      <c r="DN7" s="39">
        <v>53.56</v>
      </c>
      <c r="DO7" s="39">
        <v>54.73</v>
      </c>
      <c r="DP7" s="39">
        <v>55.77</v>
      </c>
      <c r="DQ7" s="39">
        <v>56.48</v>
      </c>
      <c r="DR7" s="39">
        <v>56.48</v>
      </c>
      <c r="DS7" s="39">
        <v>0</v>
      </c>
      <c r="DT7" s="39">
        <v>0</v>
      </c>
      <c r="DU7" s="39">
        <v>0</v>
      </c>
      <c r="DV7" s="39">
        <v>0</v>
      </c>
      <c r="DW7" s="39">
        <v>0</v>
      </c>
      <c r="DX7" s="39">
        <v>18.05</v>
      </c>
      <c r="DY7" s="39">
        <v>19.440000000000001</v>
      </c>
      <c r="DZ7" s="39">
        <v>22.46</v>
      </c>
      <c r="EA7" s="39">
        <v>25.84</v>
      </c>
      <c r="EB7" s="39">
        <v>27.61</v>
      </c>
      <c r="EC7" s="39">
        <v>27.61</v>
      </c>
      <c r="ED7" s="39">
        <v>0</v>
      </c>
      <c r="EE7" s="39">
        <v>0</v>
      </c>
      <c r="EF7" s="39">
        <v>0</v>
      </c>
      <c r="EG7" s="39">
        <v>0</v>
      </c>
      <c r="EH7" s="39">
        <v>0</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ishikariseibu</cp:lastModifiedBy>
  <cp:lastPrinted>2021-01-14T01:49:47Z</cp:lastPrinted>
  <dcterms:created xsi:type="dcterms:W3CDTF">2020-12-04T02:02:28Z</dcterms:created>
  <dcterms:modified xsi:type="dcterms:W3CDTF">2021-01-18T01:24:03Z</dcterms:modified>
  <cp:category/>
</cp:coreProperties>
</file>