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1op\Desktop\下水\"/>
    </mc:Choice>
  </mc:AlternateContent>
  <workbookProtection workbookAlgorithmName="SHA-512" workbookHashValue="jdMLteKbH/0dV72kzmKfzY9NQbUD4avKG7RABNnuWkAT1j0os8r2+hV/IU/p3KCHC095z3SQSqATCrV9HBMK3Q==" workbookSaltValue="qkNYoeQuKvjQhNpzdVLgi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H86" i="4"/>
  <c r="E86" i="4"/>
  <c r="AL10" i="4"/>
  <c r="AL8" i="4"/>
  <c r="P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<sst xmlns="http://schemas.openxmlformats.org/spreadsheetml/2006/main" count="236" uniqueCount="119">
  <si>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</si>
  <si>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</si>
  <si>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</si>
  <si>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</si>
  <si>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</si>
  <si>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</si>
  <si>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</si>
  <si>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</si>
  <si>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</si>
  <si>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</si>
  <si>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</si>
  <si>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</si>
  <si>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</si>
  <si>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</si>
  <si>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</si>
  <si>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</si>
  <si>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</si>
  <si>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</si>
  <si>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</si>
  <si>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</si>
  <si>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</si>
  <si>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</si>
  <si>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</si>
  <si>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</si>
  <si>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</si>
  <si>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</si>
  <si>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</si>
  <si>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</si>
  <si>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</si>
  <si>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</si>
  <si>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</si>
  <si>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</si>
  <si>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</si>
  <si>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</si>
  <si>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</si>
  <si>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</si>
  <si>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</si>
  <si>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</si>
  <si>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</si>
  <si>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</si>
  <si>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</si>
  <si>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</si>
  <si>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</si>
  <si>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</si>
  <si>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</si>
  <si>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</si>
  <si>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</si>
  <si>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</si>
  <si>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</si>
  <si>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</si>
  <si>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</si>
  <si>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</si>
  <si>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</si>
  <si>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</si>
  <si>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</si>
  <si>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</si>
  <si>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</si>
  <si>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</si>
  <si>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</si>
  <si>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</si>
  <si>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</si>
  <si>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</si>
  <si>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</si>
  <si>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</si>
  <si>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</si>
  <si>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</si>
  <si>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</si>
  <si>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</si>
  <si>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</si>
  <si>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</si>
  <si>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</si>
  <si>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</si>
  <si>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</si>
  <si>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</si>
  <si>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</si>
  <si>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</si>
  <si>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</si>
  <si>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</si>
  <si>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</si>
  <si>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</si>
  <si>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</si>
  <si>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</si>
  <si>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</si>
  <si>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</si>
  <si>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</si>
  <si>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</si>
  <si>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</si>
  <si>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</si>
  <si>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</si>
  <si>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</si>
  <si>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</si>
  <si>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</si>
  <si>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</si>
  <si>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</si>
  <si>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</si>
  <si>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</si>
  <si>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</si>
  <si>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</si>
  <si>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t>
  </si>
  <si>
    <t>法非適用</t>
  </si>
  <si>
    <t>下水道事業</t>
  </si>
  <si>
    <t>流域下水道</t>
  </si>
  <si>
    <t>E1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</si>
  <si>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</si>
  <si>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</si>
  <si>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</si>
  <si>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</si>
  <si>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</si>
  <si>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</si>
  <si>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</si>
  <si>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</si>
  <si>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</si>
  <si>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</si>
  <si>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</si>
  <si>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</si>
  <si>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</si>
  <si>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管渠は、供用開始後30年程度経過していることから、今後、老朽化対策を検討していく必要がある。</t>
    <phoneticPr fontId="4"/>
  </si>
  <si>
    <t>　主に市町村負担金で賄われる流域下水道事業という特殊性がある中、本県の流域下水道事業については、類似団体平均値に及ばない項目があるものの差は縮まってきており、年々改善傾向にある。
　今後も長寿命化計画やストックマネジメント計画に基づく効率的な設備の改築更新等により引き続き経営改善に努める必要がある。</t>
    <rPh sb="30" eb="31">
      <t>ナカ</t>
    </rPh>
    <phoneticPr fontId="4"/>
  </si>
  <si>
    <t>　流域下水道事業については、県が事業を実施しており、直接住民から下水道使用料を受けるのではなく、流域関連市町村等の負担金で賄われているため、⑤経費回収率が0％となっている。
　①収益的収支比率をみると建設事業に係る地方債の償還を行っているため60％～80％台となっており、過去５年間でほぼ横ばいであったが、令和元年度については、通常の年度であれば令和元年度の費用となる経費が令和２年度の特例的支出として計上することから、総費用が大きく減少したことにより、大幅に良化した数値となっている。
　④企業債残高対事業規模比率は、類似団体平均値とほぼ同水準で推移していたが、令和元年度は、通常の年度であれば令和元年度の収益となる収入が、令和２年度の特例的収入として計上することから、統計上営業収益が減少したことにより、通常の年度よりも高くなっている。
　また、汚水処理費の中でも汚水維持管理費が増加したことにより汚水処理原価が平均値よりも高くなってしまっているものの、⑧水洗化率は年々増加し、④企業債残高対事業規模比率も改善傾向がみられるため、今後も引き続き経営改善を図っていく必要がある。</t>
    <rPh sb="153" eb="155">
      <t>レイワ</t>
    </rPh>
    <rPh sb="155" eb="158">
      <t>ガンネンド</t>
    </rPh>
    <rPh sb="164" eb="166">
      <t>ツウジョウ</t>
    </rPh>
    <rPh sb="167" eb="169">
      <t>ネンド</t>
    </rPh>
    <rPh sb="173" eb="175">
      <t>レイワ</t>
    </rPh>
    <rPh sb="175" eb="178">
      <t>ガンネンド</t>
    </rPh>
    <rPh sb="179" eb="181">
      <t>ヒヨウ</t>
    </rPh>
    <rPh sb="184" eb="186">
      <t>ケイヒ</t>
    </rPh>
    <rPh sb="187" eb="189">
      <t>レイワ</t>
    </rPh>
    <rPh sb="190" eb="192">
      <t>ネンド</t>
    </rPh>
    <rPh sb="193" eb="198">
      <t>トクレイテキシシュツ</t>
    </rPh>
    <rPh sb="201" eb="203">
      <t>ケイジョウ</t>
    </rPh>
    <rPh sb="210" eb="213">
      <t>ソウヒヨウ</t>
    </rPh>
    <rPh sb="214" eb="215">
      <t>オオ</t>
    </rPh>
    <rPh sb="217" eb="219">
      <t>ゲンショウ</t>
    </rPh>
    <rPh sb="227" eb="229">
      <t>オオハバ</t>
    </rPh>
    <rPh sb="230" eb="232">
      <t>リョウカ</t>
    </rPh>
    <rPh sb="234" eb="236">
      <t>スウチ</t>
    </rPh>
    <rPh sb="270" eb="273">
      <t>ドウスイジュン</t>
    </rPh>
    <rPh sb="274" eb="276">
      <t>スイイ</t>
    </rPh>
    <rPh sb="282" eb="284">
      <t>レイワ</t>
    </rPh>
    <rPh sb="284" eb="287">
      <t>ガンネンド</t>
    </rPh>
    <rPh sb="289" eb="291">
      <t>ツウジョウ</t>
    </rPh>
    <rPh sb="292" eb="294">
      <t>ネンド</t>
    </rPh>
    <rPh sb="298" eb="300">
      <t>レイワ</t>
    </rPh>
    <rPh sb="300" eb="303">
      <t>ガンネンド</t>
    </rPh>
    <rPh sb="304" eb="306">
      <t>シュウエキ</t>
    </rPh>
    <rPh sb="309" eb="311">
      <t>シュウニュウ</t>
    </rPh>
    <rPh sb="313" eb="315">
      <t>レイワ</t>
    </rPh>
    <rPh sb="316" eb="318">
      <t>ネンド</t>
    </rPh>
    <rPh sb="319" eb="322">
      <t>トクレイテキ</t>
    </rPh>
    <rPh sb="322" eb="324">
      <t>シュウニュウ</t>
    </rPh>
    <rPh sb="327" eb="329">
      <t>ケイジョウ</t>
    </rPh>
    <rPh sb="336" eb="339">
      <t>トウケイジョウ</t>
    </rPh>
    <rPh sb="339" eb="341">
      <t>エイギョウ</t>
    </rPh>
    <rPh sb="341" eb="343">
      <t>シュウエキ</t>
    </rPh>
    <rPh sb="344" eb="346">
      <t>ゲンショウ</t>
    </rPh>
    <rPh sb="354" eb="356">
      <t>ツウジョウ</t>
    </rPh>
    <rPh sb="357" eb="359">
      <t>ネンド</t>
    </rPh>
    <rPh sb="375" eb="377">
      <t>オスイ</t>
    </rPh>
    <rPh sb="377" eb="379">
      <t>ショリ</t>
    </rPh>
    <rPh sb="379" eb="380">
      <t>ヒ</t>
    </rPh>
    <rPh sb="381" eb="382">
      <t>ナカ</t>
    </rPh>
    <rPh sb="384" eb="386">
      <t>オスイ</t>
    </rPh>
    <rPh sb="386" eb="388">
      <t>イジ</t>
    </rPh>
    <rPh sb="388" eb="390">
      <t>カンリ</t>
    </rPh>
    <rPh sb="390" eb="391">
      <t>ヒ</t>
    </rPh>
    <rPh sb="392" eb="394">
      <t>ゾウカ</t>
    </rPh>
    <rPh sb="401" eb="403">
      <t>オスイ</t>
    </rPh>
    <rPh sb="403" eb="405">
      <t>ショリ</t>
    </rPh>
    <rPh sb="405" eb="407">
      <t>ゲンカ</t>
    </rPh>
    <rPh sb="408" eb="411">
      <t>ヘイキンチ</t>
    </rPh>
    <rPh sb="414" eb="415">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</si>
</sst>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90-4CDF-AC72-24D3ABAE2A8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0.08</c:v>
                </c:pt>
                <c:pt idx="2">
                  <c:v>0.17</c:v>
                </c:pt>
                <c:pt idx="3">
                  <c:v>0.05</c:v>
                </c:pt>
                <c:pt idx="4">
                  <c:v>7.0000000000000007E-2</c:v>
                </c:pt>
              </c:numCache>
            </c:numRef>
          </c:val>
          <c:smooth val="0"/>
          <c:extLst>
            <c:ext xmlns:c16="http://schemas.microsoft.com/office/drawing/2014/chart" uri="{C3380CC4-5D6E-409C-BE32-E72D297353CC}">
              <c16:uniqueId val="{00000001-D190-4CDF-AC72-24D3ABAE2A8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70.64</c:v>
                </c:pt>
                <c:pt idx="1">
                  <c:v>74.349999999999994</c:v>
                </c:pt>
                <c:pt idx="2">
                  <c:v>76.59</c:v>
                </c:pt>
                <c:pt idx="3">
                  <c:v>74.7</c:v>
                </c:pt>
                <c:pt idx="4">
                  <c:v>76.59</c:v>
                </c:pt>
              </c:numCache>
            </c:numRef>
          </c:val>
          <c:extLst>
            <c:ext xmlns:c16="http://schemas.microsoft.com/office/drawing/2014/chart" uri="{C3380CC4-5D6E-409C-BE32-E72D297353CC}">
              <c16:uniqueId val="{00000000-3D5F-4D4E-BA8F-A14C2ECAD4C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64.09</c:v>
                </c:pt>
                <c:pt idx="1">
                  <c:v>64.62</c:v>
                </c:pt>
                <c:pt idx="2">
                  <c:v>65.33</c:v>
                </c:pt>
                <c:pt idx="3">
                  <c:v>66.11</c:v>
                </c:pt>
                <c:pt idx="4">
                  <c:v>67.209999999999994</c:v>
                </c:pt>
              </c:numCache>
            </c:numRef>
          </c:val>
          <c:smooth val="0"/>
          <c:extLst>
            <c:ext xmlns:c16="http://schemas.microsoft.com/office/drawing/2014/chart" uri="{C3380CC4-5D6E-409C-BE32-E72D297353CC}">
              <c16:uniqueId val="{00000001-3D5F-4D4E-BA8F-A14C2ECAD4C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87.04</c:v>
                </c:pt>
                <c:pt idx="1">
                  <c:v>88.04</c:v>
                </c:pt>
                <c:pt idx="2">
                  <c:v>88.73</c:v>
                </c:pt>
                <c:pt idx="3">
                  <c:v>89.49</c:v>
                </c:pt>
                <c:pt idx="4">
                  <c:v>89.32</c:v>
                </c:pt>
              </c:numCache>
            </c:numRef>
          </c:val>
          <c:extLst>
            <c:ext xmlns:c16="http://schemas.microsoft.com/office/drawing/2014/chart" uri="{C3380CC4-5D6E-409C-BE32-E72D297353CC}">
              <c16:uniqueId val="{00000000-1DD7-4699-A087-698DF9F5032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88.15</c:v>
                </c:pt>
                <c:pt idx="1">
                  <c:v>87.82</c:v>
                </c:pt>
                <c:pt idx="2">
                  <c:v>92.64</c:v>
                </c:pt>
                <c:pt idx="3">
                  <c:v>92.98</c:v>
                </c:pt>
                <c:pt idx="4">
                  <c:v>93.21</c:v>
                </c:pt>
              </c:numCache>
            </c:numRef>
          </c:val>
          <c:smooth val="0"/>
          <c:extLst>
            <c:ext xmlns:c16="http://schemas.microsoft.com/office/drawing/2014/chart" uri="{C3380CC4-5D6E-409C-BE32-E72D297353CC}">
              <c16:uniqueId val="{00000001-1DD7-4699-A087-698DF9F5032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81.3</c:v>
                </c:pt>
                <c:pt idx="1">
                  <c:v>78.680000000000007</c:v>
                </c:pt>
                <c:pt idx="2">
                  <c:v>77.84</c:v>
                </c:pt>
                <c:pt idx="3">
                  <c:v>76.31</c:v>
                </c:pt>
                <c:pt idx="4">
                  <c:v>97.6</c:v>
                </c:pt>
              </c:numCache>
            </c:numRef>
          </c:val>
          <c:extLst>
            <c:ext xmlns:c16="http://schemas.microsoft.com/office/drawing/2014/chart" uri="{C3380CC4-5D6E-409C-BE32-E72D297353CC}">
              <c16:uniqueId val="{00000000-BA59-46E4-BFEB-60AAC1DEA3A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59-46E4-BFEB-60AAC1DEA3A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75-4A7B-AB6A-81D2AE8E89C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75-4A7B-AB6A-81D2AE8E89C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B4-4B33-83CF-8147C1D75DA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B4-4B33-83CF-8147C1D75DA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98-44C6-BF17-5C9A4E190C9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98-44C6-BF17-5C9A4E190C9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2B-4BA7-8106-8C965E6A23F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2B-4BA7-8106-8C965E6A23F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378.08</c:v>
                </c:pt>
                <c:pt idx="1">
                  <c:v>356.69</c:v>
                </c:pt>
                <c:pt idx="2">
                  <c:v>343.28</c:v>
                </c:pt>
                <c:pt idx="3">
                  <c:v>301.38</c:v>
                </c:pt>
                <c:pt idx="4">
                  <c:v>384.2</c:v>
                </c:pt>
              </c:numCache>
            </c:numRef>
          </c:val>
          <c:extLst>
            <c:ext xmlns:c16="http://schemas.microsoft.com/office/drawing/2014/chart" uri="{C3380CC4-5D6E-409C-BE32-E72D297353CC}">
              <c16:uniqueId val="{00000000-CD79-40AB-AF1B-232E272C313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336.16</c:v>
                </c:pt>
                <c:pt idx="1">
                  <c:v>309.07</c:v>
                </c:pt>
                <c:pt idx="2">
                  <c:v>337.85</c:v>
                </c:pt>
                <c:pt idx="3">
                  <c:v>290.94</c:v>
                </c:pt>
                <c:pt idx="4">
                  <c:v>287.39</c:v>
                </c:pt>
              </c:numCache>
            </c:numRef>
          </c:val>
          <c:smooth val="0"/>
          <c:extLst>
            <c:ext xmlns:c16="http://schemas.microsoft.com/office/drawing/2014/chart" uri="{C3380CC4-5D6E-409C-BE32-E72D297353CC}">
              <c16:uniqueId val="{00000001-CD79-40AB-AF1B-232E272C313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10-48CD-A649-04FC374A5A0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910-48CD-A649-04FC374A5A0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87.97</c:v>
                </c:pt>
                <c:pt idx="1">
                  <c:v>82.99</c:v>
                </c:pt>
                <c:pt idx="2">
                  <c:v>81.319999999999993</c:v>
                </c:pt>
                <c:pt idx="3">
                  <c:v>85.58</c:v>
                </c:pt>
                <c:pt idx="4">
                  <c:v>54.6</c:v>
                </c:pt>
              </c:numCache>
            </c:numRef>
          </c:val>
          <c:extLst>
            <c:ext xmlns:c16="http://schemas.microsoft.com/office/drawing/2014/chart" uri="{C3380CC4-5D6E-409C-BE32-E72D297353CC}">
              <c16:uniqueId val="{00000000-1B35-4945-9BF2-8E3F160C103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86.54</c:v>
                </c:pt>
                <c:pt idx="1">
                  <c:v>81.91</c:v>
                </c:pt>
                <c:pt idx="2">
                  <c:v>56.65</c:v>
                </c:pt>
                <c:pt idx="3">
                  <c:v>55.61</c:v>
                </c:pt>
                <c:pt idx="4">
                  <c:v>50.64</c:v>
                </c:pt>
              </c:numCache>
            </c:numRef>
          </c:val>
          <c:smooth val="0"/>
          <c:extLst>
            <c:ext xmlns:c16="http://schemas.microsoft.com/office/drawing/2014/chart" uri="{C3380CC4-5D6E-409C-BE32-E72D297353CC}">
              <c16:uniqueId val="{00000001-1B35-4945-9BF2-8E3F160C103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【291.40】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流域下水道</v>
      </c>
      <c r="Q8" s="72"/>
      <c r="R8" s="72"/>
      <c r="S8" s="72"/>
      <c r="T8" s="72"/>
      <c r="U8" s="72"/>
      <c r="V8" s="72"/>
      <c r="W8" s="72" t="str">
        <f>データ!L6</f>
        <v>E1</v>
      </c>
      <c r="X8" s="72"/>
      <c r="Y8" s="72"/>
      <c r="Z8" s="72"/>
      <c r="AA8" s="72"/>
      <c r="AB8" s="72"/>
      <c r="AC8" s="72"/>
      <c r="AD8" s="73" t="str">
        <f>データ!$M$6</f>
        <v>非設置</v>
      </c>
      <c r="AE8" s="73"/>
      <c r="AF8" s="73"/>
      <c r="AG8" s="73"/>
      <c r="AH8" s="73"/>
      <c r="AI8" s="73"/>
      <c r="AJ8" s="73"/>
      <c r="AK8" s="3"/>
      <c r="AL8" s="69">
        <f>データ!S6</f>
        <v>1275783</v>
      </c>
      <c r="AM8" s="69"/>
      <c r="AN8" s="69"/>
      <c r="AO8" s="69"/>
      <c r="AP8" s="69"/>
      <c r="AQ8" s="69"/>
      <c r="AR8" s="69"/>
      <c r="AS8" s="69"/>
      <c r="AT8" s="68">
        <f>データ!T6</f>
        <v>9645.64</v>
      </c>
      <c r="AU8" s="68"/>
      <c r="AV8" s="68"/>
      <c r="AW8" s="68"/>
      <c r="AX8" s="68"/>
      <c r="AY8" s="68"/>
      <c r="AZ8" s="68"/>
      <c r="BA8" s="68"/>
      <c r="BB8" s="68">
        <f>データ!U6</f>
        <v>132.27000000000001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33.44</v>
      </c>
      <c r="Q10" s="68"/>
      <c r="R10" s="68"/>
      <c r="S10" s="68"/>
      <c r="T10" s="68"/>
      <c r="U10" s="68"/>
      <c r="V10" s="68"/>
      <c r="W10" s="68">
        <f>データ!Q6</f>
        <v>83.33</v>
      </c>
      <c r="X10" s="68"/>
      <c r="Y10" s="68"/>
      <c r="Z10" s="68"/>
      <c r="AA10" s="68"/>
      <c r="AB10" s="68"/>
      <c r="AC10" s="68"/>
      <c r="AD10" s="69">
        <f>データ!R6</f>
        <v>0</v>
      </c>
      <c r="AE10" s="69"/>
      <c r="AF10" s="69"/>
      <c r="AG10" s="69"/>
      <c r="AH10" s="69"/>
      <c r="AI10" s="69"/>
      <c r="AJ10" s="69"/>
      <c r="AK10" s="2"/>
      <c r="AL10" s="69">
        <f>データ!V6</f>
        <v>279322</v>
      </c>
      <c r="AM10" s="69"/>
      <c r="AN10" s="69"/>
      <c r="AO10" s="69"/>
      <c r="AP10" s="69"/>
      <c r="AQ10" s="69"/>
      <c r="AR10" s="69"/>
      <c r="AS10" s="69"/>
      <c r="AT10" s="68">
        <f>データ!W6</f>
        <v>86.18</v>
      </c>
      <c r="AU10" s="68"/>
      <c r="AV10" s="68"/>
      <c r="AW10" s="68"/>
      <c r="AX10" s="68"/>
      <c r="AY10" s="68"/>
      <c r="AZ10" s="68"/>
      <c r="BA10" s="68"/>
      <c r="BB10" s="68">
        <f>データ!X6</f>
        <v>3241.15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【291.40】</v>
      </c>
      <c r="I86" s="26" t="str">
        <f>データ!CA6</f>
        <v>【0.00】</v>
      </c>
      <c r="J86" s="26" t="str">
        <f>データ!CL6</f>
        <v>【51.39】</v>
      </c>
      <c r="K86" s="26" t="str">
        <f>データ!CW6</f>
        <v>【66.94】</v>
      </c>
      <c r="L86" s="26" t="str">
        <f>データ!DH6</f>
        <v>【93.03】</v>
      </c>
      <c r="M86" s="26" t="s">
        <v>44</v>
      </c>
      <c r="N86" s="26" t="s">
        <v>44</v>
      </c>
      <c r="O86" s="26" t="str">
        <f>データ!EO6</f>
        <v>【0.09】</v>
      </c>
    </row>
  </sheetData>
  <sheetProtection algorithmName="SHA-512" hashValue="bTetFtatWZmoDIAlRPpw0NFUH4Kp5i7qMoyoVp3YWSfPU0aHPbmLTSivAdUeZg5FdXKEfpSUMiPLUrWQvdqBIw==" saltValue="eQcz5X3K8nhHXzZc6H14b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20001</v>
      </c>
      <c r="D6" s="33">
        <f t="shared" si="3"/>
        <v>47</v>
      </c>
      <c r="E6" s="33">
        <f t="shared" si="3"/>
        <v>17</v>
      </c>
      <c r="F6" s="33">
        <f t="shared" si="3"/>
        <v>3</v>
      </c>
      <c r="G6" s="33">
        <f t="shared" si="3"/>
        <v>0</v>
      </c>
      <c r="H6" s="33" t="str">
        <f t="shared" si="3"/>
        <v>青森県</v>
      </c>
      <c r="I6" s="33" t="str">
        <f t="shared" si="3"/>
        <v>法非適用</v>
      </c>
      <c r="J6" s="33" t="str">
        <f t="shared" si="3"/>
        <v>下水道事業</v>
      </c>
      <c r="K6" s="33" t="str">
        <f t="shared" si="3"/>
        <v>流域下水道</v>
      </c>
      <c r="L6" s="33" t="str">
        <f t="shared" si="3"/>
        <v>E1</v>
      </c>
      <c r="M6" s="33" t="str">
        <f t="shared" si="3"/>
        <v>非設置</v>
      </c>
      <c r="N6" s="34" t="str">
        <f t="shared" si="3"/>
        <v>-</v>
      </c>
      <c r="O6" s="34" t="str">
        <f t="shared" si="3"/>
        <v>該当数値なし</v>
      </c>
      <c r="P6" s="34">
        <f t="shared" si="3"/>
        <v>33.44</v>
      </c>
      <c r="Q6" s="34">
        <f t="shared" si="3"/>
        <v>83.33</v>
      </c>
      <c r="R6" s="34">
        <f t="shared" si="3"/>
        <v>0</v>
      </c>
      <c r="S6" s="34">
        <f t="shared" si="3"/>
        <v>1275783</v>
      </c>
      <c r="T6" s="34">
        <f t="shared" si="3"/>
        <v>9645.64</v>
      </c>
      <c r="U6" s="34">
        <f t="shared" si="3"/>
        <v>132.27000000000001</v>
      </c>
      <c r="V6" s="34">
        <f t="shared" si="3"/>
        <v>279322</v>
      </c>
      <c r="W6" s="34">
        <f t="shared" si="3"/>
        <v>86.18</v>
      </c>
      <c r="X6" s="34">
        <f t="shared" si="3"/>
        <v>3241.15</v>
      </c>
      <c r="Y6" s="35">
        <f>IF(Y7="",NA(),Y7)</f>
        <v>81.3</v>
      </c>
      <c r="Z6" s="35">
        <f t="shared" ref="Z6:AH6" si="4">IF(Z7="",NA(),Z7)</f>
        <v>78.680000000000007</v>
      </c>
      <c r="AA6" s="35">
        <f t="shared" si="4"/>
        <v>77.84</v>
      </c>
      <c r="AB6" s="35">
        <f t="shared" si="4"/>
        <v>76.31</v>
      </c>
      <c r="AC6" s="35">
        <f t="shared" si="4"/>
        <v>97.6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378.08</v>
      </c>
      <c r="BG6" s="35">
        <f t="shared" ref="BG6:BO6" si="7">IF(BG7="",NA(),BG7)</f>
        <v>356.69</v>
      </c>
      <c r="BH6" s="35">
        <f t="shared" si="7"/>
        <v>343.28</v>
      </c>
      <c r="BI6" s="35">
        <f t="shared" si="7"/>
        <v>301.38</v>
      </c>
      <c r="BJ6" s="35">
        <f t="shared" si="7"/>
        <v>384.2</v>
      </c>
      <c r="BK6" s="35">
        <f t="shared" si="7"/>
        <v>336.16</v>
      </c>
      <c r="BL6" s="35">
        <f t="shared" si="7"/>
        <v>309.07</v>
      </c>
      <c r="BM6" s="35">
        <f t="shared" si="7"/>
        <v>337.85</v>
      </c>
      <c r="BN6" s="35">
        <f t="shared" si="7"/>
        <v>290.94</v>
      </c>
      <c r="BO6" s="35">
        <f t="shared" si="7"/>
        <v>287.39</v>
      </c>
      <c r="BP6" s="34" t="str">
        <f>IF(BP7="","",IF(BP7="-","【-】","【"&amp;SUBSTITUTE(TEXT(BP7,"#,##0.00"),"-","△")&amp;"】"))</f>
        <v>【291.40】</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87.97</v>
      </c>
      <c r="CC6" s="35">
        <f t="shared" ref="CC6:CK6" si="9">IF(CC7="",NA(),CC7)</f>
        <v>82.99</v>
      </c>
      <c r="CD6" s="35">
        <f t="shared" si="9"/>
        <v>81.319999999999993</v>
      </c>
      <c r="CE6" s="35">
        <f t="shared" si="9"/>
        <v>85.58</v>
      </c>
      <c r="CF6" s="35">
        <f t="shared" si="9"/>
        <v>54.6</v>
      </c>
      <c r="CG6" s="35">
        <f t="shared" si="9"/>
        <v>86.54</v>
      </c>
      <c r="CH6" s="35">
        <f t="shared" si="9"/>
        <v>81.91</v>
      </c>
      <c r="CI6" s="35">
        <f t="shared" si="9"/>
        <v>56.65</v>
      </c>
      <c r="CJ6" s="35">
        <f t="shared" si="9"/>
        <v>55.61</v>
      </c>
      <c r="CK6" s="35">
        <f t="shared" si="9"/>
        <v>50.64</v>
      </c>
      <c r="CL6" s="34" t="str">
        <f>IF(CL7="","",IF(CL7="-","【-】","【"&amp;SUBSTITUTE(TEXT(CL7,"#,##0.00"),"-","△")&amp;"】"))</f>
        <v>【51.39】</v>
      </c>
      <c r="CM6" s="35">
        <f>IF(CM7="",NA(),CM7)</f>
        <v>70.64</v>
      </c>
      <c r="CN6" s="35">
        <f t="shared" ref="CN6:CV6" si="10">IF(CN7="",NA(),CN7)</f>
        <v>74.349999999999994</v>
      </c>
      <c r="CO6" s="35">
        <f t="shared" si="10"/>
        <v>76.59</v>
      </c>
      <c r="CP6" s="35">
        <f t="shared" si="10"/>
        <v>74.7</v>
      </c>
      <c r="CQ6" s="35">
        <f t="shared" si="10"/>
        <v>76.59</v>
      </c>
      <c r="CR6" s="35">
        <f t="shared" si="10"/>
        <v>64.09</v>
      </c>
      <c r="CS6" s="35">
        <f t="shared" si="10"/>
        <v>64.62</v>
      </c>
      <c r="CT6" s="35">
        <f t="shared" si="10"/>
        <v>65.33</v>
      </c>
      <c r="CU6" s="35">
        <f t="shared" si="10"/>
        <v>66.11</v>
      </c>
      <c r="CV6" s="35">
        <f t="shared" si="10"/>
        <v>67.209999999999994</v>
      </c>
      <c r="CW6" s="34" t="str">
        <f>IF(CW7="","",IF(CW7="-","【-】","【"&amp;SUBSTITUTE(TEXT(CW7,"#,##0.00"),"-","△")&amp;"】"))</f>
        <v>【66.94】</v>
      </c>
      <c r="CX6" s="35">
        <f>IF(CX7="",NA(),CX7)</f>
        <v>87.04</v>
      </c>
      <c r="CY6" s="35">
        <f t="shared" ref="CY6:DG6" si="11">IF(CY7="",NA(),CY7)</f>
        <v>88.04</v>
      </c>
      <c r="CZ6" s="35">
        <f t="shared" si="11"/>
        <v>88.73</v>
      </c>
      <c r="DA6" s="35">
        <f t="shared" si="11"/>
        <v>89.49</v>
      </c>
      <c r="DB6" s="35">
        <f t="shared" si="11"/>
        <v>89.32</v>
      </c>
      <c r="DC6" s="35">
        <f t="shared" si="11"/>
        <v>88.15</v>
      </c>
      <c r="DD6" s="35">
        <f t="shared" si="11"/>
        <v>87.82</v>
      </c>
      <c r="DE6" s="35">
        <f t="shared" si="11"/>
        <v>92.64</v>
      </c>
      <c r="DF6" s="35">
        <f t="shared" si="11"/>
        <v>92.98</v>
      </c>
      <c r="DG6" s="35">
        <f t="shared" si="11"/>
        <v>93.21</v>
      </c>
      <c r="DH6" s="34" t="str">
        <f>IF(DH7="","",IF(DH7="-","【-】","【"&amp;SUBSTITUTE(TEXT(DH7,"#,##0.00"),"-","△")&amp;"】"))</f>
        <v>【93.03】</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0.08</v>
      </c>
      <c r="EL6" s="35">
        <f t="shared" si="14"/>
        <v>0.17</v>
      </c>
      <c r="EM6" s="35">
        <f t="shared" si="14"/>
        <v>0.05</v>
      </c>
      <c r="EN6" s="35">
        <f t="shared" si="14"/>
        <v>7.0000000000000007E-2</v>
      </c>
      <c r="EO6" s="34" t="str">
        <f>IF(EO7="","",IF(EO7="-","【-】","【"&amp;SUBSTITUTE(TEXT(EO7,"#,##0.00"),"-","△")&amp;"】"))</f>
        <v>【0.09】</v>
      </c>
    </row>
    <row r="7" spans="1:145" s="36" customFormat="1" x14ac:dyDescent="0.15">
      <c r="A7" s="28"/>
      <c r="B7" s="37">
        <v>2019</v>
      </c>
      <c r="C7" s="37">
        <v>20001</v>
      </c>
      <c r="D7" s="37">
        <v>47</v>
      </c>
      <c r="E7" s="37">
        <v>17</v>
      </c>
      <c r="F7" s="37">
        <v>3</v>
      </c>
      <c r="G7" s="37">
        <v>0</v>
      </c>
      <c r="H7" s="37" t="s">
        <v>98</v>
      </c>
      <c r="I7" s="37" t="s">
        <v>99</v>
      </c>
      <c r="J7" s="37" t="s">
        <v>100</v>
      </c>
      <c r="K7" s="37" t="s">
        <v>101</v>
      </c>
      <c r="L7" s="37" t="s">
        <v>102</v>
      </c>
      <c r="M7" s="37" t="s">
        <v>103</v>
      </c>
      <c r="N7" s="38" t="s">
        <v>104</v>
      </c>
      <c r="O7" s="38" t="s">
        <v>105</v>
      </c>
      <c r="P7" s="38">
        <v>33.44</v>
      </c>
      <c r="Q7" s="38">
        <v>83.33</v>
      </c>
      <c r="R7" s="38">
        <v>0</v>
      </c>
      <c r="S7" s="38">
        <v>1275783</v>
      </c>
      <c r="T7" s="38">
        <v>9645.64</v>
      </c>
      <c r="U7" s="38">
        <v>132.27000000000001</v>
      </c>
      <c r="V7" s="38">
        <v>279322</v>
      </c>
      <c r="W7" s="38">
        <v>86.18</v>
      </c>
      <c r="X7" s="38">
        <v>3241.15</v>
      </c>
      <c r="Y7" s="38">
        <v>81.3</v>
      </c>
      <c r="Z7" s="38">
        <v>78.680000000000007</v>
      </c>
      <c r="AA7" s="38">
        <v>77.84</v>
      </c>
      <c r="AB7" s="38">
        <v>76.31</v>
      </c>
      <c r="AC7" s="38">
        <v>97.6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378.08</v>
      </c>
      <c r="BG7" s="38">
        <v>356.69</v>
      </c>
      <c r="BH7" s="38">
        <v>343.28</v>
      </c>
      <c r="BI7" s="38">
        <v>301.38</v>
      </c>
      <c r="BJ7" s="38">
        <v>384.2</v>
      </c>
      <c r="BK7" s="38">
        <v>336.16</v>
      </c>
      <c r="BL7" s="38">
        <v>309.07</v>
      </c>
      <c r="BM7" s="38">
        <v>337.85</v>
      </c>
      <c r="BN7" s="38">
        <v>290.94</v>
      </c>
      <c r="BO7" s="38">
        <v>287.39</v>
      </c>
      <c r="BP7" s="38">
        <v>291.39999999999998</v>
      </c>
      <c r="BQ7" s="38">
        <v>0</v>
      </c>
      <c r="BR7" s="38">
        <v>0</v>
      </c>
      <c r="BS7" s="38">
        <v>0</v>
      </c>
      <c r="BT7" s="38">
        <v>0</v>
      </c>
      <c r="BU7" s="38">
        <v>0</v>
      </c>
      <c r="BV7" s="38">
        <v>0</v>
      </c>
      <c r="BW7" s="38">
        <v>0</v>
      </c>
      <c r="BX7" s="38">
        <v>0</v>
      </c>
      <c r="BY7" s="38">
        <v>0</v>
      </c>
      <c r="BZ7" s="38">
        <v>0</v>
      </c>
      <c r="CA7" s="38">
        <v>0</v>
      </c>
      <c r="CB7" s="38">
        <v>87.97</v>
      </c>
      <c r="CC7" s="38">
        <v>82.99</v>
      </c>
      <c r="CD7" s="38">
        <v>81.319999999999993</v>
      </c>
      <c r="CE7" s="38">
        <v>85.58</v>
      </c>
      <c r="CF7" s="38">
        <v>54.6</v>
      </c>
      <c r="CG7" s="38">
        <v>86.54</v>
      </c>
      <c r="CH7" s="38">
        <v>81.91</v>
      </c>
      <c r="CI7" s="38">
        <v>56.65</v>
      </c>
      <c r="CJ7" s="38">
        <v>55.61</v>
      </c>
      <c r="CK7" s="38">
        <v>50.64</v>
      </c>
      <c r="CL7" s="38">
        <v>51.39</v>
      </c>
      <c r="CM7" s="38">
        <v>70.64</v>
      </c>
      <c r="CN7" s="38">
        <v>74.349999999999994</v>
      </c>
      <c r="CO7" s="38">
        <v>76.59</v>
      </c>
      <c r="CP7" s="38">
        <v>74.7</v>
      </c>
      <c r="CQ7" s="38">
        <v>76.59</v>
      </c>
      <c r="CR7" s="38">
        <v>64.09</v>
      </c>
      <c r="CS7" s="38">
        <v>64.62</v>
      </c>
      <c r="CT7" s="38">
        <v>65.33</v>
      </c>
      <c r="CU7" s="38">
        <v>66.11</v>
      </c>
      <c r="CV7" s="38">
        <v>67.209999999999994</v>
      </c>
      <c r="CW7" s="38">
        <v>66.94</v>
      </c>
      <c r="CX7" s="38">
        <v>87.04</v>
      </c>
      <c r="CY7" s="38">
        <v>88.04</v>
      </c>
      <c r="CZ7" s="38">
        <v>88.73</v>
      </c>
      <c r="DA7" s="38">
        <v>89.49</v>
      </c>
      <c r="DB7" s="38">
        <v>89.32</v>
      </c>
      <c r="DC7" s="38">
        <v>88.15</v>
      </c>
      <c r="DD7" s="38">
        <v>87.82</v>
      </c>
      <c r="DE7" s="38">
        <v>92.64</v>
      </c>
      <c r="DF7" s="38">
        <v>92.98</v>
      </c>
      <c r="DG7" s="38">
        <v>93.21</v>
      </c>
      <c r="DH7" s="38">
        <v>93.03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0.08</v>
      </c>
      <c r="EL7" s="38">
        <v>0.17</v>
      </c>
      <c r="EM7" s="38">
        <v>0.05</v>
      </c>
      <c r="EN7" s="38">
        <v>7.0000000000000007E-2</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2020-12-04T02:50:38Z</dcterms:created>
  <dcterms:modified xsi:type="dcterms:W3CDTF">2021-01-27T13:07:35Z</dcterms:modified>
  <cp:category/>
</cp:coreProperties>
</file>