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00\share\toshikeikaku\01 都市政策Ｇ\12 公営企業関係（下水道・駐車場）\8 経営比較分析表\R2\210119_公営企業に係る経営比較分析表（令和元年度決算）の分析等について\02_回答\駐車場\"/>
    </mc:Choice>
  </mc:AlternateContent>
  <workbookProtection workbookAlgorithmName="SHA-512" workbookHashValue="McpsNasqy2QHiA3mPUjlEa1FGzzCml7lKxOdsZknAtDk7a0WA7ahGzd/IbmTNliBU+CTCXcfLWgV6I4l8lUWzw==" workbookSaltValue="21BzELuV2uNBVMmwHj1dw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GQ30" i="4"/>
  <c r="IE76" i="4"/>
  <c r="BZ51" i="4"/>
  <c r="BG30" i="4"/>
  <c r="AV76" i="4"/>
  <c r="KO51" i="4"/>
  <c r="FX51" i="4"/>
  <c r="KO30" i="4"/>
  <c r="HP76" i="4"/>
  <c r="BG51" i="4"/>
  <c r="FX30" i="4"/>
  <c r="LE76" i="4"/>
  <c r="KP76" i="4"/>
  <c r="FE51" i="4"/>
  <c r="HA76" i="4"/>
  <c r="AN51" i="4"/>
  <c r="FE30" i="4"/>
  <c r="JV30" i="4"/>
  <c r="AN30" i="4"/>
  <c r="AG76" i="4"/>
  <c r="JV51" i="4"/>
  <c r="R76" i="4"/>
  <c r="KA76" i="4"/>
  <c r="EL51" i="4"/>
  <c r="JC30" i="4"/>
  <c r="GL76" i="4"/>
  <c r="U51" i="4"/>
  <c r="EL30" i="4"/>
  <c r="U30" i="4"/>
  <c r="JC51" i="4"/>
</calcChain>
</file>

<file path=xl/sharedStrings.xml><?xml version="1.0" encoding="utf-8"?>
<sst xmlns="http://schemas.openxmlformats.org/spreadsheetml/2006/main" count="279" uniqueCount="131">
  <si>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</si>
  <si>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</si>
  <si>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</si>
  <si>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</si>
  <si>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</si>
  <si>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</si>
  <si>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</si>
  <si>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</si>
  <si>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</si>
  <si>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</si>
  <si>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</si>
  <si>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</si>
  <si>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</si>
  <si>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</si>
  <si>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</si>
  <si>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</si>
  <si>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</si>
  <si>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</si>
  <si>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</si>
  <si>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</si>
  <si>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</si>
  <si>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</si>
  <si>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</si>
  <si>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</si>
  <si>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</si>
  <si>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</si>
  <si>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</si>
  <si>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</si>
  <si>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</si>
  <si>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</si>
  <si>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</si>
  <si>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</si>
  <si>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</si>
  <si>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</si>
  <si>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</si>
  <si>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</si>
  <si>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</si>
  <si>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</si>
  <si>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</si>
  <si>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</si>
  <si>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</si>
  <si>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</si>
  <si>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</si>
  <si>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</si>
  <si>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</si>
  <si>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</si>
  <si>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</si>
  <si>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</si>
  <si>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</si>
  <si>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</si>
  <si>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</si>
  <si>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</si>
  <si>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</si>
  <si>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</si>
  <si>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</si>
  <si>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</si>
  <si>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</si>
  <si>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</si>
  <si>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</si>
  <si>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</si>
  <si>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</si>
  <si>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</si>
  <si>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</si>
  <si>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</si>
  <si>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</si>
  <si>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</si>
  <si>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</si>
  <si>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</si>
  <si>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</si>
  <si>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</si>
  <si>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</si>
  <si>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</si>
  <si>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</si>
  <si>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</si>
  <si>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</si>
  <si>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</si>
  <si>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</si>
  <si>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</si>
  <si>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</si>
  <si>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</si>
  <si>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</si>
  <si>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</si>
  <si>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</si>
  <si>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</si>
  <si>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</si>
  <si>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</si>
  <si>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</si>
  <si>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</si>
  <si>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</si>
  <si>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</si>
  <si>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</si>
  <si>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</si>
  <si>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</si>
  <si>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</si>
  <si>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</si>
  <si>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</si>
  <si>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</si>
  <si>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</si>
  <si>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</si>
  <si>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</si>
  <si>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</si>
  <si>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</si>
  <si>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</si>
  <si>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</si>
  <si>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</si>
  <si>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</si>
  <si>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</si>
  <si>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</si>
  <si>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</si>
  <si>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t>
  </si>
  <si>
    <t>県営柳町駐車場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</si>
  <si>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</si>
  <si>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</si>
  <si>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</si>
  <si>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</si>
  <si>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</si>
  <si>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</si>
  <si>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</si>
  <si>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</si>
  <si>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</si>
  <si>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</si>
  <si>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</si>
  <si>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</si>
  <si>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</si>
  <si>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</si>
  <si>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</si>
  <si>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</si>
  <si>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営柳町駐車場は、平成28年度を以て起債償還を満了したものである。そのため、平成29年度から①収益的収支比率が100%を超え、収支は黒字となっている。また、②他会計補助金比率及び③駐車台数一台当たりの他会計補助金額のとおり、他会計補助金に頼らず運営している。しかし、令和元年度は駐車料金収入の減少から、④売上高ＧＯＰ比率及び⑤ＥＢＩＴＤＡは昨年度と比較して減少している。令和３年度からＰＦＩ事業へ移行し、運営主体が民間になることから、県の運営はモニタリング中心となるが、引き続き経営改善に努める必要がある。</t>
    <rPh sb="82" eb="83">
      <t>タ</t>
    </rPh>
    <rPh sb="83" eb="85">
      <t>カイケイ</t>
    </rPh>
    <rPh sb="85" eb="87">
      <t>ホジョ</t>
    </rPh>
    <rPh sb="87" eb="88">
      <t>キン</t>
    </rPh>
    <rPh sb="88" eb="90">
      <t>ヒリツ</t>
    </rPh>
    <rPh sb="90" eb="91">
      <t>オヨ</t>
    </rPh>
    <rPh sb="93" eb="97">
      <t>チュウシャダイスウ</t>
    </rPh>
    <rPh sb="97" eb="99">
      <t>イチダイ</t>
    </rPh>
    <rPh sb="99" eb="100">
      <t>ア</t>
    </rPh>
    <rPh sb="103" eb="104">
      <t>タ</t>
    </rPh>
    <rPh sb="104" eb="106">
      <t>カイケイ</t>
    </rPh>
    <rPh sb="106" eb="108">
      <t>ホジョ</t>
    </rPh>
    <rPh sb="108" eb="110">
      <t>キンガク</t>
    </rPh>
    <rPh sb="136" eb="138">
      <t>レイワ</t>
    </rPh>
    <rPh sb="138" eb="139">
      <t>ガン</t>
    </rPh>
    <rPh sb="142" eb="144">
      <t>チュウシャ</t>
    </rPh>
    <rPh sb="144" eb="146">
      <t>リョウキン</t>
    </rPh>
    <rPh sb="146" eb="148">
      <t>シュウニュウ</t>
    </rPh>
    <rPh sb="149" eb="151">
      <t>ゲンショウ</t>
    </rPh>
    <rPh sb="188" eb="190">
      <t>レイワ</t>
    </rPh>
    <rPh sb="191" eb="193">
      <t>ネンド</t>
    </rPh>
    <rPh sb="198" eb="200">
      <t>ジギョウ</t>
    </rPh>
    <rPh sb="201" eb="203">
      <t>イコウ</t>
    </rPh>
    <rPh sb="205" eb="207">
      <t>ウンエイ</t>
    </rPh>
    <rPh sb="207" eb="209">
      <t>シュタイ</t>
    </rPh>
    <rPh sb="210" eb="212">
      <t>ミンカン</t>
    </rPh>
    <rPh sb="220" eb="221">
      <t>ケン</t>
    </rPh>
    <rPh sb="222" eb="224">
      <t>ウンエイ</t>
    </rPh>
    <rPh sb="231" eb="233">
      <t>チュウシン</t>
    </rPh>
    <rPh sb="238" eb="239">
      <t>ヒ</t>
    </rPh>
    <rPh sb="240" eb="241">
      <t>ツヅ</t>
    </rPh>
    <rPh sb="242" eb="244">
      <t>ケイエイ</t>
    </rPh>
    <rPh sb="244" eb="246">
      <t>カイゼン</t>
    </rPh>
    <rPh sb="247" eb="248">
      <t>ツト</t>
    </rPh>
    <rPh sb="250" eb="252">
      <t>ヒツヨウ</t>
    </rPh>
    <phoneticPr fontId="5"/>
  </si>
  <si>
    <t>　青森県営柳町駐車場は、築23年を迎えており、今後、老朽化対策を検討していく必要がある。</t>
    <phoneticPr fontId="5"/>
  </si>
  <si>
    <t>　青森県営柳町駐車場は、一定時間の出入りを自由とする定期券の販売も行っている。
　収容台数に対する一日当たり平均駐車台数の割合である⑪稼働率については平均を下回る低い数字であるが、これは、駐車時間の長い定期券利用者が多く、駐車時間の短い時間極め利用者が少ないためである。
　また、令和元年度はもう一方の駐車場である県営駐車場との整合を図るため、時間決め台数のみを集計したため、例年より稼働率が減少したものである。</t>
    <rPh sb="111" eb="113">
      <t>チュウシャ</t>
    </rPh>
    <rPh sb="113" eb="115">
      <t>ジカン</t>
    </rPh>
    <rPh sb="116" eb="117">
      <t>ミジカ</t>
    </rPh>
    <rPh sb="118" eb="120">
      <t>ジカン</t>
    </rPh>
    <rPh sb="120" eb="121">
      <t>ギメ</t>
    </rPh>
    <rPh sb="122" eb="125">
      <t>リヨウシャ</t>
    </rPh>
    <rPh sb="126" eb="127">
      <t>スク</t>
    </rPh>
    <rPh sb="140" eb="142">
      <t>レイワ</t>
    </rPh>
    <rPh sb="142" eb="144">
      <t>ガンネン</t>
    </rPh>
    <rPh sb="144" eb="145">
      <t>ド</t>
    </rPh>
    <rPh sb="148" eb="150">
      <t>イッポウ</t>
    </rPh>
    <rPh sb="151" eb="154">
      <t>チュウシャジョウ</t>
    </rPh>
    <rPh sb="157" eb="159">
      <t>ケンエイ</t>
    </rPh>
    <rPh sb="159" eb="162">
      <t>チュウシャジョウ</t>
    </rPh>
    <rPh sb="164" eb="166">
      <t>セイゴウ</t>
    </rPh>
    <rPh sb="167" eb="168">
      <t>ハカ</t>
    </rPh>
    <rPh sb="172" eb="174">
      <t>ジカン</t>
    </rPh>
    <rPh sb="174" eb="175">
      <t>ギ</t>
    </rPh>
    <rPh sb="176" eb="178">
      <t>ダイスウ</t>
    </rPh>
    <rPh sb="181" eb="183">
      <t>シュウケイ</t>
    </rPh>
    <rPh sb="188" eb="190">
      <t>レイネン</t>
    </rPh>
    <rPh sb="192" eb="194">
      <t>カドウ</t>
    </rPh>
    <rPh sb="194" eb="195">
      <t>リツ</t>
    </rPh>
    <rPh sb="196" eb="198">
      <t>ゲンショウ</t>
    </rPh>
    <phoneticPr fontId="5"/>
  </si>
  <si>
    <t>　青森県営柳町駐車場は、駐車料金収入の減少や施設の老朽化へ対応するため、令和３年度から青森県営駐車場と併せて大規模修繕、施設の維持管理及び運営を一体的に行うＰＦＩ法に基づく事業を実施することとした。
　管理運営主体は民間事業者となるため、県では、業務の要求水準を安定的に充足できていることを確認するため、モニタリング等を実施し、引き続き経営改善に努める必要がある。</t>
    <rPh sb="43" eb="45">
      <t>アオモリ</t>
    </rPh>
    <rPh sb="45" eb="47">
      <t>ケンエイ</t>
    </rPh>
    <rPh sb="47" eb="50">
      <t>チュウシャジョウ</t>
    </rPh>
    <rPh sb="51" eb="52">
      <t>アワ</t>
    </rPh>
    <rPh sb="54" eb="57">
      <t>ダイキボ</t>
    </rPh>
    <rPh sb="57" eb="59">
      <t>シュウゼン</t>
    </rPh>
    <rPh sb="60" eb="62">
      <t>シセツ</t>
    </rPh>
    <rPh sb="63" eb="65">
      <t>イジ</t>
    </rPh>
    <rPh sb="65" eb="67">
      <t>カンリ</t>
    </rPh>
    <rPh sb="67" eb="68">
      <t>オヨ</t>
    </rPh>
    <rPh sb="69" eb="71">
      <t>ウンエイ</t>
    </rPh>
    <rPh sb="72" eb="75">
      <t>イッタイテキ</t>
    </rPh>
    <rPh sb="76" eb="77">
      <t>オコナ</t>
    </rPh>
    <rPh sb="81" eb="82">
      <t>ホウ</t>
    </rPh>
    <rPh sb="83" eb="84">
      <t>モト</t>
    </rPh>
    <rPh sb="86" eb="88">
      <t>ジギョウ</t>
    </rPh>
    <rPh sb="89" eb="91">
      <t>ジッシ</t>
    </rPh>
    <rPh sb="101" eb="103">
      <t>カンリ</t>
    </rPh>
    <rPh sb="103" eb="105">
      <t>ウンエイ</t>
    </rPh>
    <rPh sb="105" eb="107">
      <t>シュタイ</t>
    </rPh>
    <rPh sb="108" eb="110">
      <t>ミンカン</t>
    </rPh>
    <rPh sb="110" eb="113">
      <t>ジギョウシャ</t>
    </rPh>
    <rPh sb="119" eb="120">
      <t>ケン</t>
    </rPh>
    <rPh sb="123" eb="125">
      <t>ギョウム</t>
    </rPh>
    <rPh sb="126" eb="128">
      <t>ヨウキュウ</t>
    </rPh>
    <rPh sb="128" eb="130">
      <t>スイジュン</t>
    </rPh>
    <rPh sb="131" eb="134">
      <t>アンテイテキ</t>
    </rPh>
    <rPh sb="135" eb="137">
      <t>ジュウソク</t>
    </rPh>
    <rPh sb="145" eb="147">
      <t>カクニン</t>
    </rPh>
    <rPh sb="160" eb="162">
      <t>ジッシ</t>
    </rPh>
    <rPh sb="164" eb="165">
      <t>ヒ</t>
    </rPh>
    <rPh sb="166" eb="167">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</si>
</sst>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c:v>
                </c:pt>
                <c:pt idx="1">
                  <c:v>80</c:v>
                </c:pt>
                <c:pt idx="2">
                  <c:v>134.80000000000001</c:v>
                </c:pt>
                <c:pt idx="3">
                  <c:v>119.3</c:v>
                </c:pt>
                <c:pt idx="4">
                  <c:v>102.8</c:v>
                </c:pt>
              </c:numCache>
            </c:numRef>
          </c:val>
          <c:extLst xmlns:c16r2="http://schemas.microsoft.com/office/drawing/2015/06/chart">
            <c:ext xmlns:c16="http://schemas.microsoft.com/office/drawing/2014/chart" uri="{C3380CC4-5D6E-409C-BE32-E72D297353CC}">
              <c16:uniqueId val="{00000000-96C9-49EF-9A10-2AF8C2363029}"/>
            </c:ext>
          </c:extLst>
        </c:ser>
        <c:dLbls>
          <c:showLegendKey val="0"/>
          <c:showVal val="0"/>
          <c:showCatName val="0"/>
          <c:showSerName val="0"/>
          <c:showPercent val="0"/>
          <c:showBubbleSize val="0"/>
        </c:dLbls>
        <c:gapWidth val="150"/>
        <c:axId val="368961472"/>
        <c:axId val="44196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96C9-49EF-9A10-2AF8C2363029}"/>
            </c:ext>
          </c:extLst>
        </c:ser>
        <c:dLbls>
          <c:showLegendKey val="0"/>
          <c:showVal val="0"/>
          <c:showCatName val="0"/>
          <c:showSerName val="0"/>
          <c:showPercent val="0"/>
          <c:showBubbleSize val="0"/>
        </c:dLbls>
        <c:marker val="1"/>
        <c:smooth val="0"/>
        <c:axId val="368961472"/>
        <c:axId val="441962792"/>
      </c:lineChart>
      <c:catAx>
        <c:axId val="368961472"/>
        <c:scaling>
          <c:orientation val="minMax"/>
        </c:scaling>
        <c:delete val="1"/>
        <c:axPos val="b"/>
        <c:numFmt formatCode="General" sourceLinked="1"/>
        <c:majorTickMark val="none"/>
        <c:minorTickMark val="none"/>
        <c:tickLblPos val="none"/>
        <c:crossAx val="441962792"/>
        <c:crosses val="autoZero"/>
        <c:auto val="1"/>
        <c:lblAlgn val="ctr"/>
        <c:lblOffset val="100"/>
        <c:noMultiLvlLbl val="1"/>
      </c:catAx>
      <c:valAx>
        <c:axId val="44196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96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6F-4889-8361-C21AA1B80BD4}"/>
            </c:ext>
          </c:extLst>
        </c:ser>
        <c:dLbls>
          <c:showLegendKey val="0"/>
          <c:showVal val="0"/>
          <c:showCatName val="0"/>
          <c:showSerName val="0"/>
          <c:showPercent val="0"/>
          <c:showBubbleSize val="0"/>
        </c:dLbls>
        <c:gapWidth val="150"/>
        <c:axId val="441963576"/>
        <c:axId val="44196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096F-4889-8361-C21AA1B80BD4}"/>
            </c:ext>
          </c:extLst>
        </c:ser>
        <c:dLbls>
          <c:showLegendKey val="0"/>
          <c:showVal val="0"/>
          <c:showCatName val="0"/>
          <c:showSerName val="0"/>
          <c:showPercent val="0"/>
          <c:showBubbleSize val="0"/>
        </c:dLbls>
        <c:marker val="1"/>
        <c:smooth val="0"/>
        <c:axId val="441963576"/>
        <c:axId val="441962008"/>
      </c:lineChart>
      <c:catAx>
        <c:axId val="441963576"/>
        <c:scaling>
          <c:orientation val="minMax"/>
        </c:scaling>
        <c:delete val="1"/>
        <c:axPos val="b"/>
        <c:numFmt formatCode="General" sourceLinked="1"/>
        <c:majorTickMark val="none"/>
        <c:minorTickMark val="none"/>
        <c:tickLblPos val="none"/>
        <c:crossAx val="441962008"/>
        <c:crosses val="autoZero"/>
        <c:auto val="1"/>
        <c:lblAlgn val="ctr"/>
        <c:lblOffset val="100"/>
        <c:noMultiLvlLbl val="1"/>
      </c:catAx>
      <c:valAx>
        <c:axId val="44196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96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9C8-49BB-A096-DE942FF6525F}"/>
            </c:ext>
          </c:extLst>
        </c:ser>
        <c:dLbls>
          <c:showLegendKey val="0"/>
          <c:showVal val="0"/>
          <c:showCatName val="0"/>
          <c:showSerName val="0"/>
          <c:showPercent val="0"/>
          <c:showBubbleSize val="0"/>
        </c:dLbls>
        <c:gapWidth val="150"/>
        <c:axId val="441961616"/>
        <c:axId val="4419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9C8-49BB-A096-DE942FF6525F}"/>
            </c:ext>
          </c:extLst>
        </c:ser>
        <c:dLbls>
          <c:showLegendKey val="0"/>
          <c:showVal val="0"/>
          <c:showCatName val="0"/>
          <c:showSerName val="0"/>
          <c:showPercent val="0"/>
          <c:showBubbleSize val="0"/>
        </c:dLbls>
        <c:marker val="1"/>
        <c:smooth val="0"/>
        <c:axId val="441961616"/>
        <c:axId val="441963968"/>
      </c:lineChart>
      <c:catAx>
        <c:axId val="441961616"/>
        <c:scaling>
          <c:orientation val="minMax"/>
        </c:scaling>
        <c:delete val="1"/>
        <c:axPos val="b"/>
        <c:numFmt formatCode="General" sourceLinked="1"/>
        <c:majorTickMark val="none"/>
        <c:minorTickMark val="none"/>
        <c:tickLblPos val="none"/>
        <c:crossAx val="441963968"/>
        <c:crosses val="autoZero"/>
        <c:auto val="1"/>
        <c:lblAlgn val="ctr"/>
        <c:lblOffset val="100"/>
        <c:noMultiLvlLbl val="1"/>
      </c:catAx>
      <c:valAx>
        <c:axId val="44196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96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41E-450A-8E80-D99BF57A23BB}"/>
            </c:ext>
          </c:extLst>
        </c:ser>
        <c:dLbls>
          <c:showLegendKey val="0"/>
          <c:showVal val="0"/>
          <c:showCatName val="0"/>
          <c:showSerName val="0"/>
          <c:showPercent val="0"/>
          <c:showBubbleSize val="0"/>
        </c:dLbls>
        <c:gapWidth val="150"/>
        <c:axId val="441966320"/>
        <c:axId val="44195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41E-450A-8E80-D99BF57A23BB}"/>
            </c:ext>
          </c:extLst>
        </c:ser>
        <c:dLbls>
          <c:showLegendKey val="0"/>
          <c:showVal val="0"/>
          <c:showCatName val="0"/>
          <c:showSerName val="0"/>
          <c:showPercent val="0"/>
          <c:showBubbleSize val="0"/>
        </c:dLbls>
        <c:marker val="1"/>
        <c:smooth val="0"/>
        <c:axId val="441966320"/>
        <c:axId val="441958872"/>
      </c:lineChart>
      <c:catAx>
        <c:axId val="441966320"/>
        <c:scaling>
          <c:orientation val="minMax"/>
        </c:scaling>
        <c:delete val="1"/>
        <c:axPos val="b"/>
        <c:numFmt formatCode="General" sourceLinked="1"/>
        <c:majorTickMark val="none"/>
        <c:minorTickMark val="none"/>
        <c:tickLblPos val="none"/>
        <c:crossAx val="441958872"/>
        <c:crosses val="autoZero"/>
        <c:auto val="1"/>
        <c:lblAlgn val="ctr"/>
        <c:lblOffset val="100"/>
        <c:noMultiLvlLbl val="1"/>
      </c:catAx>
      <c:valAx>
        <c:axId val="44195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96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80-422E-99F7-8B653A8F66CC}"/>
            </c:ext>
          </c:extLst>
        </c:ser>
        <c:dLbls>
          <c:showLegendKey val="0"/>
          <c:showVal val="0"/>
          <c:showCatName val="0"/>
          <c:showSerName val="0"/>
          <c:showPercent val="0"/>
          <c:showBubbleSize val="0"/>
        </c:dLbls>
        <c:gapWidth val="150"/>
        <c:axId val="441959656"/>
        <c:axId val="4419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CB80-422E-99F7-8B653A8F66CC}"/>
            </c:ext>
          </c:extLst>
        </c:ser>
        <c:dLbls>
          <c:showLegendKey val="0"/>
          <c:showVal val="0"/>
          <c:showCatName val="0"/>
          <c:showSerName val="0"/>
          <c:showPercent val="0"/>
          <c:showBubbleSize val="0"/>
        </c:dLbls>
        <c:marker val="1"/>
        <c:smooth val="0"/>
        <c:axId val="441959656"/>
        <c:axId val="441960832"/>
      </c:lineChart>
      <c:catAx>
        <c:axId val="441959656"/>
        <c:scaling>
          <c:orientation val="minMax"/>
        </c:scaling>
        <c:delete val="1"/>
        <c:axPos val="b"/>
        <c:numFmt formatCode="General" sourceLinked="1"/>
        <c:majorTickMark val="none"/>
        <c:minorTickMark val="none"/>
        <c:tickLblPos val="none"/>
        <c:crossAx val="441960832"/>
        <c:crosses val="autoZero"/>
        <c:auto val="1"/>
        <c:lblAlgn val="ctr"/>
        <c:lblOffset val="100"/>
        <c:noMultiLvlLbl val="1"/>
      </c:catAx>
      <c:valAx>
        <c:axId val="44196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95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3E-4861-BCA1-61C08D7A462A}"/>
            </c:ext>
          </c:extLst>
        </c:ser>
        <c:dLbls>
          <c:showLegendKey val="0"/>
          <c:showVal val="0"/>
          <c:showCatName val="0"/>
          <c:showSerName val="0"/>
          <c:showPercent val="0"/>
          <c:showBubbleSize val="0"/>
        </c:dLbls>
        <c:gapWidth val="150"/>
        <c:axId val="441961224"/>
        <c:axId val="40468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7E3E-4861-BCA1-61C08D7A462A}"/>
            </c:ext>
          </c:extLst>
        </c:ser>
        <c:dLbls>
          <c:showLegendKey val="0"/>
          <c:showVal val="0"/>
          <c:showCatName val="0"/>
          <c:showSerName val="0"/>
          <c:showPercent val="0"/>
          <c:showBubbleSize val="0"/>
        </c:dLbls>
        <c:marker val="1"/>
        <c:smooth val="0"/>
        <c:axId val="441961224"/>
        <c:axId val="404680976"/>
      </c:lineChart>
      <c:catAx>
        <c:axId val="441961224"/>
        <c:scaling>
          <c:orientation val="minMax"/>
        </c:scaling>
        <c:delete val="1"/>
        <c:axPos val="b"/>
        <c:numFmt formatCode="General" sourceLinked="1"/>
        <c:majorTickMark val="none"/>
        <c:minorTickMark val="none"/>
        <c:tickLblPos val="none"/>
        <c:crossAx val="404680976"/>
        <c:crosses val="autoZero"/>
        <c:auto val="1"/>
        <c:lblAlgn val="ctr"/>
        <c:lblOffset val="100"/>
        <c:noMultiLvlLbl val="1"/>
      </c:catAx>
      <c:valAx>
        <c:axId val="40468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196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145</c:v>
                </c:pt>
                <c:pt idx="1">
                  <c:v>138.69999999999999</c:v>
                </c:pt>
                <c:pt idx="2">
                  <c:v>133</c:v>
                </c:pt>
                <c:pt idx="3">
                  <c:v>124.6</c:v>
                </c:pt>
                <c:pt idx="4">
                  <c:v>57.6</c:v>
                </c:pt>
              </c:numCache>
            </c:numRef>
          </c:val>
          <c:extLst xmlns:c16r2="http://schemas.microsoft.com/office/drawing/2015/06/chart">
            <c:ext xmlns:c16="http://schemas.microsoft.com/office/drawing/2014/chart" uri="{C3380CC4-5D6E-409C-BE32-E72D297353CC}">
              <c16:uniqueId val="{00000000-07CD-464C-8E1E-935EE972721B}"/>
            </c:ext>
          </c:extLst>
        </c:ser>
        <c:dLbls>
          <c:showLegendKey val="0"/>
          <c:showVal val="0"/>
          <c:showCatName val="0"/>
          <c:showSerName val="0"/>
          <c:showPercent val="0"/>
          <c:showBubbleSize val="0"/>
        </c:dLbls>
        <c:gapWidth val="150"/>
        <c:axId val="404681368"/>
        <c:axId val="40468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07CD-464C-8E1E-935EE972721B}"/>
            </c:ext>
          </c:extLst>
        </c:ser>
        <c:dLbls>
          <c:showLegendKey val="0"/>
          <c:showVal val="0"/>
          <c:showCatName val="0"/>
          <c:showSerName val="0"/>
          <c:showPercent val="0"/>
          <c:showBubbleSize val="0"/>
        </c:dLbls>
        <c:marker val="1"/>
        <c:smooth val="0"/>
        <c:axId val="404681368"/>
        <c:axId val="404682936"/>
      </c:lineChart>
      <c:catAx>
        <c:axId val="404681368"/>
        <c:scaling>
          <c:orientation val="minMax"/>
        </c:scaling>
        <c:delete val="1"/>
        <c:axPos val="b"/>
        <c:numFmt formatCode="General" sourceLinked="1"/>
        <c:majorTickMark val="none"/>
        <c:minorTickMark val="none"/>
        <c:tickLblPos val="none"/>
        <c:crossAx val="404682936"/>
        <c:crosses val="autoZero"/>
        <c:auto val="1"/>
        <c:lblAlgn val="ctr"/>
        <c:lblOffset val="100"/>
        <c:noMultiLvlLbl val="1"/>
      </c:catAx>
      <c:valAx>
        <c:axId val="40468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8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36</c:v>
                </c:pt>
                <c:pt idx="1">
                  <c:v>32</c:v>
                </c:pt>
                <c:pt idx="2">
                  <c:v>27.5</c:v>
                </c:pt>
                <c:pt idx="3">
                  <c:v>14.9</c:v>
                </c:pt>
                <c:pt idx="4">
                  <c:v>4.5999999999999996</c:v>
                </c:pt>
              </c:numCache>
            </c:numRef>
          </c:val>
          <c:extLst xmlns:c16r2="http://schemas.microsoft.com/office/drawing/2015/06/chart">
            <c:ext xmlns:c16="http://schemas.microsoft.com/office/drawing/2014/chart" uri="{C3380CC4-5D6E-409C-BE32-E72D297353CC}">
              <c16:uniqueId val="{00000000-4CA5-456D-9DA7-35AA0645A35E}"/>
            </c:ext>
          </c:extLst>
        </c:ser>
        <c:dLbls>
          <c:showLegendKey val="0"/>
          <c:showVal val="0"/>
          <c:showCatName val="0"/>
          <c:showSerName val="0"/>
          <c:showPercent val="0"/>
          <c:showBubbleSize val="0"/>
        </c:dLbls>
        <c:gapWidth val="150"/>
        <c:axId val="404683720"/>
        <c:axId val="4046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4CA5-456D-9DA7-35AA0645A35E}"/>
            </c:ext>
          </c:extLst>
        </c:ser>
        <c:dLbls>
          <c:showLegendKey val="0"/>
          <c:showVal val="0"/>
          <c:showCatName val="0"/>
          <c:showSerName val="0"/>
          <c:showPercent val="0"/>
          <c:showBubbleSize val="0"/>
        </c:dLbls>
        <c:marker val="1"/>
        <c:smooth val="0"/>
        <c:axId val="404683720"/>
        <c:axId val="404678624"/>
      </c:lineChart>
      <c:catAx>
        <c:axId val="404683720"/>
        <c:scaling>
          <c:orientation val="minMax"/>
        </c:scaling>
        <c:delete val="1"/>
        <c:axPos val="b"/>
        <c:numFmt formatCode="General" sourceLinked="1"/>
        <c:majorTickMark val="none"/>
        <c:minorTickMark val="none"/>
        <c:tickLblPos val="none"/>
        <c:crossAx val="404678624"/>
        <c:crosses val="autoZero"/>
        <c:auto val="1"/>
        <c:lblAlgn val="ctr"/>
        <c:lblOffset val="100"/>
        <c:noMultiLvlLbl val="1"/>
      </c:catAx>
      <c:valAx>
        <c:axId val="40467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8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14428</c:v>
                </c:pt>
                <c:pt idx="1">
                  <c:v>19705</c:v>
                </c:pt>
                <c:pt idx="2">
                  <c:v>15902</c:v>
                </c:pt>
                <c:pt idx="3">
                  <c:v>9254</c:v>
                </c:pt>
                <c:pt idx="4">
                  <c:v>1492</c:v>
                </c:pt>
              </c:numCache>
            </c:numRef>
          </c:val>
          <c:extLst xmlns:c16r2="http://schemas.microsoft.com/office/drawing/2015/06/chart">
            <c:ext xmlns:c16="http://schemas.microsoft.com/office/drawing/2014/chart" uri="{C3380CC4-5D6E-409C-BE32-E72D297353CC}">
              <c16:uniqueId val="{00000000-95BE-4752-AC7F-561E0FED95CE}"/>
            </c:ext>
          </c:extLst>
        </c:ser>
        <c:dLbls>
          <c:showLegendKey val="0"/>
          <c:showVal val="0"/>
          <c:showCatName val="0"/>
          <c:showSerName val="0"/>
          <c:showPercent val="0"/>
          <c:showBubbleSize val="0"/>
        </c:dLbls>
        <c:gapWidth val="150"/>
        <c:axId val="404677840"/>
        <c:axId val="40467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95BE-4752-AC7F-561E0FED95CE}"/>
            </c:ext>
          </c:extLst>
        </c:ser>
        <c:dLbls>
          <c:showLegendKey val="0"/>
          <c:showVal val="0"/>
          <c:showCatName val="0"/>
          <c:showSerName val="0"/>
          <c:showPercent val="0"/>
          <c:showBubbleSize val="0"/>
        </c:dLbls>
        <c:marker val="1"/>
        <c:smooth val="0"/>
        <c:axId val="404677840"/>
        <c:axId val="404679016"/>
      </c:lineChart>
      <c:catAx>
        <c:axId val="404677840"/>
        <c:scaling>
          <c:orientation val="minMax"/>
        </c:scaling>
        <c:delete val="1"/>
        <c:axPos val="b"/>
        <c:numFmt formatCode="General" sourceLinked="1"/>
        <c:majorTickMark val="none"/>
        <c:minorTickMark val="none"/>
        <c:tickLblPos val="none"/>
        <c:crossAx val="404679016"/>
        <c:crosses val="autoZero"/>
        <c:auto val="1"/>
        <c:lblAlgn val="ctr"/>
        <c:lblOffset val="100"/>
        <c:noMultiLvlLbl val="1"/>
      </c:catAx>
      <c:valAx>
        <c:axId val="404679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67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25" zoomScale="80" zoomScaleNormal="80" zoomScaleSheetLayoutView="70" workbookViewId="0">
      <selection activeCell="NV52" sqref="NV5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　県営柳町駐車場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191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49</v>
      </c>
      <c r="V31" s="110"/>
      <c r="W31" s="110"/>
      <c r="X31" s="110"/>
      <c r="Y31" s="110"/>
      <c r="Z31" s="110"/>
      <c r="AA31" s="110"/>
      <c r="AB31" s="110"/>
      <c r="AC31" s="110"/>
      <c r="AD31" s="110"/>
      <c r="AE31" s="110"/>
      <c r="AF31" s="110"/>
      <c r="AG31" s="110"/>
      <c r="AH31" s="110"/>
      <c r="AI31" s="110"/>
      <c r="AJ31" s="110"/>
      <c r="AK31" s="110"/>
      <c r="AL31" s="110"/>
      <c r="AM31" s="110"/>
      <c r="AN31" s="110">
        <f>データ!Z7</f>
        <v>80</v>
      </c>
      <c r="AO31" s="110"/>
      <c r="AP31" s="110"/>
      <c r="AQ31" s="110"/>
      <c r="AR31" s="110"/>
      <c r="AS31" s="110"/>
      <c r="AT31" s="110"/>
      <c r="AU31" s="110"/>
      <c r="AV31" s="110"/>
      <c r="AW31" s="110"/>
      <c r="AX31" s="110"/>
      <c r="AY31" s="110"/>
      <c r="AZ31" s="110"/>
      <c r="BA31" s="110"/>
      <c r="BB31" s="110"/>
      <c r="BC31" s="110"/>
      <c r="BD31" s="110"/>
      <c r="BE31" s="110"/>
      <c r="BF31" s="110"/>
      <c r="BG31" s="110">
        <f>データ!AA7</f>
        <v>134.80000000000001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119.3</v>
      </c>
      <c r="CA31" s="110"/>
      <c r="CB31" s="110"/>
      <c r="CC31" s="110"/>
      <c r="CD31" s="110"/>
      <c r="CE31" s="110"/>
      <c r="CF31" s="110"/>
      <c r="CG31" s="110"/>
      <c r="CH31" s="110"/>
      <c r="CI31" s="110"/>
      <c r="CJ31" s="110"/>
      <c r="CK31" s="110"/>
      <c r="CL31" s="110"/>
      <c r="CM31" s="110"/>
      <c r="CN31" s="110"/>
      <c r="CO31" s="110"/>
      <c r="CP31" s="110"/>
      <c r="CQ31" s="110"/>
      <c r="CR31" s="110"/>
      <c r="CS31" s="110">
        <f>データ!AC7</f>
        <v>102.8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145</v>
      </c>
      <c r="JD31" s="81"/>
      <c r="JE31" s="81"/>
      <c r="JF31" s="81"/>
      <c r="JG31" s="81"/>
      <c r="JH31" s="81"/>
      <c r="JI31" s="81"/>
      <c r="JJ31" s="81"/>
      <c r="JK31" s="81"/>
      <c r="JL31" s="81"/>
      <c r="JM31" s="81"/>
      <c r="JN31" s="81"/>
      <c r="JO31" s="81"/>
      <c r="JP31" s="81"/>
      <c r="JQ31" s="81"/>
      <c r="JR31" s="81"/>
      <c r="JS31" s="81"/>
      <c r="JT31" s="81"/>
      <c r="JU31" s="82"/>
      <c r="JV31" s="80">
        <f>データ!DL7</f>
        <v>138.69999999999999</v>
      </c>
      <c r="JW31" s="81"/>
      <c r="JX31" s="81"/>
      <c r="JY31" s="81"/>
      <c r="JZ31" s="81"/>
      <c r="KA31" s="81"/>
      <c r="KB31" s="81"/>
      <c r="KC31" s="81"/>
      <c r="KD31" s="81"/>
      <c r="KE31" s="81"/>
      <c r="KF31" s="81"/>
      <c r="KG31" s="81"/>
      <c r="KH31" s="81"/>
      <c r="KI31" s="81"/>
      <c r="KJ31" s="81"/>
      <c r="KK31" s="81"/>
      <c r="KL31" s="81"/>
      <c r="KM31" s="81"/>
      <c r="KN31" s="82"/>
      <c r="KO31" s="80">
        <f>データ!DM7</f>
        <v>133</v>
      </c>
      <c r="KP31" s="81"/>
      <c r="KQ31" s="81"/>
      <c r="KR31" s="81"/>
      <c r="KS31" s="81"/>
      <c r="KT31" s="81"/>
      <c r="KU31" s="81"/>
      <c r="KV31" s="81"/>
      <c r="KW31" s="81"/>
      <c r="KX31" s="81"/>
      <c r="KY31" s="81"/>
      <c r="KZ31" s="81"/>
      <c r="LA31" s="81"/>
      <c r="LB31" s="81"/>
      <c r="LC31" s="81"/>
      <c r="LD31" s="81"/>
      <c r="LE31" s="81"/>
      <c r="LF31" s="81"/>
      <c r="LG31" s="82"/>
      <c r="LH31" s="80">
        <f>データ!DN7</f>
        <v>124.6</v>
      </c>
      <c r="LI31" s="81"/>
      <c r="LJ31" s="81"/>
      <c r="LK31" s="81"/>
      <c r="LL31" s="81"/>
      <c r="LM31" s="81"/>
      <c r="LN31" s="81"/>
      <c r="LO31" s="81"/>
      <c r="LP31" s="81"/>
      <c r="LQ31" s="81"/>
      <c r="LR31" s="81"/>
      <c r="LS31" s="81"/>
      <c r="LT31" s="81"/>
      <c r="LU31" s="81"/>
      <c r="LV31" s="81"/>
      <c r="LW31" s="81"/>
      <c r="LX31" s="81"/>
      <c r="LY31" s="81"/>
      <c r="LZ31" s="82"/>
      <c r="MA31" s="80">
        <f>データ!DO7</f>
        <v>57.6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36</v>
      </c>
      <c r="EM52" s="110"/>
      <c r="EN52" s="110"/>
      <c r="EO52" s="110"/>
      <c r="EP52" s="110"/>
      <c r="EQ52" s="110"/>
      <c r="ER52" s="110"/>
      <c r="ES52" s="110"/>
      <c r="ET52" s="110"/>
      <c r="EU52" s="110"/>
      <c r="EV52" s="110"/>
      <c r="EW52" s="110"/>
      <c r="EX52" s="110"/>
      <c r="EY52" s="110"/>
      <c r="EZ52" s="110"/>
      <c r="FA52" s="110"/>
      <c r="FB52" s="110"/>
      <c r="FC52" s="110"/>
      <c r="FD52" s="110"/>
      <c r="FE52" s="110">
        <f>データ!BG7</f>
        <v>32</v>
      </c>
      <c r="FF52" s="110"/>
      <c r="FG52" s="110"/>
      <c r="FH52" s="110"/>
      <c r="FI52" s="110"/>
      <c r="FJ52" s="110"/>
      <c r="FK52" s="110"/>
      <c r="FL52" s="110"/>
      <c r="FM52" s="110"/>
      <c r="FN52" s="110"/>
      <c r="FO52" s="110"/>
      <c r="FP52" s="110"/>
      <c r="FQ52" s="110"/>
      <c r="FR52" s="110"/>
      <c r="FS52" s="110"/>
      <c r="FT52" s="110"/>
      <c r="FU52" s="110"/>
      <c r="FV52" s="110"/>
      <c r="FW52" s="110"/>
      <c r="FX52" s="110">
        <f>データ!BH7</f>
        <v>27.5</v>
      </c>
      <c r="FY52" s="110"/>
      <c r="FZ52" s="110"/>
      <c r="GA52" s="110"/>
      <c r="GB52" s="110"/>
      <c r="GC52" s="110"/>
      <c r="GD52" s="110"/>
      <c r="GE52" s="110"/>
      <c r="GF52" s="110"/>
      <c r="GG52" s="110"/>
      <c r="GH52" s="110"/>
      <c r="GI52" s="110"/>
      <c r="GJ52" s="110"/>
      <c r="GK52" s="110"/>
      <c r="GL52" s="110"/>
      <c r="GM52" s="110"/>
      <c r="GN52" s="110"/>
      <c r="GO52" s="110"/>
      <c r="GP52" s="110"/>
      <c r="GQ52" s="110">
        <f>データ!BI7</f>
        <v>14.9</v>
      </c>
      <c r="GR52" s="110"/>
      <c r="GS52" s="110"/>
      <c r="GT52" s="110"/>
      <c r="GU52" s="110"/>
      <c r="GV52" s="110"/>
      <c r="GW52" s="110"/>
      <c r="GX52" s="110"/>
      <c r="GY52" s="110"/>
      <c r="GZ52" s="110"/>
      <c r="HA52" s="110"/>
      <c r="HB52" s="110"/>
      <c r="HC52" s="110"/>
      <c r="HD52" s="110"/>
      <c r="HE52" s="110"/>
      <c r="HF52" s="110"/>
      <c r="HG52" s="110"/>
      <c r="HH52" s="110"/>
      <c r="HI52" s="110"/>
      <c r="HJ52" s="110">
        <f>データ!BJ7</f>
        <v>4.5999999999999996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14428</v>
      </c>
      <c r="JD52" s="106"/>
      <c r="JE52" s="106"/>
      <c r="JF52" s="106"/>
      <c r="JG52" s="106"/>
      <c r="JH52" s="106"/>
      <c r="JI52" s="106"/>
      <c r="JJ52" s="106"/>
      <c r="JK52" s="106"/>
      <c r="JL52" s="106"/>
      <c r="JM52" s="106"/>
      <c r="JN52" s="106"/>
      <c r="JO52" s="106"/>
      <c r="JP52" s="106"/>
      <c r="JQ52" s="106"/>
      <c r="JR52" s="106"/>
      <c r="JS52" s="106"/>
      <c r="JT52" s="106"/>
      <c r="JU52" s="106"/>
      <c r="JV52" s="106">
        <f>データ!BR7</f>
        <v>19705</v>
      </c>
      <c r="JW52" s="106"/>
      <c r="JX52" s="106"/>
      <c r="JY52" s="106"/>
      <c r="JZ52" s="106"/>
      <c r="KA52" s="106"/>
      <c r="KB52" s="106"/>
      <c r="KC52" s="106"/>
      <c r="KD52" s="106"/>
      <c r="KE52" s="106"/>
      <c r="KF52" s="106"/>
      <c r="KG52" s="106"/>
      <c r="KH52" s="106"/>
      <c r="KI52" s="106"/>
      <c r="KJ52" s="106"/>
      <c r="KK52" s="106"/>
      <c r="KL52" s="106"/>
      <c r="KM52" s="106"/>
      <c r="KN52" s="106"/>
      <c r="KO52" s="106">
        <f>データ!BS7</f>
        <v>15902</v>
      </c>
      <c r="KP52" s="106"/>
      <c r="KQ52" s="106"/>
      <c r="KR52" s="106"/>
      <c r="KS52" s="106"/>
      <c r="KT52" s="106"/>
      <c r="KU52" s="106"/>
      <c r="KV52" s="106"/>
      <c r="KW52" s="106"/>
      <c r="KX52" s="106"/>
      <c r="KY52" s="106"/>
      <c r="KZ52" s="106"/>
      <c r="LA52" s="106"/>
      <c r="LB52" s="106"/>
      <c r="LC52" s="106"/>
      <c r="LD52" s="106"/>
      <c r="LE52" s="106"/>
      <c r="LF52" s="106"/>
      <c r="LG52" s="106"/>
      <c r="LH52" s="106">
        <f>データ!BT7</f>
        <v>9254</v>
      </c>
      <c r="LI52" s="106"/>
      <c r="LJ52" s="106"/>
      <c r="LK52" s="106"/>
      <c r="LL52" s="106"/>
      <c r="LM52" s="106"/>
      <c r="LN52" s="106"/>
      <c r="LO52" s="106"/>
      <c r="LP52" s="106"/>
      <c r="LQ52" s="106"/>
      <c r="LR52" s="106"/>
      <c r="LS52" s="106"/>
      <c r="LT52" s="106"/>
      <c r="LU52" s="106"/>
      <c r="LV52" s="106"/>
      <c r="LW52" s="106"/>
      <c r="LX52" s="106"/>
      <c r="LY52" s="106"/>
      <c r="LZ52" s="106"/>
      <c r="MA52" s="106">
        <f>データ!BU7</f>
        <v>1492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27</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8z6laJW/0iAPooSY5XdwBCFEZWVjLFtgq3fPxtxenXXJc8USlXC6SeAYJZqBPT7t8LzOb4edaXWjO03CNtyiPQ==" saltValue="HDR8rmow6SzUUxwnuBeid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100</v>
      </c>
      <c r="BI5" s="59" t="s">
        <v>101</v>
      </c>
      <c r="BJ5" s="59" t="s">
        <v>93</v>
      </c>
      <c r="BK5" s="59" t="s">
        <v>94</v>
      </c>
      <c r="BL5" s="59" t="s">
        <v>95</v>
      </c>
      <c r="BM5" s="59" t="s">
        <v>96</v>
      </c>
      <c r="BN5" s="59" t="s">
        <v>97</v>
      </c>
      <c r="BO5" s="59" t="s">
        <v>98</v>
      </c>
      <c r="BP5" s="59" t="s">
        <v>99</v>
      </c>
      <c r="BQ5" s="59" t="s">
        <v>89</v>
      </c>
      <c r="BR5" s="59" t="s">
        <v>90</v>
      </c>
      <c r="BS5" s="59" t="s">
        <v>100</v>
      </c>
      <c r="BT5" s="59" t="s">
        <v>92</v>
      </c>
      <c r="BU5" s="59" t="s">
        <v>93</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0"/>
      <c r="CN5" s="150"/>
      <c r="CO5" s="59" t="s">
        <v>89</v>
      </c>
      <c r="CP5" s="59" t="s">
        <v>90</v>
      </c>
      <c r="CQ5" s="59" t="s">
        <v>100</v>
      </c>
      <c r="CR5" s="59" t="s">
        <v>92</v>
      </c>
      <c r="CS5" s="59" t="s">
        <v>102</v>
      </c>
      <c r="CT5" s="59" t="s">
        <v>94</v>
      </c>
      <c r="CU5" s="59" t="s">
        <v>95</v>
      </c>
      <c r="CV5" s="59" t="s">
        <v>96</v>
      </c>
      <c r="CW5" s="59" t="s">
        <v>97</v>
      </c>
      <c r="CX5" s="59" t="s">
        <v>98</v>
      </c>
      <c r="CY5" s="59" t="s">
        <v>99</v>
      </c>
      <c r="CZ5" s="59" t="s">
        <v>103</v>
      </c>
      <c r="DA5" s="59" t="s">
        <v>90</v>
      </c>
      <c r="DB5" s="59" t="s">
        <v>100</v>
      </c>
      <c r="DC5" s="59" t="s">
        <v>92</v>
      </c>
      <c r="DD5" s="59" t="s">
        <v>93</v>
      </c>
      <c r="DE5" s="59" t="s">
        <v>94</v>
      </c>
      <c r="DF5" s="59" t="s">
        <v>95</v>
      </c>
      <c r="DG5" s="59" t="s">
        <v>96</v>
      </c>
      <c r="DH5" s="59" t="s">
        <v>97</v>
      </c>
      <c r="DI5" s="59" t="s">
        <v>98</v>
      </c>
      <c r="DJ5" s="59" t="s">
        <v>35</v>
      </c>
      <c r="DK5" s="59" t="s">
        <v>89</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104</v>
      </c>
      <c r="B6" s="60">
        <f>B8</f>
        <v>2019</v>
      </c>
      <c r="C6" s="60">
        <f t="shared" ref="C6:X6" si="1">C8</f>
        <v>20001</v>
      </c>
      <c r="D6" s="60">
        <f t="shared" si="1"/>
        <v>47</v>
      </c>
      <c r="E6" s="60">
        <f t="shared" si="1"/>
        <v>14</v>
      </c>
      <c r="F6" s="60">
        <f t="shared" si="1"/>
        <v>0</v>
      </c>
      <c r="G6" s="60">
        <f t="shared" si="1"/>
        <v>1</v>
      </c>
      <c r="H6" s="60" t="str">
        <f>SUBSTITUTE(H8,"　","")</f>
        <v>青森県</v>
      </c>
      <c r="I6" s="60" t="str">
        <f t="shared" si="1"/>
        <v>県営柳町駐車場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23</v>
      </c>
      <c r="S6" s="62" t="str">
        <f t="shared" si="1"/>
        <v>商業施設</v>
      </c>
      <c r="T6" s="62" t="str">
        <f t="shared" si="1"/>
        <v>無</v>
      </c>
      <c r="U6" s="63">
        <f t="shared" si="1"/>
        <v>2620</v>
      </c>
      <c r="V6" s="63">
        <f t="shared" si="1"/>
        <v>191</v>
      </c>
      <c r="W6" s="63">
        <f t="shared" si="1"/>
        <v>210</v>
      </c>
      <c r="X6" s="62" t="str">
        <f t="shared" si="1"/>
        <v>代行制</v>
      </c>
      <c r="Y6" s="64">
        <f>IF(Y8="-",NA(),Y8)</f>
        <v>49</v>
      </c>
      <c r="Z6" s="64">
        <f t="shared" ref="Z6:AH6" si="2">IF(Z8="-",NA(),Z8)</f>
        <v>80</v>
      </c>
      <c r="AA6" s="64">
        <f t="shared" si="2"/>
        <v>134.80000000000001</v>
      </c>
      <c r="AB6" s="64">
        <f t="shared" si="2"/>
        <v>119.3</v>
      </c>
      <c r="AC6" s="64">
        <f t="shared" si="2"/>
        <v>102.8</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36</v>
      </c>
      <c r="BG6" s="64">
        <f t="shared" ref="BG6:BO6" si="5">IF(BG8="-",NA(),BG8)</f>
        <v>32</v>
      </c>
      <c r="BH6" s="64">
        <f t="shared" si="5"/>
        <v>27.5</v>
      </c>
      <c r="BI6" s="64">
        <f t="shared" si="5"/>
        <v>14.9</v>
      </c>
      <c r="BJ6" s="64">
        <f t="shared" si="5"/>
        <v>4.5999999999999996</v>
      </c>
      <c r="BK6" s="64">
        <f t="shared" si="5"/>
        <v>17.5</v>
      </c>
      <c r="BL6" s="64">
        <f t="shared" si="5"/>
        <v>14.3</v>
      </c>
      <c r="BM6" s="64">
        <f t="shared" si="5"/>
        <v>11.8</v>
      </c>
      <c r="BN6" s="64">
        <f t="shared" si="5"/>
        <v>9.1</v>
      </c>
      <c r="BO6" s="64">
        <f t="shared" si="5"/>
        <v>1.4</v>
      </c>
      <c r="BP6" s="61" t="str">
        <f>IF(BP8="-","",IF(BP8="-","【-】","【"&amp;SUBSTITUTE(TEXT(BP8,"#,##0.0"),"-","△")&amp;"】"))</f>
        <v>【20.8】</v>
      </c>
      <c r="BQ6" s="65">
        <f>IF(BQ8="-",NA(),BQ8)</f>
        <v>14428</v>
      </c>
      <c r="BR6" s="65">
        <f t="shared" ref="BR6:BZ6" si="6">IF(BR8="-",NA(),BR8)</f>
        <v>19705</v>
      </c>
      <c r="BS6" s="65">
        <f t="shared" si="6"/>
        <v>15902</v>
      </c>
      <c r="BT6" s="65">
        <f t="shared" si="6"/>
        <v>9254</v>
      </c>
      <c r="BU6" s="65">
        <f t="shared" si="6"/>
        <v>1492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105</v>
      </c>
      <c r="CM6" s="63">
        <f t="shared" ref="CM6:CN6" si="7">CM8</f>
        <v>0</v>
      </c>
      <c r="CN6" s="63" t="str">
        <f t="shared" si="7"/>
        <v>-</v>
      </c>
      <c r="CO6" s="64"/>
      <c r="CP6" s="64"/>
      <c r="CQ6" s="64"/>
      <c r="CR6" s="64"/>
      <c r="CS6" s="64"/>
      <c r="CT6" s="64"/>
      <c r="CU6" s="64"/>
      <c r="CV6" s="64"/>
      <c r="CW6" s="64"/>
      <c r="CX6" s="64"/>
      <c r="CY6" s="61" t="s">
        <v>106</v>
      </c>
      <c r="CZ6" s="64">
        <f>IF(CZ8="-",NA(),CZ8)</f>
        <v>27</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145</v>
      </c>
      <c r="DL6" s="64">
        <f t="shared" ref="DL6:DT6" si="9">IF(DL8="-",NA(),DL8)</f>
        <v>138.69999999999999</v>
      </c>
      <c r="DM6" s="64">
        <f t="shared" si="9"/>
        <v>133</v>
      </c>
      <c r="DN6" s="64">
        <f t="shared" si="9"/>
        <v>124.6</v>
      </c>
      <c r="DO6" s="64">
        <f t="shared" si="9"/>
        <v>57.6</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107</v>
      </c>
      <c r="B7" s="60">
        <f t="shared" ref="B7:X7" si="10">B8</f>
        <v>2019</v>
      </c>
      <c r="C7" s="60">
        <f t="shared" si="10"/>
        <v>20001</v>
      </c>
      <c r="D7" s="60">
        <f t="shared" si="10"/>
        <v>47</v>
      </c>
      <c r="E7" s="60">
        <f t="shared" si="10"/>
        <v>14</v>
      </c>
      <c r="F7" s="60">
        <f t="shared" si="10"/>
        <v>0</v>
      </c>
      <c r="G7" s="60">
        <f t="shared" si="10"/>
        <v>1</v>
      </c>
      <c r="H7" s="60" t="str">
        <f t="shared" si="10"/>
        <v>青森県</v>
      </c>
      <c r="I7" s="60" t="str">
        <f t="shared" si="10"/>
        <v>県営柳町駐車場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23</v>
      </c>
      <c r="S7" s="62" t="str">
        <f t="shared" si="10"/>
        <v>商業施設</v>
      </c>
      <c r="T7" s="62" t="str">
        <f t="shared" si="10"/>
        <v>無</v>
      </c>
      <c r="U7" s="63">
        <f t="shared" si="10"/>
        <v>2620</v>
      </c>
      <c r="V7" s="63">
        <f t="shared" si="10"/>
        <v>191</v>
      </c>
      <c r="W7" s="63">
        <f t="shared" si="10"/>
        <v>210</v>
      </c>
      <c r="X7" s="62" t="str">
        <f t="shared" si="10"/>
        <v>代行制</v>
      </c>
      <c r="Y7" s="64">
        <f>Y8</f>
        <v>49</v>
      </c>
      <c r="Z7" s="64">
        <f t="shared" ref="Z7:AH7" si="11">Z8</f>
        <v>80</v>
      </c>
      <c r="AA7" s="64">
        <f t="shared" si="11"/>
        <v>134.80000000000001</v>
      </c>
      <c r="AB7" s="64">
        <f t="shared" si="11"/>
        <v>119.3</v>
      </c>
      <c r="AC7" s="64">
        <f t="shared" si="11"/>
        <v>102.8</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36</v>
      </c>
      <c r="BG7" s="64">
        <f t="shared" ref="BG7:BO7" si="14">BG8</f>
        <v>32</v>
      </c>
      <c r="BH7" s="64">
        <f t="shared" si="14"/>
        <v>27.5</v>
      </c>
      <c r="BI7" s="64">
        <f t="shared" si="14"/>
        <v>14.9</v>
      </c>
      <c r="BJ7" s="64">
        <f t="shared" si="14"/>
        <v>4.5999999999999996</v>
      </c>
      <c r="BK7" s="64">
        <f t="shared" si="14"/>
        <v>17.5</v>
      </c>
      <c r="BL7" s="64">
        <f t="shared" si="14"/>
        <v>14.3</v>
      </c>
      <c r="BM7" s="64">
        <f t="shared" si="14"/>
        <v>11.8</v>
      </c>
      <c r="BN7" s="64">
        <f t="shared" si="14"/>
        <v>9.1</v>
      </c>
      <c r="BO7" s="64">
        <f t="shared" si="14"/>
        <v>1.4</v>
      </c>
      <c r="BP7" s="61"/>
      <c r="BQ7" s="65">
        <f>BQ8</f>
        <v>14428</v>
      </c>
      <c r="BR7" s="65">
        <f t="shared" ref="BR7:BZ7" si="15">BR8</f>
        <v>19705</v>
      </c>
      <c r="BS7" s="65">
        <f t="shared" si="15"/>
        <v>15902</v>
      </c>
      <c r="BT7" s="65">
        <f t="shared" si="15"/>
        <v>9254</v>
      </c>
      <c r="BU7" s="65">
        <f t="shared" si="15"/>
        <v>1492</v>
      </c>
      <c r="BV7" s="65">
        <f t="shared" si="15"/>
        <v>36318</v>
      </c>
      <c r="BW7" s="65">
        <f t="shared" si="15"/>
        <v>37745</v>
      </c>
      <c r="BX7" s="65">
        <f t="shared" si="15"/>
        <v>35151</v>
      </c>
      <c r="BY7" s="65">
        <f t="shared" si="15"/>
        <v>21556</v>
      </c>
      <c r="BZ7" s="65">
        <f t="shared" si="15"/>
        <v>18053</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27</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145</v>
      </c>
      <c r="DL7" s="64">
        <f t="shared" ref="DL7:DT7" si="17">DL8</f>
        <v>138.69999999999999</v>
      </c>
      <c r="DM7" s="64">
        <f t="shared" si="17"/>
        <v>133</v>
      </c>
      <c r="DN7" s="64">
        <f t="shared" si="17"/>
        <v>124.6</v>
      </c>
      <c r="DO7" s="64">
        <f t="shared" si="17"/>
        <v>57.6</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20001</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23</v>
      </c>
      <c r="S8" s="69" t="s">
        <v>119</v>
      </c>
      <c r="T8" s="69" t="s">
        <v>120</v>
      </c>
      <c r="U8" s="70">
        <v>2620</v>
      </c>
      <c r="V8" s="70">
        <v>191</v>
      </c>
      <c r="W8" s="70">
        <v>210</v>
      </c>
      <c r="X8" s="69" t="s">
        <v>121</v>
      </c>
      <c r="Y8" s="71">
        <v>49</v>
      </c>
      <c r="Z8" s="71">
        <v>80</v>
      </c>
      <c r="AA8" s="71">
        <v>134.80000000000001</v>
      </c>
      <c r="AB8" s="71">
        <v>119.3</v>
      </c>
      <c r="AC8" s="71">
        <v>102.8</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36</v>
      </c>
      <c r="BG8" s="71">
        <v>32</v>
      </c>
      <c r="BH8" s="71">
        <v>27.5</v>
      </c>
      <c r="BI8" s="71">
        <v>14.9</v>
      </c>
      <c r="BJ8" s="71">
        <v>4.5999999999999996</v>
      </c>
      <c r="BK8" s="71">
        <v>17.5</v>
      </c>
      <c r="BL8" s="71">
        <v>14.3</v>
      </c>
      <c r="BM8" s="71">
        <v>11.8</v>
      </c>
      <c r="BN8" s="71">
        <v>9.1</v>
      </c>
      <c r="BO8" s="71">
        <v>1.4</v>
      </c>
      <c r="BP8" s="68">
        <v>20.8</v>
      </c>
      <c r="BQ8" s="72">
        <v>14428</v>
      </c>
      <c r="BR8" s="72">
        <v>19705</v>
      </c>
      <c r="BS8" s="72">
        <v>15902</v>
      </c>
      <c r="BT8" s="73">
        <v>9254</v>
      </c>
      <c r="BU8" s="73">
        <v>1492</v>
      </c>
      <c r="BV8" s="72">
        <v>36318</v>
      </c>
      <c r="BW8" s="72">
        <v>37745</v>
      </c>
      <c r="BX8" s="72">
        <v>35151</v>
      </c>
      <c r="BY8" s="72">
        <v>21556</v>
      </c>
      <c r="BZ8" s="72">
        <v>18053</v>
      </c>
      <c r="CA8" s="70">
        <v>14290</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27</v>
      </c>
      <c r="DA8" s="71">
        <v>0</v>
      </c>
      <c r="DB8" s="71">
        <v>0</v>
      </c>
      <c r="DC8" s="71">
        <v>0</v>
      </c>
      <c r="DD8" s="71">
        <v>0</v>
      </c>
      <c r="DE8" s="71">
        <v>278.89999999999998</v>
      </c>
      <c r="DF8" s="71">
        <v>205.5</v>
      </c>
      <c r="DG8" s="71">
        <v>187.9</v>
      </c>
      <c r="DH8" s="71">
        <v>143.19999999999999</v>
      </c>
      <c r="DI8" s="71">
        <v>128.9</v>
      </c>
      <c r="DJ8" s="68">
        <v>425.4</v>
      </c>
      <c r="DK8" s="71">
        <v>145</v>
      </c>
      <c r="DL8" s="71">
        <v>138.69999999999999</v>
      </c>
      <c r="DM8" s="71">
        <v>133</v>
      </c>
      <c r="DN8" s="71">
        <v>124.6</v>
      </c>
      <c r="DO8" s="71">
        <v>57.6</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青森県</cp:lastModifiedBy>
  <cp:lastPrinted>2021-01-22T00:43:34Z</cp:lastPrinted>
  <dcterms:created xsi:type="dcterms:W3CDTF">2020-12-04T03:26:17Z</dcterms:created>
  <dcterms:modified xsi:type="dcterms:W3CDTF">2021-01-22T00:44:03Z</dcterms:modified>
  <cp:category/>
</cp:coreProperties>
</file>