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19090003\Desktop\業務フォル\01決算関係\経営比較分析表の策定・公表\R02\02 回答\病院【経営比較分析表】2019_030007_46_060\"/>
    </mc:Choice>
  </mc:AlternateContent>
  <workbookProtection workbookAlgorithmName="SHA-512" workbookHashValue="FV6ZYlxpeKcFNg+VUZviZk6GLQMhJ+G3BqxZjgS2A3IeJhvxoyI99KnhqcDCeOy1Gf5g8f5pB4W0ga+fR1U+3w==" workbookSaltValue="7k+w7/QkYt3EGC4C3DNV9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HM78" i="4"/>
  <c r="FL54" i="4"/>
  <c r="FL32" i="4"/>
  <c r="MN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HG32" i="4"/>
  <c r="AN78" i="4"/>
  <c r="AE54" i="4"/>
  <c r="AE32" i="4"/>
  <c r="KU54" i="4"/>
  <c r="KU32" i="4"/>
  <c r="KF54" i="4"/>
  <c r="JJ78" i="4"/>
  <c r="GR54" i="4"/>
  <c r="GR32" i="4"/>
  <c r="EO78" i="4"/>
  <c r="DD54" i="4"/>
  <c r="DD32" i="4"/>
  <c r="KF32" i="4"/>
  <c r="U78" i="4"/>
  <c r="P54" i="4"/>
  <c r="P32" i="4"/>
  <c r="BZ78" i="4"/>
  <c r="BI54" i="4"/>
  <c r="LY54" i="4"/>
  <c r="LY32" i="4"/>
  <c r="EW32" i="4"/>
  <c r="LO78" i="4"/>
  <c r="IK54" i="4"/>
  <c r="IK32" i="4"/>
  <c r="BI32" i="4"/>
  <c r="GT78" i="4"/>
  <c r="EW54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<sst xmlns="http://schemas.openxmlformats.org/spreadsheetml/2006/main" count="320" uniqueCount="180">
  <si>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</si>
  <si>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</si>
  <si>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</si>
  <si>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</si>
  <si>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</si>
  <si>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</si>
  <si>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</si>
  <si>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</si>
  <si>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</si>
  <si>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</si>
  <si>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</si>
  <si>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</si>
  <si>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</si>
  <si>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</si>
  <si>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</si>
  <si>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</si>
  <si>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</si>
  <si>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</si>
  <si>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</si>
  <si>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</si>
  <si>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</si>
  <si>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</si>
  <si>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</si>
  <si>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</si>
  <si>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</si>
  <si>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</si>
  <si>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</si>
  <si>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</si>
  <si>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</si>
  <si>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</si>
  <si>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</si>
  <si>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</si>
  <si>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</si>
  <si>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</si>
  <si>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</si>
  <si>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</si>
  <si>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</si>
  <si>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</si>
  <si>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</si>
  <si>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</si>
  <si>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</si>
  <si>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</si>
  <si>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</si>
  <si>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</si>
  <si>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</si>
  <si>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</si>
  <si>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</si>
  <si>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</si>
  <si>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</si>
  <si>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</si>
  <si>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</si>
  <si>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</si>
  <si>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</si>
  <si>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</si>
  <si>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</si>
  <si>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</si>
  <si>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</si>
  <si>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</si>
  <si>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</si>
  <si>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</si>
  <si>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</si>
  <si>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</si>
  <si>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</si>
  <si>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</si>
  <si>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</si>
  <si>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</si>
  <si>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</si>
  <si>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</si>
  <si>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</si>
  <si>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</si>
  <si>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</si>
  <si>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</si>
  <si>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</si>
  <si>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</si>
  <si>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</si>
  <si>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</si>
  <si>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</si>
  <si>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</si>
  <si>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</si>
  <si>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</si>
  <si>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</si>
  <si>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</si>
  <si>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</si>
  <si>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</si>
  <si>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</si>
  <si>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</si>
  <si>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</si>
  <si>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</si>
  <si>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</si>
  <si>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</si>
  <si>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</si>
  <si>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</si>
  <si>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</si>
  <si>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</si>
  <si>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</si>
  <si>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</si>
  <si>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</si>
  <si>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</si>
  <si>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</si>
  <si>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</si>
  <si>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</si>
  <si>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</si>
  <si>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</si>
  <si>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</si>
  <si>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</si>
  <si>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</si>
  <si>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</si>
  <si>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</si>
  <si>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</si>
  <si>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</si>
  <si>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</si>
  <si>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</si>
  <si>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</si>
  <si>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</si>
  <si>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</si>
  <si>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</si>
  <si>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</si>
  <si>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</si>
  <si>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</si>
  <si>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</si>
  <si>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</si>
  <si>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</si>
  <si>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</si>
  <si>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</si>
  <si>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</si>
  <si>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</si>
  <si>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</si>
  <si>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</si>
  <si>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</si>
  <si>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</si>
  <si>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</si>
  <si>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</si>
  <si>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</si>
  <si>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</si>
  <si>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</si>
  <si>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</si>
  <si>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</si>
  <si>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</si>
  <si>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</si>
  <si>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</si>
  <si>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</si>
  <si>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</si>
  <si>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</si>
  <si>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</si>
  <si>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</si>
  <si>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</si>
  <si>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</si>
  <si>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</si>
  <si>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</si>
  <si>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</si>
  <si>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</si>
  <si>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</si>
  <si>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</si>
  <si>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</si>
  <si>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</si>
  <si>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</si>
  <si>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</si>
  <si>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</si>
  <si>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岩手県</t>
  </si>
  <si>
    <t>宮古病院</t>
  </si>
  <si>
    <t>条例全部</t>
  </si>
  <si>
    <t>病院事業</t>
  </si>
  <si>
    <t>一般病院</t>
  </si>
  <si>
    <t>300床以上～400床未満</t>
  </si>
  <si>
    <t>自治体職員</t>
  </si>
  <si>
    <t>直営</t>
  </si>
  <si>
    <t>対象</t>
  </si>
  <si>
    <t>ド 透 訓 ガ</t>
  </si>
  <si>
    <t>救 臨 が 感 災 地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</si>
  <si>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</si>
  <si>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</si>
  <si>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</si>
  <si>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</si>
  <si>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</si>
  <si>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</si>
  <si>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</si>
  <si>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・圏域の基幹病院としての機能を担い、二次救急医療やがん医療等の高度・専門医療を提供する。
・地域がん診療連携拠点病院として、専門的ながん医療を提供する。
・地域医療支援病院として、紹介患者に対する医療の提供、地域の医療従事者に対する研修を実施する。
・地域周産期母子医療センターとして、周産期に係る比較的高度な医療を提供する。
・救急告示病院として圏域内を中心に救急患者の受け入れを行う。
・地域災害拠点病院として、災害発生時の災害派遣医療チーム（ＤＭＡＴ）の派遣や被災地内の重症傷病者の受け入れを行う。
・地域包括ケア病棟を稼働し、急性期医療後の回復期患者等の受け入れを行う。
・臨床研修病院として、臨床研修医の受け入れを行う。
・専門医研修では、内科は基幹施設として、他の診療科は連携施設としてプログラムを実施する。</t>
    <phoneticPr fontId="5"/>
  </si>
  <si>
    <t>　①、②の表で、当病院の経常収支比率及び医業収支比率は増加しており、類似病院の平均値より高いことや累積欠損金もないことから、安定した収益が確保されている。
　④、⑤の表で、病床利用率は増加したものの、類似病院の平均値を下回っている。また、⑥の表で、外来患者１人当たり収益は増加傾向にあることから、入院患者確保の取組が必要である。
　⑦、⑧の表で、材料費は、本県の他県立病院とのスケールメリット等により類似病院の平均値を下回るものの、給与費は上回っていることから、職員の適正配置や収益確保の取組が必要である。</t>
    <phoneticPr fontId="5"/>
  </si>
  <si>
    <t>①有形固定資産減価償却率　②器械備品の減価償却率
　類似病院の平均値を下回っている
　引き続き、経営状況を考慮しつつ中・長期的な観点から施設の更新を検討していく。
③１床当たり有形固定資産
　類似病院の平均値をやや下回っている。
　引き続き、過大な設備投資とならないよう、計画的な設備投資を行う。</t>
    <rPh sb="107" eb="109">
      <t>シタマワ</t>
    </rPh>
    <phoneticPr fontId="5"/>
  </si>
  <si>
    <t>　経営状況は、累積欠損金がなく、H28から経常収支比率が改善したこと等から適切な経営を行っている。
　一方、病床利用率や職員給与費対医業収益比率の状況から、収益確保や職員の適正配置等の一層の取組が必要と考える。
　今後も、圏域の基幹病院として二次救急医療、がん治療等に対応する急性期医療を提供し、医療・介護・福祉・行政との連携、協働により、地域包括ケアシステムの一翼を担うため、経営改善に努めていく。</t>
    <rPh sb="132" eb="133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</si>
</sst>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65.099999999999994</c:v>
                </c:pt>
                <c:pt idx="2">
                  <c:v>64.400000000000006</c:v>
                </c:pt>
                <c:pt idx="3">
                  <c:v>64.7</c:v>
                </c:pt>
                <c:pt idx="4">
                  <c:v>66.099999999999994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D-43C9-A61B-9F17C5BB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89040"/>
        <c:axId val="38288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9D-43C9-A61B-9F17C5BB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89040"/>
        <c:axId val="382881968"/>
      </c:lineChart>
      <c:catAx>
        <c:axId val="382889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881968"/>
        <c:crosses val="autoZero"/>
        <c:auto val="1"/>
        <c:lblAlgn val="ctr"/>
        <c:lblOffset val="100"/>
        <c:noMultiLvlLbl val="1"/>
      </c:catAx>
      <c:valAx>
        <c:axId val="38288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889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13153</c:v>
                </c:pt>
                <c:pt idx="1">
                  <c:v>13647</c:v>
                </c:pt>
                <c:pt idx="2">
                  <c:v>14190</c:v>
                </c:pt>
                <c:pt idx="3">
                  <c:v>14322</c:v>
                </c:pt>
                <c:pt idx="4">
                  <c:v>16057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1F-4B75-AA04-E3373CFF3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46576"/>
        <c:axId val="62554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1F-4B75-AA04-E3373CFF3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46576"/>
        <c:axId val="625547120"/>
      </c:lineChart>
      <c:catAx>
        <c:axId val="625546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47120"/>
        <c:crosses val="autoZero"/>
        <c:auto val="1"/>
        <c:lblAlgn val="ctr"/>
        <c:lblOffset val="100"/>
        <c:noMultiLvlLbl val="1"/>
      </c:catAx>
      <c:valAx>
        <c:axId val="62554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554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40166</c:v>
                </c:pt>
                <c:pt idx="1">
                  <c:v>41096</c:v>
                </c:pt>
                <c:pt idx="2">
                  <c:v>41233</c:v>
                </c:pt>
                <c:pt idx="3">
                  <c:v>44882</c:v>
                </c:pt>
                <c:pt idx="4">
                  <c:v>44793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94-42CC-9239-7B17FA31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48752"/>
        <c:axId val="62555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94-42CC-9239-7B17FA31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48752"/>
        <c:axId val="625559088"/>
      </c:lineChart>
      <c:catAx>
        <c:axId val="625548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59088"/>
        <c:crosses val="autoZero"/>
        <c:auto val="1"/>
        <c:lblAlgn val="ctr"/>
        <c:lblOffset val="100"/>
        <c:noMultiLvlLbl val="1"/>
      </c:catAx>
      <c:valAx>
        <c:axId val="62555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5548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B-4FE2-953D-53F380C7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77072"/>
        <c:axId val="38287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6B-4FE2-953D-53F380C7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77072"/>
        <c:axId val="382877616"/>
      </c:lineChart>
      <c:catAx>
        <c:axId val="38287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877616"/>
        <c:crosses val="autoZero"/>
        <c:auto val="1"/>
        <c:lblAlgn val="ctr"/>
        <c:lblOffset val="100"/>
        <c:noMultiLvlLbl val="1"/>
      </c:catAx>
      <c:valAx>
        <c:axId val="38287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877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90.6</c:v>
                </c:pt>
                <c:pt idx="2">
                  <c:v>89.8</c:v>
                </c:pt>
                <c:pt idx="3">
                  <c:v>92.3</c:v>
                </c:pt>
                <c:pt idx="4">
                  <c:v>94.2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2-4BBF-9748-5F5D5181D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80336"/>
        <c:axId val="38288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22-4BBF-9748-5F5D5181D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80336"/>
        <c:axId val="382881424"/>
      </c:lineChart>
      <c:catAx>
        <c:axId val="382880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2881424"/>
        <c:crosses val="autoZero"/>
        <c:auto val="1"/>
        <c:lblAlgn val="ctr"/>
        <c:lblOffset val="100"/>
        <c:noMultiLvlLbl val="1"/>
      </c:catAx>
      <c:valAx>
        <c:axId val="38288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880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97.8</c:v>
                </c:pt>
                <c:pt idx="1">
                  <c:v>98.9</c:v>
                </c:pt>
                <c:pt idx="2">
                  <c:v>100.4</c:v>
                </c:pt>
                <c:pt idx="3">
                  <c:v>101.7</c:v>
                </c:pt>
                <c:pt idx="4">
                  <c:v>103.1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9-474B-8489-9551C38A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80592"/>
        <c:axId val="62556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9-474B-8489-9551C38A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80592"/>
        <c:axId val="625560176"/>
      </c:lineChart>
      <c:catAx>
        <c:axId val="381680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60176"/>
        <c:crosses val="autoZero"/>
        <c:auto val="1"/>
        <c:lblAlgn val="ctr"/>
        <c:lblOffset val="100"/>
        <c:noMultiLvlLbl val="1"/>
      </c:catAx>
      <c:valAx>
        <c:axId val="62556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81680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28.7</c:v>
                </c:pt>
                <c:pt idx="1">
                  <c:v>29.8</c:v>
                </c:pt>
                <c:pt idx="2">
                  <c:v>31.4</c:v>
                </c:pt>
                <c:pt idx="3">
                  <c:v>33.200000000000003</c:v>
                </c:pt>
                <c:pt idx="4">
                  <c:v>35.200000000000003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F-4861-A9D5-D653A294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52560"/>
        <c:axId val="62554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AF-4861-A9D5-D653A294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52560"/>
        <c:axId val="625548208"/>
      </c:lineChart>
      <c:catAx>
        <c:axId val="62555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48208"/>
        <c:crosses val="autoZero"/>
        <c:auto val="1"/>
        <c:lblAlgn val="ctr"/>
        <c:lblOffset val="100"/>
        <c:noMultiLvlLbl val="1"/>
      </c:catAx>
      <c:valAx>
        <c:axId val="62554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555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29.4</c:v>
                </c:pt>
                <c:pt idx="1">
                  <c:v>31</c:v>
                </c:pt>
                <c:pt idx="2">
                  <c:v>35.4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1-4941-8ADF-4DC55563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47664"/>
        <c:axId val="62556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11-4941-8ADF-4DC55563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47664"/>
        <c:axId val="625560720"/>
      </c:lineChart>
      <c:catAx>
        <c:axId val="62554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60720"/>
        <c:crosses val="autoZero"/>
        <c:auto val="1"/>
        <c:lblAlgn val="ctr"/>
        <c:lblOffset val="100"/>
        <c:noMultiLvlLbl val="1"/>
      </c:catAx>
      <c:valAx>
        <c:axId val="62556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554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45786192</c:v>
                </c:pt>
                <c:pt idx="1">
                  <c:v>46419203</c:v>
                </c:pt>
                <c:pt idx="2">
                  <c:v>47865611</c:v>
                </c:pt>
                <c:pt idx="3">
                  <c:v>48819722</c:v>
                </c:pt>
                <c:pt idx="4">
                  <c:v>49065961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E-4CD6-ACD7-66B0E66CF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45488"/>
        <c:axId val="62555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E-4CD6-ACD7-66B0E66CF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45488"/>
        <c:axId val="625558544"/>
      </c:lineChart>
      <c:catAx>
        <c:axId val="625545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58544"/>
        <c:crosses val="autoZero"/>
        <c:auto val="1"/>
        <c:lblAlgn val="ctr"/>
        <c:lblOffset val="100"/>
        <c:noMultiLvlLbl val="1"/>
      </c:catAx>
      <c:valAx>
        <c:axId val="62555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554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23.7</c:v>
                </c:pt>
                <c:pt idx="1">
                  <c:v>23.3</c:v>
                </c:pt>
                <c:pt idx="2">
                  <c:v>22.8</c:v>
                </c:pt>
                <c:pt idx="3">
                  <c:v>23</c:v>
                </c:pt>
                <c:pt idx="4">
                  <c:v>23.5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71-4E5F-AF77-F04D7069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54192"/>
        <c:axId val="62555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71-4E5F-AF77-F04D7069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54192"/>
        <c:axId val="625556368"/>
      </c:lineChart>
      <c:catAx>
        <c:axId val="625554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56368"/>
        <c:crosses val="autoZero"/>
        <c:auto val="1"/>
        <c:lblAlgn val="ctr"/>
        <c:lblOffset val="100"/>
        <c:noMultiLvlLbl val="1"/>
      </c:catAx>
      <c:valAx>
        <c:axId val="62555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5554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62.5</c:v>
                </c:pt>
                <c:pt idx="2">
                  <c:v>61.4</c:v>
                </c:pt>
                <c:pt idx="3">
                  <c:v>59.4</c:v>
                </c:pt>
                <c:pt idx="4">
                  <c:v>57.2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C-4AB7-B2AA-21575723B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52016"/>
        <c:axId val="62554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C-4AB7-B2AA-21575723B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552016"/>
        <c:axId val="625546032"/>
      </c:lineChart>
      <c:catAx>
        <c:axId val="625552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5546032"/>
        <c:crosses val="autoZero"/>
        <c:auto val="1"/>
        <c:lblAlgn val="ctr"/>
        <c:lblOffset val="100"/>
        <c:noMultiLvlLbl val="1"/>
      </c:catAx>
      <c:valAx>
        <c:axId val="62554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555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K7" zoomScale="85" zoomScaleNormal="85" zoomScaleSheetLayoutView="70" workbookViewId="0">
      <selection activeCell="OY23" sqref="OY2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岩手県　宮古病院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300床以上～400床未満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320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データ!AA6</f>
        <v>10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334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1235517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23890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267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267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58" t="s">
        <v>176</v>
      </c>
      <c r="NK22" s="159"/>
      <c r="NL22" s="159"/>
      <c r="NM22" s="159"/>
      <c r="NN22" s="159"/>
      <c r="NO22" s="159"/>
      <c r="NP22" s="159"/>
      <c r="NQ22" s="159"/>
      <c r="NR22" s="159"/>
      <c r="NS22" s="159"/>
      <c r="NT22" s="159"/>
      <c r="NU22" s="159"/>
      <c r="NV22" s="159"/>
      <c r="NW22" s="159"/>
      <c r="NX22" s="160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61"/>
      <c r="NK23" s="162"/>
      <c r="NL23" s="162"/>
      <c r="NM23" s="162"/>
      <c r="NN23" s="162"/>
      <c r="NO23" s="162"/>
      <c r="NP23" s="162"/>
      <c r="NQ23" s="162"/>
      <c r="NR23" s="162"/>
      <c r="NS23" s="162"/>
      <c r="NT23" s="162"/>
      <c r="NU23" s="162"/>
      <c r="NV23" s="162"/>
      <c r="NW23" s="162"/>
      <c r="NX23" s="16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61"/>
      <c r="NK24" s="162"/>
      <c r="NL24" s="162"/>
      <c r="NM24" s="162"/>
      <c r="NN24" s="162"/>
      <c r="NO24" s="162"/>
      <c r="NP24" s="162"/>
      <c r="NQ24" s="162"/>
      <c r="NR24" s="162"/>
      <c r="NS24" s="162"/>
      <c r="NT24" s="162"/>
      <c r="NU24" s="162"/>
      <c r="NV24" s="162"/>
      <c r="NW24" s="162"/>
      <c r="NX24" s="16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61"/>
      <c r="NK25" s="162"/>
      <c r="NL25" s="162"/>
      <c r="NM25" s="162"/>
      <c r="NN25" s="162"/>
      <c r="NO25" s="162"/>
      <c r="NP25" s="162"/>
      <c r="NQ25" s="162"/>
      <c r="NR25" s="162"/>
      <c r="NS25" s="162"/>
      <c r="NT25" s="162"/>
      <c r="NU25" s="162"/>
      <c r="NV25" s="162"/>
      <c r="NW25" s="162"/>
      <c r="NX25" s="16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61"/>
      <c r="NK26" s="162"/>
      <c r="NL26" s="162"/>
      <c r="NM26" s="162"/>
      <c r="NN26" s="162"/>
      <c r="NO26" s="162"/>
      <c r="NP26" s="162"/>
      <c r="NQ26" s="162"/>
      <c r="NR26" s="162"/>
      <c r="NS26" s="162"/>
      <c r="NT26" s="162"/>
      <c r="NU26" s="162"/>
      <c r="NV26" s="162"/>
      <c r="NW26" s="162"/>
      <c r="NX26" s="16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61"/>
      <c r="NK27" s="162"/>
      <c r="NL27" s="162"/>
      <c r="NM27" s="162"/>
      <c r="NN27" s="162"/>
      <c r="NO27" s="162"/>
      <c r="NP27" s="162"/>
      <c r="NQ27" s="162"/>
      <c r="NR27" s="162"/>
      <c r="NS27" s="162"/>
      <c r="NT27" s="162"/>
      <c r="NU27" s="162"/>
      <c r="NV27" s="162"/>
      <c r="NW27" s="162"/>
      <c r="NX27" s="16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61"/>
      <c r="NK28" s="162"/>
      <c r="NL28" s="162"/>
      <c r="NM28" s="162"/>
      <c r="NN28" s="162"/>
      <c r="NO28" s="162"/>
      <c r="NP28" s="162"/>
      <c r="NQ28" s="162"/>
      <c r="NR28" s="162"/>
      <c r="NS28" s="162"/>
      <c r="NT28" s="162"/>
      <c r="NU28" s="162"/>
      <c r="NV28" s="162"/>
      <c r="NW28" s="162"/>
      <c r="NX28" s="16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61"/>
      <c r="NK29" s="162"/>
      <c r="NL29" s="162"/>
      <c r="NM29" s="162"/>
      <c r="NN29" s="162"/>
      <c r="NO29" s="162"/>
      <c r="NP29" s="162"/>
      <c r="NQ29" s="162"/>
      <c r="NR29" s="162"/>
      <c r="NS29" s="162"/>
      <c r="NT29" s="162"/>
      <c r="NU29" s="162"/>
      <c r="NV29" s="162"/>
      <c r="NW29" s="162"/>
      <c r="NX29" s="16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61"/>
      <c r="NK30" s="162"/>
      <c r="NL30" s="162"/>
      <c r="NM30" s="162"/>
      <c r="NN30" s="162"/>
      <c r="NO30" s="162"/>
      <c r="NP30" s="162"/>
      <c r="NQ30" s="162"/>
      <c r="NR30" s="162"/>
      <c r="NS30" s="162"/>
      <c r="NT30" s="162"/>
      <c r="NU30" s="162"/>
      <c r="NV30" s="162"/>
      <c r="NW30" s="162"/>
      <c r="NX30" s="16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61"/>
      <c r="NK31" s="162"/>
      <c r="NL31" s="162"/>
      <c r="NM31" s="162"/>
      <c r="NN31" s="162"/>
      <c r="NO31" s="162"/>
      <c r="NP31" s="162"/>
      <c r="NQ31" s="162"/>
      <c r="NR31" s="162"/>
      <c r="NS31" s="162"/>
      <c r="NT31" s="162"/>
      <c r="NU31" s="162"/>
      <c r="NV31" s="162"/>
      <c r="NW31" s="162"/>
      <c r="NX31" s="16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16" t="str">
        <f>データ!$B$11</f>
        <v>H27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 t="str">
        <f>データ!$C$11</f>
        <v>H28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 t="str">
        <f>データ!$D$11</f>
        <v>H29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 t="str">
        <f>データ!$E$11</f>
        <v>H30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 t="str">
        <f>データ!$F$11</f>
        <v>R01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16" t="str">
        <f>データ!$B$11</f>
        <v>H27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 t="str">
        <f>データ!$C$11</f>
        <v>H28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 t="str">
        <f>データ!$D$11</f>
        <v>H29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 t="str">
        <f>データ!$E$11</f>
        <v>H30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 t="str">
        <f>データ!$F$11</f>
        <v>R01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16" t="str">
        <f>データ!$B$11</f>
        <v>H27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 t="str">
        <f>データ!$C$11</f>
        <v>H28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 t="str">
        <f>データ!$D$11</f>
        <v>H29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 t="str">
        <f>データ!$E$11</f>
        <v>H30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 t="str">
        <f>データ!$F$11</f>
        <v>R01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16" t="str">
        <f>データ!$B$11</f>
        <v>H27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 t="str">
        <f>データ!$C$11</f>
        <v>H28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 t="str">
        <f>データ!$D$11</f>
        <v>H29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 t="str">
        <f>データ!$E$11</f>
        <v>H30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 t="str">
        <f>データ!$F$11</f>
        <v>R01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5"/>
      <c r="NE32" s="5"/>
      <c r="NF32" s="5"/>
      <c r="NG32" s="5"/>
      <c r="NH32" s="27"/>
      <c r="NI32" s="2"/>
      <c r="NJ32" s="161"/>
      <c r="NK32" s="162"/>
      <c r="NL32" s="162"/>
      <c r="NM32" s="162"/>
      <c r="NN32" s="162"/>
      <c r="NO32" s="162"/>
      <c r="NP32" s="162"/>
      <c r="NQ32" s="162"/>
      <c r="NR32" s="162"/>
      <c r="NS32" s="162"/>
      <c r="NT32" s="162"/>
      <c r="NU32" s="162"/>
      <c r="NV32" s="162"/>
      <c r="NW32" s="162"/>
      <c r="NX32" s="16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19" t="s">
        <v>56</v>
      </c>
      <c r="H33" s="119"/>
      <c r="I33" s="119"/>
      <c r="J33" s="119"/>
      <c r="K33" s="119"/>
      <c r="L33" s="119"/>
      <c r="M33" s="119"/>
      <c r="N33" s="119"/>
      <c r="O33" s="119"/>
      <c r="P33" s="120">
        <f>データ!AH7</f>
        <v>97.8</v>
      </c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  <c r="AE33" s="120">
        <f>データ!AI7</f>
        <v>98.9</v>
      </c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2"/>
      <c r="AT33" s="120">
        <f>データ!AJ7</f>
        <v>100.4</v>
      </c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2"/>
      <c r="BI33" s="120">
        <f>データ!AK7</f>
        <v>101.7</v>
      </c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2"/>
      <c r="BX33" s="120">
        <f>データ!AL7</f>
        <v>103.1</v>
      </c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2"/>
      <c r="CO33" s="5"/>
      <c r="CP33" s="5"/>
      <c r="CQ33" s="5"/>
      <c r="CR33" s="5"/>
      <c r="CS33" s="5"/>
      <c r="CT33" s="5"/>
      <c r="CU33" s="119" t="s">
        <v>56</v>
      </c>
      <c r="CV33" s="119"/>
      <c r="CW33" s="119"/>
      <c r="CX33" s="119"/>
      <c r="CY33" s="119"/>
      <c r="CZ33" s="119"/>
      <c r="DA33" s="119"/>
      <c r="DB33" s="119"/>
      <c r="DC33" s="119"/>
      <c r="DD33" s="120">
        <f>データ!AS7</f>
        <v>93.3</v>
      </c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2"/>
      <c r="DS33" s="120">
        <f>データ!AT7</f>
        <v>90.6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2"/>
      <c r="EH33" s="120">
        <f>データ!AU7</f>
        <v>89.8</v>
      </c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2"/>
      <c r="EW33" s="120">
        <f>データ!AV7</f>
        <v>92.3</v>
      </c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データ!AW7</f>
        <v>94.2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2"/>
      <c r="GA33" s="5"/>
      <c r="GB33" s="5"/>
      <c r="GC33" s="5"/>
      <c r="GD33" s="5"/>
      <c r="GE33" s="5"/>
      <c r="GF33" s="5"/>
      <c r="GG33" s="5"/>
      <c r="GH33" s="5"/>
      <c r="GI33" s="119" t="s">
        <v>56</v>
      </c>
      <c r="GJ33" s="119"/>
      <c r="GK33" s="119"/>
      <c r="GL33" s="119"/>
      <c r="GM33" s="119"/>
      <c r="GN33" s="119"/>
      <c r="GO33" s="119"/>
      <c r="GP33" s="119"/>
      <c r="GQ33" s="119"/>
      <c r="GR33" s="120">
        <f>データ!BD7</f>
        <v>0</v>
      </c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2"/>
      <c r="HG33" s="120">
        <f>データ!BE7</f>
        <v>0</v>
      </c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2"/>
      <c r="HV33" s="120">
        <f>データ!BF7</f>
        <v>0</v>
      </c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2"/>
      <c r="IK33" s="120">
        <f>データ!BG7</f>
        <v>0</v>
      </c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2"/>
      <c r="IZ33" s="120">
        <f>データ!BH7</f>
        <v>0</v>
      </c>
      <c r="JA33" s="121"/>
      <c r="JB33" s="121"/>
      <c r="JC33" s="121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122"/>
      <c r="JO33" s="5"/>
      <c r="JP33" s="5"/>
      <c r="JQ33" s="5"/>
      <c r="JR33" s="5"/>
      <c r="JS33" s="5"/>
      <c r="JT33" s="5"/>
      <c r="JU33" s="5"/>
      <c r="JV33" s="5"/>
      <c r="JW33" s="119" t="s">
        <v>56</v>
      </c>
      <c r="JX33" s="119"/>
      <c r="JY33" s="119"/>
      <c r="JZ33" s="119"/>
      <c r="KA33" s="119"/>
      <c r="KB33" s="119"/>
      <c r="KC33" s="119"/>
      <c r="KD33" s="119"/>
      <c r="KE33" s="119"/>
      <c r="KF33" s="120">
        <f>データ!BO7</f>
        <v>69.2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2"/>
      <c r="KU33" s="120">
        <f>データ!BP7</f>
        <v>65.099999999999994</v>
      </c>
      <c r="KV33" s="121"/>
      <c r="KW33" s="121"/>
      <c r="KX33" s="121"/>
      <c r="KY33" s="121"/>
      <c r="KZ33" s="121"/>
      <c r="LA33" s="121"/>
      <c r="LB33" s="121"/>
      <c r="LC33" s="121"/>
      <c r="LD33" s="121"/>
      <c r="LE33" s="121"/>
      <c r="LF33" s="121"/>
      <c r="LG33" s="121"/>
      <c r="LH33" s="121"/>
      <c r="LI33" s="122"/>
      <c r="LJ33" s="120">
        <f>データ!BQ7</f>
        <v>64.400000000000006</v>
      </c>
      <c r="LK33" s="121"/>
      <c r="LL33" s="121"/>
      <c r="LM33" s="121"/>
      <c r="LN33" s="121"/>
      <c r="LO33" s="121"/>
      <c r="LP33" s="121"/>
      <c r="LQ33" s="121"/>
      <c r="LR33" s="121"/>
      <c r="LS33" s="121"/>
      <c r="LT33" s="121"/>
      <c r="LU33" s="121"/>
      <c r="LV33" s="121"/>
      <c r="LW33" s="121"/>
      <c r="LX33" s="122"/>
      <c r="LY33" s="120">
        <f>データ!BR7</f>
        <v>64.7</v>
      </c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データ!BS7</f>
        <v>66.099999999999994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2"/>
      <c r="ND33" s="5"/>
      <c r="NE33" s="5"/>
      <c r="NF33" s="5"/>
      <c r="NG33" s="5"/>
      <c r="NH33" s="27"/>
      <c r="NI33" s="2"/>
      <c r="NJ33" s="161"/>
      <c r="NK33" s="162"/>
      <c r="NL33" s="162"/>
      <c r="NM33" s="162"/>
      <c r="NN33" s="162"/>
      <c r="NO33" s="162"/>
      <c r="NP33" s="162"/>
      <c r="NQ33" s="162"/>
      <c r="NR33" s="162"/>
      <c r="NS33" s="162"/>
      <c r="NT33" s="162"/>
      <c r="NU33" s="162"/>
      <c r="NV33" s="162"/>
      <c r="NW33" s="162"/>
      <c r="NX33" s="16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19" t="s">
        <v>58</v>
      </c>
      <c r="H34" s="119"/>
      <c r="I34" s="119"/>
      <c r="J34" s="119"/>
      <c r="K34" s="119"/>
      <c r="L34" s="119"/>
      <c r="M34" s="119"/>
      <c r="N34" s="119"/>
      <c r="O34" s="119"/>
      <c r="P34" s="120">
        <f>データ!AM7</f>
        <v>98</v>
      </c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  <c r="AE34" s="120">
        <f>データ!AN7</f>
        <v>97.2</v>
      </c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2"/>
      <c r="AT34" s="120">
        <f>データ!AO7</f>
        <v>97</v>
      </c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2"/>
      <c r="BI34" s="120">
        <f>データ!AP7</f>
        <v>97.8</v>
      </c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2"/>
      <c r="BX34" s="120">
        <f>データ!AQ7</f>
        <v>97</v>
      </c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2"/>
      <c r="CO34" s="5"/>
      <c r="CP34" s="5"/>
      <c r="CQ34" s="5"/>
      <c r="CR34" s="5"/>
      <c r="CS34" s="5"/>
      <c r="CT34" s="5"/>
      <c r="CU34" s="119" t="s">
        <v>58</v>
      </c>
      <c r="CV34" s="119"/>
      <c r="CW34" s="119"/>
      <c r="CX34" s="119"/>
      <c r="CY34" s="119"/>
      <c r="CZ34" s="119"/>
      <c r="DA34" s="119"/>
      <c r="DB34" s="119"/>
      <c r="DC34" s="119"/>
      <c r="DD34" s="120">
        <f>データ!AX7</f>
        <v>91.1</v>
      </c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2"/>
      <c r="DS34" s="120">
        <f>データ!AY7</f>
        <v>90.1</v>
      </c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2"/>
      <c r="EH34" s="120">
        <f>データ!AZ7</f>
        <v>89.6</v>
      </c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2"/>
      <c r="EW34" s="120">
        <f>データ!BA7</f>
        <v>89.7</v>
      </c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2"/>
      <c r="FL34" s="120">
        <f>データ!BB7</f>
        <v>89.3</v>
      </c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2"/>
      <c r="GA34" s="5"/>
      <c r="GB34" s="5"/>
      <c r="GC34" s="5"/>
      <c r="GD34" s="5"/>
      <c r="GE34" s="5"/>
      <c r="GF34" s="5"/>
      <c r="GG34" s="5"/>
      <c r="GH34" s="5"/>
      <c r="GI34" s="119" t="s">
        <v>58</v>
      </c>
      <c r="GJ34" s="119"/>
      <c r="GK34" s="119"/>
      <c r="GL34" s="119"/>
      <c r="GM34" s="119"/>
      <c r="GN34" s="119"/>
      <c r="GO34" s="119"/>
      <c r="GP34" s="119"/>
      <c r="GQ34" s="119"/>
      <c r="GR34" s="120">
        <f>データ!BI7</f>
        <v>73.099999999999994</v>
      </c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2"/>
      <c r="HG34" s="120">
        <f>データ!BJ7</f>
        <v>76.3</v>
      </c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2"/>
      <c r="HV34" s="120">
        <f>データ!BK7</f>
        <v>80.7</v>
      </c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2"/>
      <c r="IK34" s="120">
        <f>データ!BL7</f>
        <v>75.900000000000006</v>
      </c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2"/>
      <c r="IZ34" s="120">
        <f>データ!BM7</f>
        <v>75.099999999999994</v>
      </c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2"/>
      <c r="JO34" s="5"/>
      <c r="JP34" s="5"/>
      <c r="JQ34" s="5"/>
      <c r="JR34" s="5"/>
      <c r="JS34" s="5"/>
      <c r="JT34" s="5"/>
      <c r="JU34" s="5"/>
      <c r="JV34" s="5"/>
      <c r="JW34" s="119" t="s">
        <v>58</v>
      </c>
      <c r="JX34" s="119"/>
      <c r="JY34" s="119"/>
      <c r="JZ34" s="119"/>
      <c r="KA34" s="119"/>
      <c r="KB34" s="119"/>
      <c r="KC34" s="119"/>
      <c r="KD34" s="119"/>
      <c r="KE34" s="119"/>
      <c r="KF34" s="120">
        <f>データ!BT7</f>
        <v>71.3</v>
      </c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2"/>
      <c r="KU34" s="120">
        <f>データ!BU7</f>
        <v>72.599999999999994</v>
      </c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2"/>
      <c r="LJ34" s="120">
        <f>データ!BV7</f>
        <v>73.5</v>
      </c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2"/>
      <c r="LY34" s="120">
        <f>データ!BW7</f>
        <v>74.099999999999994</v>
      </c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2"/>
      <c r="MN34" s="120">
        <f>データ!BX7</f>
        <v>74.400000000000006</v>
      </c>
      <c r="MO34" s="121"/>
      <c r="MP34" s="121"/>
      <c r="MQ34" s="121"/>
      <c r="MR34" s="121"/>
      <c r="MS34" s="121"/>
      <c r="MT34" s="121"/>
      <c r="MU34" s="121"/>
      <c r="MV34" s="121"/>
      <c r="MW34" s="121"/>
      <c r="MX34" s="121"/>
      <c r="MY34" s="121"/>
      <c r="MZ34" s="121"/>
      <c r="NA34" s="121"/>
      <c r="NB34" s="122"/>
      <c r="ND34" s="5"/>
      <c r="NE34" s="5"/>
      <c r="NF34" s="5"/>
      <c r="NG34" s="5"/>
      <c r="NH34" s="27"/>
      <c r="NI34" s="2"/>
      <c r="NJ34" s="164"/>
      <c r="NK34" s="165"/>
      <c r="NL34" s="165"/>
      <c r="NM34" s="165"/>
      <c r="NN34" s="165"/>
      <c r="NO34" s="165"/>
      <c r="NP34" s="165"/>
      <c r="NQ34" s="165"/>
      <c r="NR34" s="165"/>
      <c r="NS34" s="165"/>
      <c r="NT34" s="165"/>
      <c r="NU34" s="165"/>
      <c r="NV34" s="165"/>
      <c r="NW34" s="165"/>
      <c r="NX34" s="16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23" t="s">
        <v>63</v>
      </c>
      <c r="NK37" s="124"/>
      <c r="NL37" s="124"/>
      <c r="NM37" s="124"/>
      <c r="NN37" s="124"/>
      <c r="NO37" s="124"/>
      <c r="NP37" s="124"/>
      <c r="NQ37" s="124"/>
      <c r="NR37" s="124"/>
      <c r="NS37" s="124"/>
      <c r="NT37" s="124"/>
      <c r="NU37" s="124"/>
      <c r="NV37" s="124"/>
      <c r="NW37" s="124"/>
      <c r="NX37" s="125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26"/>
      <c r="NK38" s="127"/>
      <c r="NL38" s="127"/>
      <c r="NM38" s="127"/>
      <c r="NN38" s="127"/>
      <c r="NO38" s="127"/>
      <c r="NP38" s="127"/>
      <c r="NQ38" s="127"/>
      <c r="NR38" s="127"/>
      <c r="NS38" s="127"/>
      <c r="NT38" s="127"/>
      <c r="NU38" s="127"/>
      <c r="NV38" s="127"/>
      <c r="NW38" s="127"/>
      <c r="NX38" s="128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9" t="s">
        <v>177</v>
      </c>
      <c r="NK39" s="130"/>
      <c r="NL39" s="130"/>
      <c r="NM39" s="130"/>
      <c r="NN39" s="130"/>
      <c r="NO39" s="130"/>
      <c r="NP39" s="130"/>
      <c r="NQ39" s="130"/>
      <c r="NR39" s="130"/>
      <c r="NS39" s="130"/>
      <c r="NT39" s="130"/>
      <c r="NU39" s="130"/>
      <c r="NV39" s="130"/>
      <c r="NW39" s="130"/>
      <c r="NX39" s="13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9"/>
      <c r="NK40" s="130"/>
      <c r="NL40" s="130"/>
      <c r="NM40" s="130"/>
      <c r="NN40" s="130"/>
      <c r="NO40" s="130"/>
      <c r="NP40" s="130"/>
      <c r="NQ40" s="130"/>
      <c r="NR40" s="130"/>
      <c r="NS40" s="130"/>
      <c r="NT40" s="130"/>
      <c r="NU40" s="130"/>
      <c r="NV40" s="130"/>
      <c r="NW40" s="130"/>
      <c r="NX40" s="13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9"/>
      <c r="NK41" s="130"/>
      <c r="NL41" s="130"/>
      <c r="NM41" s="130"/>
      <c r="NN41" s="130"/>
      <c r="NO41" s="130"/>
      <c r="NP41" s="130"/>
      <c r="NQ41" s="130"/>
      <c r="NR41" s="130"/>
      <c r="NS41" s="130"/>
      <c r="NT41" s="130"/>
      <c r="NU41" s="130"/>
      <c r="NV41" s="130"/>
      <c r="NW41" s="130"/>
      <c r="NX41" s="13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9"/>
      <c r="NK42" s="130"/>
      <c r="NL42" s="130"/>
      <c r="NM42" s="130"/>
      <c r="NN42" s="130"/>
      <c r="NO42" s="130"/>
      <c r="NP42" s="130"/>
      <c r="NQ42" s="130"/>
      <c r="NR42" s="130"/>
      <c r="NS42" s="130"/>
      <c r="NT42" s="130"/>
      <c r="NU42" s="130"/>
      <c r="NV42" s="130"/>
      <c r="NW42" s="130"/>
      <c r="NX42" s="13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9"/>
      <c r="NK43" s="130"/>
      <c r="NL43" s="130"/>
      <c r="NM43" s="130"/>
      <c r="NN43" s="130"/>
      <c r="NO43" s="130"/>
      <c r="NP43" s="130"/>
      <c r="NQ43" s="130"/>
      <c r="NR43" s="130"/>
      <c r="NS43" s="130"/>
      <c r="NT43" s="130"/>
      <c r="NU43" s="130"/>
      <c r="NV43" s="130"/>
      <c r="NW43" s="130"/>
      <c r="NX43" s="13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9"/>
      <c r="NK44" s="130"/>
      <c r="NL44" s="130"/>
      <c r="NM44" s="130"/>
      <c r="NN44" s="130"/>
      <c r="NO44" s="130"/>
      <c r="NP44" s="130"/>
      <c r="NQ44" s="130"/>
      <c r="NR44" s="130"/>
      <c r="NS44" s="130"/>
      <c r="NT44" s="130"/>
      <c r="NU44" s="130"/>
      <c r="NV44" s="130"/>
      <c r="NW44" s="130"/>
      <c r="NX44" s="13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9"/>
      <c r="NK45" s="130"/>
      <c r="NL45" s="130"/>
      <c r="NM45" s="130"/>
      <c r="NN45" s="130"/>
      <c r="NO45" s="130"/>
      <c r="NP45" s="130"/>
      <c r="NQ45" s="130"/>
      <c r="NR45" s="130"/>
      <c r="NS45" s="130"/>
      <c r="NT45" s="130"/>
      <c r="NU45" s="130"/>
      <c r="NV45" s="130"/>
      <c r="NW45" s="130"/>
      <c r="NX45" s="13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9"/>
      <c r="NK46" s="130"/>
      <c r="NL46" s="130"/>
      <c r="NM46" s="130"/>
      <c r="NN46" s="130"/>
      <c r="NO46" s="130"/>
      <c r="NP46" s="130"/>
      <c r="NQ46" s="130"/>
      <c r="NR46" s="130"/>
      <c r="NS46" s="130"/>
      <c r="NT46" s="130"/>
      <c r="NU46" s="130"/>
      <c r="NV46" s="130"/>
      <c r="NW46" s="130"/>
      <c r="NX46" s="13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9"/>
      <c r="NK47" s="130"/>
      <c r="NL47" s="130"/>
      <c r="NM47" s="130"/>
      <c r="NN47" s="130"/>
      <c r="NO47" s="130"/>
      <c r="NP47" s="130"/>
      <c r="NQ47" s="130"/>
      <c r="NR47" s="130"/>
      <c r="NS47" s="130"/>
      <c r="NT47" s="130"/>
      <c r="NU47" s="130"/>
      <c r="NV47" s="130"/>
      <c r="NW47" s="130"/>
      <c r="NX47" s="13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9"/>
      <c r="NK48" s="130"/>
      <c r="NL48" s="130"/>
      <c r="NM48" s="130"/>
      <c r="NN48" s="130"/>
      <c r="NO48" s="130"/>
      <c r="NP48" s="130"/>
      <c r="NQ48" s="130"/>
      <c r="NR48" s="130"/>
      <c r="NS48" s="130"/>
      <c r="NT48" s="130"/>
      <c r="NU48" s="130"/>
      <c r="NV48" s="130"/>
      <c r="NW48" s="130"/>
      <c r="NX48" s="13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9"/>
      <c r="NK49" s="130"/>
      <c r="NL49" s="130"/>
      <c r="NM49" s="130"/>
      <c r="NN49" s="130"/>
      <c r="NO49" s="130"/>
      <c r="NP49" s="130"/>
      <c r="NQ49" s="130"/>
      <c r="NR49" s="130"/>
      <c r="NS49" s="130"/>
      <c r="NT49" s="130"/>
      <c r="NU49" s="130"/>
      <c r="NV49" s="130"/>
      <c r="NW49" s="130"/>
      <c r="NX49" s="13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9"/>
      <c r="NK50" s="130"/>
      <c r="NL50" s="130"/>
      <c r="NM50" s="130"/>
      <c r="NN50" s="130"/>
      <c r="NO50" s="130"/>
      <c r="NP50" s="130"/>
      <c r="NQ50" s="130"/>
      <c r="NR50" s="130"/>
      <c r="NS50" s="130"/>
      <c r="NT50" s="130"/>
      <c r="NU50" s="130"/>
      <c r="NV50" s="130"/>
      <c r="NW50" s="130"/>
      <c r="NX50" s="13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2"/>
      <c r="NK51" s="133"/>
      <c r="NL51" s="133"/>
      <c r="NM51" s="133"/>
      <c r="NN51" s="133"/>
      <c r="NO51" s="133"/>
      <c r="NP51" s="133"/>
      <c r="NQ51" s="133"/>
      <c r="NR51" s="133"/>
      <c r="NS51" s="133"/>
      <c r="NT51" s="133"/>
      <c r="NU51" s="133"/>
      <c r="NV51" s="133"/>
      <c r="NW51" s="133"/>
      <c r="NX51" s="13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23" t="s">
        <v>79</v>
      </c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5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26"/>
      <c r="NK53" s="127"/>
      <c r="NL53" s="127"/>
      <c r="NM53" s="127"/>
      <c r="NN53" s="127"/>
      <c r="NO53" s="127"/>
      <c r="NP53" s="127"/>
      <c r="NQ53" s="127"/>
      <c r="NR53" s="127"/>
      <c r="NS53" s="127"/>
      <c r="NT53" s="127"/>
      <c r="NU53" s="127"/>
      <c r="NV53" s="127"/>
      <c r="NW53" s="127"/>
      <c r="NX53" s="128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16" t="str">
        <f>データ!$B$11</f>
        <v>H27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 t="str">
        <f>データ!$C$11</f>
        <v>H28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 t="str">
        <f>データ!$D$11</f>
        <v>H29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 t="str">
        <f>データ!$E$11</f>
        <v>H30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 t="str">
        <f>データ!$F$11</f>
        <v>R01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16" t="str">
        <f>データ!$B$11</f>
        <v>H27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 t="str">
        <f>データ!$C$11</f>
        <v>H28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 t="str">
        <f>データ!$D$11</f>
        <v>H29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 t="str">
        <f>データ!$E$11</f>
        <v>H30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 t="str">
        <f>データ!$F$11</f>
        <v>R01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16" t="str">
        <f>データ!$B$11</f>
        <v>H27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 t="str">
        <f>データ!$C$11</f>
        <v>H28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 t="str">
        <f>データ!$D$11</f>
        <v>H29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 t="str">
        <f>データ!$E$11</f>
        <v>H30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 t="str">
        <f>データ!$F$11</f>
        <v>R01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16" t="str">
        <f>データ!$B$11</f>
        <v>H27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 t="str">
        <f>データ!$C$11</f>
        <v>H28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 t="str">
        <f>データ!$D$11</f>
        <v>H29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 t="str">
        <f>データ!$E$11</f>
        <v>H30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 t="str">
        <f>データ!$F$11</f>
        <v>R01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5"/>
      <c r="ND54" s="5"/>
      <c r="NE54" s="5"/>
      <c r="NF54" s="5"/>
      <c r="NG54" s="5"/>
      <c r="NH54" s="27"/>
      <c r="NI54" s="2"/>
      <c r="NJ54" s="129" t="s">
        <v>178</v>
      </c>
      <c r="NK54" s="130"/>
      <c r="NL54" s="130"/>
      <c r="NM54" s="130"/>
      <c r="NN54" s="130"/>
      <c r="NO54" s="130"/>
      <c r="NP54" s="130"/>
      <c r="NQ54" s="130"/>
      <c r="NR54" s="130"/>
      <c r="NS54" s="130"/>
      <c r="NT54" s="130"/>
      <c r="NU54" s="130"/>
      <c r="NV54" s="130"/>
      <c r="NW54" s="130"/>
      <c r="NX54" s="131"/>
    </row>
    <row r="55" spans="1:393" ht="13.5" customHeight="1">
      <c r="A55" s="2"/>
      <c r="B55" s="25"/>
      <c r="C55" s="5"/>
      <c r="D55" s="5"/>
      <c r="E55" s="5"/>
      <c r="F55" s="5"/>
      <c r="G55" s="119" t="s">
        <v>56</v>
      </c>
      <c r="H55" s="119"/>
      <c r="I55" s="119"/>
      <c r="J55" s="119"/>
      <c r="K55" s="119"/>
      <c r="L55" s="119"/>
      <c r="M55" s="119"/>
      <c r="N55" s="119"/>
      <c r="O55" s="119"/>
      <c r="P55" s="135">
        <f>データ!BZ7</f>
        <v>40166</v>
      </c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7"/>
      <c r="AE55" s="135">
        <f>データ!CA7</f>
        <v>41096</v>
      </c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7"/>
      <c r="AT55" s="135">
        <f>データ!CB7</f>
        <v>41233</v>
      </c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7"/>
      <c r="BI55" s="135">
        <f>データ!CC7</f>
        <v>44882</v>
      </c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7"/>
      <c r="BX55" s="135">
        <f>データ!CD7</f>
        <v>44793</v>
      </c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7"/>
      <c r="CO55" s="5"/>
      <c r="CP55" s="5"/>
      <c r="CQ55" s="5"/>
      <c r="CR55" s="5"/>
      <c r="CS55" s="5"/>
      <c r="CT55" s="5"/>
      <c r="CU55" s="119" t="s">
        <v>56</v>
      </c>
      <c r="CV55" s="119"/>
      <c r="CW55" s="119"/>
      <c r="CX55" s="119"/>
      <c r="CY55" s="119"/>
      <c r="CZ55" s="119"/>
      <c r="DA55" s="119"/>
      <c r="DB55" s="119"/>
      <c r="DC55" s="119"/>
      <c r="DD55" s="135">
        <f>データ!CK7</f>
        <v>13153</v>
      </c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7"/>
      <c r="DS55" s="135">
        <f>データ!CL7</f>
        <v>13647</v>
      </c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7"/>
      <c r="EH55" s="135">
        <f>データ!CM7</f>
        <v>14190</v>
      </c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7"/>
      <c r="EW55" s="135">
        <f>データ!CN7</f>
        <v>14322</v>
      </c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7"/>
      <c r="FL55" s="135">
        <f>データ!CO7</f>
        <v>16057</v>
      </c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7"/>
      <c r="GA55" s="5"/>
      <c r="GB55" s="5"/>
      <c r="GC55" s="5"/>
      <c r="GD55" s="5"/>
      <c r="GE55" s="5"/>
      <c r="GF55" s="5"/>
      <c r="GG55" s="5"/>
      <c r="GH55" s="5"/>
      <c r="GI55" s="119" t="s">
        <v>56</v>
      </c>
      <c r="GJ55" s="119"/>
      <c r="GK55" s="119"/>
      <c r="GL55" s="119"/>
      <c r="GM55" s="119"/>
      <c r="GN55" s="119"/>
      <c r="GO55" s="119"/>
      <c r="GP55" s="119"/>
      <c r="GQ55" s="119"/>
      <c r="GR55" s="120">
        <f>データ!CV7</f>
        <v>61.2</v>
      </c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2"/>
      <c r="HG55" s="120">
        <f>データ!CW7</f>
        <v>62.5</v>
      </c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2"/>
      <c r="HV55" s="120">
        <f>データ!CX7</f>
        <v>61.4</v>
      </c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2"/>
      <c r="IK55" s="120">
        <f>データ!CY7</f>
        <v>59.4</v>
      </c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2"/>
      <c r="IZ55" s="120">
        <f>データ!CZ7</f>
        <v>57.2</v>
      </c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2"/>
      <c r="JO55" s="5"/>
      <c r="JP55" s="5"/>
      <c r="JQ55" s="5"/>
      <c r="JR55" s="5"/>
      <c r="JS55" s="5"/>
      <c r="JT55" s="5"/>
      <c r="JU55" s="5"/>
      <c r="JV55" s="5"/>
      <c r="JW55" s="119" t="s">
        <v>56</v>
      </c>
      <c r="JX55" s="119"/>
      <c r="JY55" s="119"/>
      <c r="JZ55" s="119"/>
      <c r="KA55" s="119"/>
      <c r="KB55" s="119"/>
      <c r="KC55" s="119"/>
      <c r="KD55" s="119"/>
      <c r="KE55" s="119"/>
      <c r="KF55" s="120">
        <f>データ!DG7</f>
        <v>23.7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2"/>
      <c r="KU55" s="120">
        <f>データ!DH7</f>
        <v>23.3</v>
      </c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2"/>
      <c r="LJ55" s="120">
        <f>データ!DI7</f>
        <v>22.8</v>
      </c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2"/>
      <c r="LY55" s="120">
        <f>データ!DJ7</f>
        <v>23</v>
      </c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データ!DK7</f>
        <v>23.5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2"/>
      <c r="NC55" s="5"/>
      <c r="ND55" s="5"/>
      <c r="NE55" s="5"/>
      <c r="NF55" s="5"/>
      <c r="NG55" s="5"/>
      <c r="NH55" s="27"/>
      <c r="NI55" s="2"/>
      <c r="NJ55" s="129"/>
      <c r="NK55" s="130"/>
      <c r="NL55" s="130"/>
      <c r="NM55" s="130"/>
      <c r="NN55" s="130"/>
      <c r="NO55" s="130"/>
      <c r="NP55" s="130"/>
      <c r="NQ55" s="130"/>
      <c r="NR55" s="130"/>
      <c r="NS55" s="130"/>
      <c r="NT55" s="130"/>
      <c r="NU55" s="130"/>
      <c r="NV55" s="130"/>
      <c r="NW55" s="130"/>
      <c r="NX55" s="131"/>
    </row>
    <row r="56" spans="1:393" ht="13.5" customHeight="1">
      <c r="A56" s="2"/>
      <c r="B56" s="25"/>
      <c r="C56" s="5"/>
      <c r="D56" s="5"/>
      <c r="E56" s="5"/>
      <c r="F56" s="5"/>
      <c r="G56" s="119" t="s">
        <v>58</v>
      </c>
      <c r="H56" s="119"/>
      <c r="I56" s="119"/>
      <c r="J56" s="119"/>
      <c r="K56" s="119"/>
      <c r="L56" s="119"/>
      <c r="M56" s="119"/>
      <c r="N56" s="119"/>
      <c r="O56" s="119"/>
      <c r="P56" s="135">
        <f>データ!CE7</f>
        <v>50413</v>
      </c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135">
        <f>データ!CF7</f>
        <v>50510</v>
      </c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7"/>
      <c r="AT56" s="135">
        <f>データ!CG7</f>
        <v>50958</v>
      </c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7"/>
      <c r="BI56" s="135">
        <f>データ!CH7</f>
        <v>52405</v>
      </c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7"/>
      <c r="BX56" s="135">
        <f>データ!CI7</f>
        <v>53523</v>
      </c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7"/>
      <c r="CO56" s="5"/>
      <c r="CP56" s="5"/>
      <c r="CQ56" s="5"/>
      <c r="CR56" s="5"/>
      <c r="CS56" s="5"/>
      <c r="CT56" s="5"/>
      <c r="CU56" s="119" t="s">
        <v>58</v>
      </c>
      <c r="CV56" s="119"/>
      <c r="CW56" s="119"/>
      <c r="CX56" s="119"/>
      <c r="CY56" s="119"/>
      <c r="CZ56" s="119"/>
      <c r="DA56" s="119"/>
      <c r="DB56" s="119"/>
      <c r="DC56" s="119"/>
      <c r="DD56" s="135">
        <f>データ!CP7</f>
        <v>13096</v>
      </c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7"/>
      <c r="DS56" s="135">
        <f>データ!CQ7</f>
        <v>13552</v>
      </c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7"/>
      <c r="EH56" s="135">
        <f>データ!CR7</f>
        <v>13792</v>
      </c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7"/>
      <c r="EW56" s="135">
        <f>データ!CS7</f>
        <v>14290</v>
      </c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7"/>
      <c r="FL56" s="135">
        <f>データ!CT7</f>
        <v>15111</v>
      </c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7"/>
      <c r="GA56" s="5"/>
      <c r="GB56" s="5"/>
      <c r="GC56" s="5"/>
      <c r="GD56" s="5"/>
      <c r="GE56" s="5"/>
      <c r="GF56" s="5"/>
      <c r="GG56" s="5"/>
      <c r="GH56" s="5"/>
      <c r="GI56" s="119" t="s">
        <v>58</v>
      </c>
      <c r="GJ56" s="119"/>
      <c r="GK56" s="119"/>
      <c r="GL56" s="119"/>
      <c r="GM56" s="119"/>
      <c r="GN56" s="119"/>
      <c r="GO56" s="119"/>
      <c r="GP56" s="119"/>
      <c r="GQ56" s="119"/>
      <c r="GR56" s="120">
        <f>データ!DA7</f>
        <v>54.8</v>
      </c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2"/>
      <c r="HG56" s="120">
        <f>データ!DB7</f>
        <v>55.8</v>
      </c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2"/>
      <c r="HV56" s="120">
        <f>データ!DC7</f>
        <v>56.1</v>
      </c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2"/>
      <c r="IK56" s="120">
        <f>データ!DD7</f>
        <v>56</v>
      </c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2"/>
      <c r="IZ56" s="120">
        <f>データ!DE7</f>
        <v>56.2</v>
      </c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2"/>
      <c r="JO56" s="5"/>
      <c r="JP56" s="5"/>
      <c r="JQ56" s="5"/>
      <c r="JR56" s="5"/>
      <c r="JS56" s="5"/>
      <c r="JT56" s="5"/>
      <c r="JU56" s="5"/>
      <c r="JV56" s="5"/>
      <c r="JW56" s="119" t="s">
        <v>58</v>
      </c>
      <c r="JX56" s="119"/>
      <c r="JY56" s="119"/>
      <c r="JZ56" s="119"/>
      <c r="KA56" s="119"/>
      <c r="KB56" s="119"/>
      <c r="KC56" s="119"/>
      <c r="KD56" s="119"/>
      <c r="KE56" s="119"/>
      <c r="KF56" s="120">
        <f>データ!DL7</f>
        <v>23.9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2"/>
      <c r="KU56" s="120">
        <f>データ!DM7</f>
        <v>23.8</v>
      </c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2"/>
      <c r="LJ56" s="120">
        <f>データ!DN7</f>
        <v>23.9</v>
      </c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2"/>
      <c r="LY56" s="120">
        <f>データ!DO7</f>
        <v>23.6</v>
      </c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データ!DP7</f>
        <v>24.2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2"/>
      <c r="NC56" s="5"/>
      <c r="ND56" s="5"/>
      <c r="NE56" s="5"/>
      <c r="NF56" s="5"/>
      <c r="NG56" s="5"/>
      <c r="NH56" s="27"/>
      <c r="NI56" s="2"/>
      <c r="NJ56" s="129"/>
      <c r="NK56" s="130"/>
      <c r="NL56" s="130"/>
      <c r="NM56" s="130"/>
      <c r="NN56" s="130"/>
      <c r="NO56" s="130"/>
      <c r="NP56" s="130"/>
      <c r="NQ56" s="130"/>
      <c r="NR56" s="130"/>
      <c r="NS56" s="130"/>
      <c r="NT56" s="130"/>
      <c r="NU56" s="130"/>
      <c r="NV56" s="130"/>
      <c r="NW56" s="130"/>
      <c r="NX56" s="13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9"/>
      <c r="NK57" s="130"/>
      <c r="NL57" s="130"/>
      <c r="NM57" s="130"/>
      <c r="NN57" s="130"/>
      <c r="NO57" s="130"/>
      <c r="NP57" s="130"/>
      <c r="NQ57" s="130"/>
      <c r="NR57" s="130"/>
      <c r="NS57" s="130"/>
      <c r="NT57" s="130"/>
      <c r="NU57" s="130"/>
      <c r="NV57" s="130"/>
      <c r="NW57" s="130"/>
      <c r="NX57" s="13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9"/>
      <c r="NK58" s="130"/>
      <c r="NL58" s="130"/>
      <c r="NM58" s="130"/>
      <c r="NN58" s="130"/>
      <c r="NO58" s="130"/>
      <c r="NP58" s="130"/>
      <c r="NQ58" s="130"/>
      <c r="NR58" s="130"/>
      <c r="NS58" s="130"/>
      <c r="NT58" s="130"/>
      <c r="NU58" s="130"/>
      <c r="NV58" s="130"/>
      <c r="NW58" s="130"/>
      <c r="NX58" s="13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9"/>
      <c r="NK59" s="130"/>
      <c r="NL59" s="130"/>
      <c r="NM59" s="130"/>
      <c r="NN59" s="130"/>
      <c r="NO59" s="130"/>
      <c r="NP59" s="130"/>
      <c r="NQ59" s="130"/>
      <c r="NR59" s="130"/>
      <c r="NS59" s="130"/>
      <c r="NT59" s="130"/>
      <c r="NU59" s="130"/>
      <c r="NV59" s="130"/>
      <c r="NW59" s="130"/>
      <c r="NX59" s="13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29"/>
      <c r="NK60" s="130"/>
      <c r="NL60" s="130"/>
      <c r="NM60" s="130"/>
      <c r="NN60" s="130"/>
      <c r="NO60" s="130"/>
      <c r="NP60" s="130"/>
      <c r="NQ60" s="130"/>
      <c r="NR60" s="130"/>
      <c r="NS60" s="130"/>
      <c r="NT60" s="130"/>
      <c r="NU60" s="130"/>
      <c r="NV60" s="130"/>
      <c r="NW60" s="130"/>
      <c r="NX60" s="13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29"/>
      <c r="NK61" s="130"/>
      <c r="NL61" s="130"/>
      <c r="NM61" s="130"/>
      <c r="NN61" s="130"/>
      <c r="NO61" s="130"/>
      <c r="NP61" s="130"/>
      <c r="NQ61" s="130"/>
      <c r="NR61" s="130"/>
      <c r="NS61" s="130"/>
      <c r="NT61" s="130"/>
      <c r="NU61" s="130"/>
      <c r="NV61" s="130"/>
      <c r="NW61" s="130"/>
      <c r="NX61" s="13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29"/>
      <c r="NK62" s="130"/>
      <c r="NL62" s="130"/>
      <c r="NM62" s="130"/>
      <c r="NN62" s="130"/>
      <c r="NO62" s="130"/>
      <c r="NP62" s="130"/>
      <c r="NQ62" s="130"/>
      <c r="NR62" s="130"/>
      <c r="NS62" s="130"/>
      <c r="NT62" s="130"/>
      <c r="NU62" s="130"/>
      <c r="NV62" s="130"/>
      <c r="NW62" s="130"/>
      <c r="NX62" s="13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29"/>
      <c r="NK63" s="130"/>
      <c r="NL63" s="130"/>
      <c r="NM63" s="130"/>
      <c r="NN63" s="130"/>
      <c r="NO63" s="130"/>
      <c r="NP63" s="130"/>
      <c r="NQ63" s="130"/>
      <c r="NR63" s="130"/>
      <c r="NS63" s="130"/>
      <c r="NT63" s="130"/>
      <c r="NU63" s="130"/>
      <c r="NV63" s="130"/>
      <c r="NW63" s="130"/>
      <c r="NX63" s="13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9"/>
      <c r="NK64" s="130"/>
      <c r="NL64" s="130"/>
      <c r="NM64" s="130"/>
      <c r="NN64" s="130"/>
      <c r="NO64" s="130"/>
      <c r="NP64" s="130"/>
      <c r="NQ64" s="130"/>
      <c r="NR64" s="130"/>
      <c r="NS64" s="130"/>
      <c r="NT64" s="130"/>
      <c r="NU64" s="130"/>
      <c r="NV64" s="130"/>
      <c r="NW64" s="130"/>
      <c r="NX64" s="13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9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9"/>
      <c r="NK66" s="130"/>
      <c r="NL66" s="130"/>
      <c r="NM66" s="130"/>
      <c r="NN66" s="130"/>
      <c r="NO66" s="130"/>
      <c r="NP66" s="130"/>
      <c r="NQ66" s="130"/>
      <c r="NR66" s="130"/>
      <c r="NS66" s="130"/>
      <c r="NT66" s="130"/>
      <c r="NU66" s="130"/>
      <c r="NV66" s="130"/>
      <c r="NW66" s="130"/>
      <c r="NX66" s="13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32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3" t="s">
        <v>82</v>
      </c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4"/>
      <c r="NX68" s="12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26"/>
      <c r="NK69" s="127"/>
      <c r="NL69" s="127"/>
      <c r="NM69" s="127"/>
      <c r="NN69" s="127"/>
      <c r="NO69" s="127"/>
      <c r="NP69" s="127"/>
      <c r="NQ69" s="127"/>
      <c r="NR69" s="127"/>
      <c r="NS69" s="127"/>
      <c r="NT69" s="127"/>
      <c r="NU69" s="127"/>
      <c r="NV69" s="127"/>
      <c r="NW69" s="127"/>
      <c r="NX69" s="12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38" t="s">
        <v>179</v>
      </c>
      <c r="NK70" s="139"/>
      <c r="NL70" s="139"/>
      <c r="NM70" s="139"/>
      <c r="NN70" s="139"/>
      <c r="NO70" s="139"/>
      <c r="NP70" s="139"/>
      <c r="NQ70" s="139"/>
      <c r="NR70" s="139"/>
      <c r="NS70" s="139"/>
      <c r="NT70" s="139"/>
      <c r="NU70" s="139"/>
      <c r="NV70" s="139"/>
      <c r="NW70" s="139"/>
      <c r="NX70" s="14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38"/>
      <c r="NK71" s="139"/>
      <c r="NL71" s="139"/>
      <c r="NM71" s="139"/>
      <c r="NN71" s="139"/>
      <c r="NO71" s="139"/>
      <c r="NP71" s="139"/>
      <c r="NQ71" s="139"/>
      <c r="NR71" s="139"/>
      <c r="NS71" s="139"/>
      <c r="NT71" s="139"/>
      <c r="NU71" s="139"/>
      <c r="NV71" s="139"/>
      <c r="NW71" s="139"/>
      <c r="NX71" s="14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38"/>
      <c r="NK72" s="139"/>
      <c r="NL72" s="139"/>
      <c r="NM72" s="139"/>
      <c r="NN72" s="139"/>
      <c r="NO72" s="139"/>
      <c r="NP72" s="139"/>
      <c r="NQ72" s="139"/>
      <c r="NR72" s="139"/>
      <c r="NS72" s="139"/>
      <c r="NT72" s="139"/>
      <c r="NU72" s="139"/>
      <c r="NV72" s="139"/>
      <c r="NW72" s="139"/>
      <c r="NX72" s="14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8"/>
      <c r="NK73" s="139"/>
      <c r="NL73" s="139"/>
      <c r="NM73" s="139"/>
      <c r="NN73" s="139"/>
      <c r="NO73" s="139"/>
      <c r="NP73" s="139"/>
      <c r="NQ73" s="139"/>
      <c r="NR73" s="139"/>
      <c r="NS73" s="139"/>
      <c r="NT73" s="139"/>
      <c r="NU73" s="139"/>
      <c r="NV73" s="139"/>
      <c r="NW73" s="139"/>
      <c r="NX73" s="14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8"/>
      <c r="NK74" s="139"/>
      <c r="NL74" s="139"/>
      <c r="NM74" s="139"/>
      <c r="NN74" s="139"/>
      <c r="NO74" s="139"/>
      <c r="NP74" s="139"/>
      <c r="NQ74" s="139"/>
      <c r="NR74" s="139"/>
      <c r="NS74" s="139"/>
      <c r="NT74" s="139"/>
      <c r="NU74" s="139"/>
      <c r="NV74" s="139"/>
      <c r="NW74" s="139"/>
      <c r="NX74" s="14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8"/>
      <c r="NK75" s="139"/>
      <c r="NL75" s="139"/>
      <c r="NM75" s="139"/>
      <c r="NN75" s="139"/>
      <c r="NO75" s="139"/>
      <c r="NP75" s="139"/>
      <c r="NQ75" s="139"/>
      <c r="NR75" s="139"/>
      <c r="NS75" s="139"/>
      <c r="NT75" s="139"/>
      <c r="NU75" s="139"/>
      <c r="NV75" s="139"/>
      <c r="NW75" s="139"/>
      <c r="NX75" s="14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8"/>
      <c r="NK76" s="139"/>
      <c r="NL76" s="139"/>
      <c r="NM76" s="139"/>
      <c r="NN76" s="139"/>
      <c r="NO76" s="139"/>
      <c r="NP76" s="139"/>
      <c r="NQ76" s="139"/>
      <c r="NR76" s="139"/>
      <c r="NS76" s="139"/>
      <c r="NT76" s="139"/>
      <c r="NU76" s="139"/>
      <c r="NV76" s="139"/>
      <c r="NW76" s="139"/>
      <c r="NX76" s="140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8"/>
      <c r="NK77" s="139"/>
      <c r="NL77" s="139"/>
      <c r="NM77" s="139"/>
      <c r="NN77" s="139"/>
      <c r="NO77" s="139"/>
      <c r="NP77" s="139"/>
      <c r="NQ77" s="139"/>
      <c r="NR77" s="139"/>
      <c r="NS77" s="139"/>
      <c r="NT77" s="139"/>
      <c r="NU77" s="139"/>
      <c r="NV77" s="139"/>
      <c r="NW77" s="139"/>
      <c r="NX77" s="140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4" t="str">
        <f>データ!$B$11</f>
        <v>H27</v>
      </c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 t="str">
        <f>データ!$C$11</f>
        <v>H28</v>
      </c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 t="str">
        <f>データ!$D$11</f>
        <v>H29</v>
      </c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44" t="str">
        <f>データ!$E$11</f>
        <v>H30</v>
      </c>
      <c r="CA78" s="144"/>
      <c r="CB78" s="144"/>
      <c r="CC78" s="144"/>
      <c r="CD78" s="144"/>
      <c r="CE78" s="144"/>
      <c r="CF78" s="144"/>
      <c r="CG78" s="144"/>
      <c r="CH78" s="144"/>
      <c r="CI78" s="144"/>
      <c r="CJ78" s="144"/>
      <c r="CK78" s="144"/>
      <c r="CL78" s="144"/>
      <c r="CM78" s="144"/>
      <c r="CN78" s="144"/>
      <c r="CO78" s="144"/>
      <c r="CP78" s="144"/>
      <c r="CQ78" s="144"/>
      <c r="CR78" s="144"/>
      <c r="CS78" s="144" t="str">
        <f>データ!$F$11</f>
        <v>R01</v>
      </c>
      <c r="CT78" s="144"/>
      <c r="CU78" s="144"/>
      <c r="CV78" s="144"/>
      <c r="CW78" s="144"/>
      <c r="CX78" s="144"/>
      <c r="CY78" s="144"/>
      <c r="CZ78" s="144"/>
      <c r="DA78" s="144"/>
      <c r="DB78" s="144"/>
      <c r="DC78" s="144"/>
      <c r="DD78" s="144"/>
      <c r="DE78" s="144"/>
      <c r="DF78" s="144"/>
      <c r="DG78" s="144"/>
      <c r="DH78" s="144"/>
      <c r="DI78" s="144"/>
      <c r="DJ78" s="144"/>
      <c r="DK78" s="14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4" t="str">
        <f>データ!$B$11</f>
        <v>H27</v>
      </c>
      <c r="EP78" s="144"/>
      <c r="EQ78" s="144"/>
      <c r="ER78" s="144"/>
      <c r="ES78" s="144"/>
      <c r="ET78" s="144"/>
      <c r="EU78" s="144"/>
      <c r="EV78" s="144"/>
      <c r="EW78" s="144"/>
      <c r="EX78" s="144"/>
      <c r="EY78" s="144"/>
      <c r="EZ78" s="144"/>
      <c r="FA78" s="144"/>
      <c r="FB78" s="144"/>
      <c r="FC78" s="144"/>
      <c r="FD78" s="144"/>
      <c r="FE78" s="144"/>
      <c r="FF78" s="144"/>
      <c r="FG78" s="144"/>
      <c r="FH78" s="144" t="str">
        <f>データ!$C$11</f>
        <v>H28</v>
      </c>
      <c r="FI78" s="144"/>
      <c r="FJ78" s="144"/>
      <c r="FK78" s="144"/>
      <c r="FL78" s="144"/>
      <c r="FM78" s="144"/>
      <c r="FN78" s="144"/>
      <c r="FO78" s="144"/>
      <c r="FP78" s="144"/>
      <c r="FQ78" s="144"/>
      <c r="FR78" s="144"/>
      <c r="FS78" s="144"/>
      <c r="FT78" s="144"/>
      <c r="FU78" s="144"/>
      <c r="FV78" s="144"/>
      <c r="FW78" s="144"/>
      <c r="FX78" s="144"/>
      <c r="FY78" s="144"/>
      <c r="FZ78" s="144"/>
      <c r="GA78" s="144" t="str">
        <f>データ!$D$11</f>
        <v>H29</v>
      </c>
      <c r="GB78" s="144"/>
      <c r="GC78" s="144"/>
      <c r="GD78" s="144"/>
      <c r="GE78" s="144"/>
      <c r="GF78" s="144"/>
      <c r="GG78" s="144"/>
      <c r="GH78" s="144"/>
      <c r="GI78" s="144"/>
      <c r="GJ78" s="144"/>
      <c r="GK78" s="144"/>
      <c r="GL78" s="144"/>
      <c r="GM78" s="144"/>
      <c r="GN78" s="144"/>
      <c r="GO78" s="144"/>
      <c r="GP78" s="144"/>
      <c r="GQ78" s="144"/>
      <c r="GR78" s="144"/>
      <c r="GS78" s="144"/>
      <c r="GT78" s="144" t="str">
        <f>データ!$E$11</f>
        <v>H30</v>
      </c>
      <c r="GU78" s="144"/>
      <c r="GV78" s="144"/>
      <c r="GW78" s="144"/>
      <c r="GX78" s="144"/>
      <c r="GY78" s="144"/>
      <c r="GZ78" s="144"/>
      <c r="HA78" s="144"/>
      <c r="HB78" s="144"/>
      <c r="HC78" s="144"/>
      <c r="HD78" s="144"/>
      <c r="HE78" s="144"/>
      <c r="HF78" s="144"/>
      <c r="HG78" s="144"/>
      <c r="HH78" s="144"/>
      <c r="HI78" s="144"/>
      <c r="HJ78" s="144"/>
      <c r="HK78" s="144"/>
      <c r="HL78" s="144"/>
      <c r="HM78" s="144" t="str">
        <f>データ!$F$11</f>
        <v>R01</v>
      </c>
      <c r="HN78" s="144"/>
      <c r="HO78" s="144"/>
      <c r="HP78" s="144"/>
      <c r="HQ78" s="144"/>
      <c r="HR78" s="144"/>
      <c r="HS78" s="144"/>
      <c r="HT78" s="144"/>
      <c r="HU78" s="144"/>
      <c r="HV78" s="144"/>
      <c r="HW78" s="144"/>
      <c r="HX78" s="144"/>
      <c r="HY78" s="144"/>
      <c r="HZ78" s="144"/>
      <c r="IA78" s="144"/>
      <c r="IB78" s="144"/>
      <c r="IC78" s="144"/>
      <c r="ID78" s="144"/>
      <c r="IE78" s="14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4" t="str">
        <f>データ!$B$11</f>
        <v>H27</v>
      </c>
      <c r="JK78" s="144"/>
      <c r="JL78" s="144"/>
      <c r="JM78" s="144"/>
      <c r="JN78" s="144"/>
      <c r="JO78" s="144"/>
      <c r="JP78" s="144"/>
      <c r="JQ78" s="144"/>
      <c r="JR78" s="144"/>
      <c r="JS78" s="144"/>
      <c r="JT78" s="144"/>
      <c r="JU78" s="144"/>
      <c r="JV78" s="144"/>
      <c r="JW78" s="144"/>
      <c r="JX78" s="144"/>
      <c r="JY78" s="144"/>
      <c r="JZ78" s="144"/>
      <c r="KA78" s="144"/>
      <c r="KB78" s="144"/>
      <c r="KC78" s="144" t="str">
        <f>データ!$C$11</f>
        <v>H28</v>
      </c>
      <c r="KD78" s="144"/>
      <c r="KE78" s="144"/>
      <c r="KF78" s="144"/>
      <c r="KG78" s="144"/>
      <c r="KH78" s="144"/>
      <c r="KI78" s="144"/>
      <c r="KJ78" s="144"/>
      <c r="KK78" s="144"/>
      <c r="KL78" s="144"/>
      <c r="KM78" s="144"/>
      <c r="KN78" s="144"/>
      <c r="KO78" s="144"/>
      <c r="KP78" s="144"/>
      <c r="KQ78" s="144"/>
      <c r="KR78" s="144"/>
      <c r="KS78" s="144"/>
      <c r="KT78" s="144"/>
      <c r="KU78" s="144"/>
      <c r="KV78" s="144" t="str">
        <f>データ!$D$11</f>
        <v>H29</v>
      </c>
      <c r="KW78" s="144"/>
      <c r="KX78" s="144"/>
      <c r="KY78" s="144"/>
      <c r="KZ78" s="144"/>
      <c r="LA78" s="144"/>
      <c r="LB78" s="144"/>
      <c r="LC78" s="144"/>
      <c r="LD78" s="144"/>
      <c r="LE78" s="144"/>
      <c r="LF78" s="144"/>
      <c r="LG78" s="144"/>
      <c r="LH78" s="144"/>
      <c r="LI78" s="144"/>
      <c r="LJ78" s="144"/>
      <c r="LK78" s="144"/>
      <c r="LL78" s="144"/>
      <c r="LM78" s="144"/>
      <c r="LN78" s="144"/>
      <c r="LO78" s="144" t="str">
        <f>データ!$E$11</f>
        <v>H30</v>
      </c>
      <c r="LP78" s="144"/>
      <c r="LQ78" s="144"/>
      <c r="LR78" s="144"/>
      <c r="LS78" s="144"/>
      <c r="LT78" s="144"/>
      <c r="LU78" s="144"/>
      <c r="LV78" s="144"/>
      <c r="LW78" s="144"/>
      <c r="LX78" s="144"/>
      <c r="LY78" s="144"/>
      <c r="LZ78" s="144"/>
      <c r="MA78" s="144"/>
      <c r="MB78" s="144"/>
      <c r="MC78" s="144"/>
      <c r="MD78" s="144"/>
      <c r="ME78" s="144"/>
      <c r="MF78" s="144"/>
      <c r="MG78" s="144"/>
      <c r="MH78" s="144" t="str">
        <f>データ!$F$11</f>
        <v>R01</v>
      </c>
      <c r="MI78" s="144"/>
      <c r="MJ78" s="144"/>
      <c r="MK78" s="144"/>
      <c r="ML78" s="144"/>
      <c r="MM78" s="144"/>
      <c r="MN78" s="144"/>
      <c r="MO78" s="144"/>
      <c r="MP78" s="144"/>
      <c r="MQ78" s="144"/>
      <c r="MR78" s="144"/>
      <c r="MS78" s="144"/>
      <c r="MT78" s="144"/>
      <c r="MU78" s="144"/>
      <c r="MV78" s="144"/>
      <c r="MW78" s="144"/>
      <c r="MX78" s="144"/>
      <c r="MY78" s="144"/>
      <c r="MZ78" s="144"/>
      <c r="NA78" s="5"/>
      <c r="NB78" s="5"/>
      <c r="NC78" s="5"/>
      <c r="ND78" s="5"/>
      <c r="NE78" s="5"/>
      <c r="NF78" s="5"/>
      <c r="NG78" s="39"/>
      <c r="NH78" s="27"/>
      <c r="NI78" s="2"/>
      <c r="NJ78" s="138"/>
      <c r="NK78" s="139"/>
      <c r="NL78" s="139"/>
      <c r="NM78" s="139"/>
      <c r="NN78" s="139"/>
      <c r="NO78" s="139"/>
      <c r="NP78" s="139"/>
      <c r="NQ78" s="139"/>
      <c r="NR78" s="139"/>
      <c r="NS78" s="139"/>
      <c r="NT78" s="139"/>
      <c r="NU78" s="139"/>
      <c r="NV78" s="139"/>
      <c r="NW78" s="139"/>
      <c r="NX78" s="140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5" t="s">
        <v>56</v>
      </c>
      <c r="K79" s="146"/>
      <c r="L79" s="146"/>
      <c r="M79" s="146"/>
      <c r="N79" s="146"/>
      <c r="O79" s="146"/>
      <c r="P79" s="146"/>
      <c r="Q79" s="146"/>
      <c r="R79" s="146"/>
      <c r="S79" s="146"/>
      <c r="T79" s="147"/>
      <c r="U79" s="148">
        <f>データ!DR7</f>
        <v>28.7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データ!DS7</f>
        <v>29.8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データ!DT7</f>
        <v>31.4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データ!DU7</f>
        <v>33.200000000000003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データ!DV7</f>
        <v>35.200000000000003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5" t="s">
        <v>56</v>
      </c>
      <c r="EE79" s="146"/>
      <c r="EF79" s="146"/>
      <c r="EG79" s="146"/>
      <c r="EH79" s="146"/>
      <c r="EI79" s="146"/>
      <c r="EJ79" s="146"/>
      <c r="EK79" s="146"/>
      <c r="EL79" s="146"/>
      <c r="EM79" s="146"/>
      <c r="EN79" s="147"/>
      <c r="EO79" s="148">
        <f>データ!EC7</f>
        <v>29.4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データ!ED7</f>
        <v>31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データ!EE7</f>
        <v>35.4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データ!EF7</f>
        <v>39.200000000000003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データ!EG7</f>
        <v>43.1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5" t="s">
        <v>56</v>
      </c>
      <c r="IZ79" s="146"/>
      <c r="JA79" s="146"/>
      <c r="JB79" s="146"/>
      <c r="JC79" s="146"/>
      <c r="JD79" s="146"/>
      <c r="JE79" s="146"/>
      <c r="JF79" s="146"/>
      <c r="JG79" s="146"/>
      <c r="JH79" s="146"/>
      <c r="JI79" s="147"/>
      <c r="JJ79" s="149">
        <f>データ!EN7</f>
        <v>45786192</v>
      </c>
      <c r="JK79" s="149"/>
      <c r="JL79" s="149"/>
      <c r="JM79" s="149"/>
      <c r="JN79" s="149"/>
      <c r="JO79" s="149"/>
      <c r="JP79" s="149"/>
      <c r="JQ79" s="149"/>
      <c r="JR79" s="149"/>
      <c r="JS79" s="149"/>
      <c r="JT79" s="149"/>
      <c r="JU79" s="149"/>
      <c r="JV79" s="149"/>
      <c r="JW79" s="149"/>
      <c r="JX79" s="149"/>
      <c r="JY79" s="149"/>
      <c r="JZ79" s="149"/>
      <c r="KA79" s="149"/>
      <c r="KB79" s="149"/>
      <c r="KC79" s="149">
        <f>データ!EO7</f>
        <v>46419203</v>
      </c>
      <c r="KD79" s="149"/>
      <c r="KE79" s="149"/>
      <c r="KF79" s="149"/>
      <c r="KG79" s="149"/>
      <c r="KH79" s="149"/>
      <c r="KI79" s="149"/>
      <c r="KJ79" s="149"/>
      <c r="KK79" s="149"/>
      <c r="KL79" s="149"/>
      <c r="KM79" s="149"/>
      <c r="KN79" s="149"/>
      <c r="KO79" s="149"/>
      <c r="KP79" s="149"/>
      <c r="KQ79" s="149"/>
      <c r="KR79" s="149"/>
      <c r="KS79" s="149"/>
      <c r="KT79" s="149"/>
      <c r="KU79" s="149"/>
      <c r="KV79" s="149">
        <f>データ!EP7</f>
        <v>47865611</v>
      </c>
      <c r="KW79" s="149"/>
      <c r="KX79" s="149"/>
      <c r="KY79" s="149"/>
      <c r="KZ79" s="149"/>
      <c r="LA79" s="149"/>
      <c r="LB79" s="149"/>
      <c r="LC79" s="149"/>
      <c r="LD79" s="149"/>
      <c r="LE79" s="149"/>
      <c r="LF79" s="149"/>
      <c r="LG79" s="149"/>
      <c r="LH79" s="149"/>
      <c r="LI79" s="149"/>
      <c r="LJ79" s="149"/>
      <c r="LK79" s="149"/>
      <c r="LL79" s="149"/>
      <c r="LM79" s="149"/>
      <c r="LN79" s="149"/>
      <c r="LO79" s="149">
        <f>データ!EQ7</f>
        <v>48819722</v>
      </c>
      <c r="LP79" s="149"/>
      <c r="LQ79" s="149"/>
      <c r="LR79" s="149"/>
      <c r="LS79" s="149"/>
      <c r="LT79" s="149"/>
      <c r="LU79" s="149"/>
      <c r="LV79" s="149"/>
      <c r="LW79" s="149"/>
      <c r="LX79" s="149"/>
      <c r="LY79" s="149"/>
      <c r="LZ79" s="149"/>
      <c r="MA79" s="149"/>
      <c r="MB79" s="149"/>
      <c r="MC79" s="149"/>
      <c r="MD79" s="149"/>
      <c r="ME79" s="149"/>
      <c r="MF79" s="149"/>
      <c r="MG79" s="149"/>
      <c r="MH79" s="149">
        <f>データ!ER7</f>
        <v>49065961</v>
      </c>
      <c r="MI79" s="149"/>
      <c r="MJ79" s="149"/>
      <c r="MK79" s="149"/>
      <c r="ML79" s="149"/>
      <c r="MM79" s="149"/>
      <c r="MN79" s="149"/>
      <c r="MO79" s="149"/>
      <c r="MP79" s="149"/>
      <c r="MQ79" s="149"/>
      <c r="MR79" s="149"/>
      <c r="MS79" s="149"/>
      <c r="MT79" s="149"/>
      <c r="MU79" s="149"/>
      <c r="MV79" s="149"/>
      <c r="MW79" s="149"/>
      <c r="MX79" s="149"/>
      <c r="MY79" s="149"/>
      <c r="MZ79" s="149"/>
      <c r="NA79" s="5"/>
      <c r="NB79" s="5"/>
      <c r="NC79" s="5"/>
      <c r="ND79" s="5"/>
      <c r="NE79" s="5"/>
      <c r="NF79" s="5"/>
      <c r="NG79" s="39"/>
      <c r="NH79" s="27"/>
      <c r="NI79" s="2"/>
      <c r="NJ79" s="138"/>
      <c r="NK79" s="139"/>
      <c r="NL79" s="139"/>
      <c r="NM79" s="139"/>
      <c r="NN79" s="139"/>
      <c r="NO79" s="139"/>
      <c r="NP79" s="139"/>
      <c r="NQ79" s="139"/>
      <c r="NR79" s="139"/>
      <c r="NS79" s="139"/>
      <c r="NT79" s="139"/>
      <c r="NU79" s="139"/>
      <c r="NV79" s="139"/>
      <c r="NW79" s="139"/>
      <c r="NX79" s="14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5" t="s">
        <v>58</v>
      </c>
      <c r="K80" s="146"/>
      <c r="L80" s="146"/>
      <c r="M80" s="146"/>
      <c r="N80" s="146"/>
      <c r="O80" s="146"/>
      <c r="P80" s="146"/>
      <c r="Q80" s="146"/>
      <c r="R80" s="146"/>
      <c r="S80" s="146"/>
      <c r="T80" s="147"/>
      <c r="U80" s="148">
        <f>データ!DW7</f>
        <v>50.3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データ!DX7</f>
        <v>49.8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データ!DY7</f>
        <v>50.9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データ!DZ7</f>
        <v>51.9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データ!EA7</f>
        <v>52.9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5" t="s">
        <v>58</v>
      </c>
      <c r="EE80" s="146"/>
      <c r="EF80" s="146"/>
      <c r="EG80" s="146"/>
      <c r="EH80" s="146"/>
      <c r="EI80" s="146"/>
      <c r="EJ80" s="146"/>
      <c r="EK80" s="146"/>
      <c r="EL80" s="146"/>
      <c r="EM80" s="146"/>
      <c r="EN80" s="147"/>
      <c r="EO80" s="148">
        <f>データ!EH7</f>
        <v>65.7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データ!EI7</f>
        <v>65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データ!EJ7</f>
        <v>66.8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データ!EK7</f>
        <v>68.2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データ!EL7</f>
        <v>69.400000000000006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5" t="s">
        <v>58</v>
      </c>
      <c r="IZ80" s="146"/>
      <c r="JA80" s="146"/>
      <c r="JB80" s="146"/>
      <c r="JC80" s="146"/>
      <c r="JD80" s="146"/>
      <c r="JE80" s="146"/>
      <c r="JF80" s="146"/>
      <c r="JG80" s="146"/>
      <c r="JH80" s="146"/>
      <c r="JI80" s="147"/>
      <c r="JJ80" s="149">
        <f>データ!ES7</f>
        <v>42578034</v>
      </c>
      <c r="JK80" s="149"/>
      <c r="JL80" s="149"/>
      <c r="JM80" s="149"/>
      <c r="JN80" s="149"/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>
        <f>データ!ET7</f>
        <v>45645830</v>
      </c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/>
      <c r="KP80" s="149"/>
      <c r="KQ80" s="149"/>
      <c r="KR80" s="149"/>
      <c r="KS80" s="149"/>
      <c r="KT80" s="149"/>
      <c r="KU80" s="149"/>
      <c r="KV80" s="149">
        <f>データ!EU7</f>
        <v>47082778</v>
      </c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>
        <f>データ!EV7</f>
        <v>48918364</v>
      </c>
      <c r="LP80" s="149"/>
      <c r="LQ80" s="149"/>
      <c r="LR80" s="149"/>
      <c r="LS80" s="149"/>
      <c r="LT80" s="149"/>
      <c r="LU80" s="149"/>
      <c r="LV80" s="149"/>
      <c r="LW80" s="149"/>
      <c r="LX80" s="149"/>
      <c r="LY80" s="149"/>
      <c r="LZ80" s="149"/>
      <c r="MA80" s="149"/>
      <c r="MB80" s="149"/>
      <c r="MC80" s="149"/>
      <c r="MD80" s="149"/>
      <c r="ME80" s="149"/>
      <c r="MF80" s="149"/>
      <c r="MG80" s="149"/>
      <c r="MH80" s="149">
        <f>データ!EW7</f>
        <v>49696718</v>
      </c>
      <c r="MI80" s="149"/>
      <c r="MJ80" s="149"/>
      <c r="MK80" s="149"/>
      <c r="ML80" s="149"/>
      <c r="MM80" s="149"/>
      <c r="MN80" s="149"/>
      <c r="MO80" s="149"/>
      <c r="MP80" s="149"/>
      <c r="MQ80" s="149"/>
      <c r="MR80" s="149"/>
      <c r="MS80" s="149"/>
      <c r="MT80" s="149"/>
      <c r="MU80" s="149"/>
      <c r="MV80" s="149"/>
      <c r="MW80" s="149"/>
      <c r="MX80" s="149"/>
      <c r="MY80" s="149"/>
      <c r="MZ80" s="149"/>
      <c r="NA80" s="5"/>
      <c r="NB80" s="5"/>
      <c r="NC80" s="5"/>
      <c r="ND80" s="5"/>
      <c r="NE80" s="5"/>
      <c r="NF80" s="5"/>
      <c r="NG80" s="39"/>
      <c r="NH80" s="27"/>
      <c r="NI80" s="2"/>
      <c r="NJ80" s="138"/>
      <c r="NK80" s="139"/>
      <c r="NL80" s="139"/>
      <c r="NM80" s="139"/>
      <c r="NN80" s="139"/>
      <c r="NO80" s="139"/>
      <c r="NP80" s="139"/>
      <c r="NQ80" s="139"/>
      <c r="NR80" s="139"/>
      <c r="NS80" s="139"/>
      <c r="NT80" s="139"/>
      <c r="NU80" s="139"/>
      <c r="NV80" s="139"/>
      <c r="NW80" s="139"/>
      <c r="NX80" s="14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38"/>
      <c r="NK81" s="139"/>
      <c r="NL81" s="139"/>
      <c r="NM81" s="139"/>
      <c r="NN81" s="139"/>
      <c r="NO81" s="139"/>
      <c r="NP81" s="139"/>
      <c r="NQ81" s="139"/>
      <c r="NR81" s="139"/>
      <c r="NS81" s="139"/>
      <c r="NT81" s="139"/>
      <c r="NU81" s="139"/>
      <c r="NV81" s="139"/>
      <c r="NW81" s="139"/>
      <c r="NX81" s="14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38"/>
      <c r="NK82" s="139"/>
      <c r="NL82" s="139"/>
      <c r="NM82" s="139"/>
      <c r="NN82" s="139"/>
      <c r="NO82" s="139"/>
      <c r="NP82" s="139"/>
      <c r="NQ82" s="139"/>
      <c r="NR82" s="139"/>
      <c r="NS82" s="139"/>
      <c r="NT82" s="139"/>
      <c r="NU82" s="139"/>
      <c r="NV82" s="139"/>
      <c r="NW82" s="139"/>
      <c r="NX82" s="14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38"/>
      <c r="NK83" s="139"/>
      <c r="NL83" s="139"/>
      <c r="NM83" s="139"/>
      <c r="NN83" s="139"/>
      <c r="NO83" s="139"/>
      <c r="NP83" s="139"/>
      <c r="NQ83" s="139"/>
      <c r="NR83" s="139"/>
      <c r="NS83" s="139"/>
      <c r="NT83" s="139"/>
      <c r="NU83" s="139"/>
      <c r="NV83" s="139"/>
      <c r="NW83" s="139"/>
      <c r="NX83" s="140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1"/>
      <c r="NK84" s="142"/>
      <c r="NL84" s="142"/>
      <c r="NM84" s="142"/>
      <c r="NN84" s="142"/>
      <c r="NO84" s="142"/>
      <c r="NP84" s="142"/>
      <c r="NQ84" s="142"/>
      <c r="NR84" s="142"/>
      <c r="NS84" s="142"/>
      <c r="NT84" s="142"/>
      <c r="NU84" s="142"/>
      <c r="NV84" s="142"/>
      <c r="NW84" s="142"/>
      <c r="NX84" s="143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7Lagr0JUQLBsxyhhUS6qSbtpSAlXKNNY3dHvU1r0j5a7O9ufY6XaE6o5QjREV/I7xF96dljKGap5L5YSmk3v5A==" saltValue="r0aJfTmA0SZ5p1pZ5Aq1s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5" t="s">
        <v>105</v>
      </c>
      <c r="AI4" s="156"/>
      <c r="AJ4" s="156"/>
      <c r="AK4" s="156"/>
      <c r="AL4" s="156"/>
      <c r="AM4" s="156"/>
      <c r="AN4" s="156"/>
      <c r="AO4" s="156"/>
      <c r="AP4" s="156"/>
      <c r="AQ4" s="156"/>
      <c r="AR4" s="157"/>
      <c r="AS4" s="151" t="s">
        <v>106</v>
      </c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1" t="s">
        <v>107</v>
      </c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5" t="s">
        <v>108</v>
      </c>
      <c r="BP4" s="156"/>
      <c r="BQ4" s="156"/>
      <c r="BR4" s="156"/>
      <c r="BS4" s="156"/>
      <c r="BT4" s="156"/>
      <c r="BU4" s="156"/>
      <c r="BV4" s="156"/>
      <c r="BW4" s="156"/>
      <c r="BX4" s="156"/>
      <c r="BY4" s="157"/>
      <c r="BZ4" s="150" t="s">
        <v>109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1" t="s">
        <v>110</v>
      </c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 t="s">
        <v>111</v>
      </c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 t="s">
        <v>112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5" t="s">
        <v>113</v>
      </c>
      <c r="DS4" s="156"/>
      <c r="DT4" s="156"/>
      <c r="DU4" s="156"/>
      <c r="DV4" s="156"/>
      <c r="DW4" s="156"/>
      <c r="DX4" s="156"/>
      <c r="DY4" s="156"/>
      <c r="DZ4" s="156"/>
      <c r="EA4" s="156"/>
      <c r="EB4" s="157"/>
      <c r="EC4" s="150" t="s">
        <v>114</v>
      </c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 t="s">
        <v>115</v>
      </c>
      <c r="EO4" s="150"/>
      <c r="EP4" s="150"/>
      <c r="EQ4" s="150"/>
      <c r="ER4" s="150"/>
      <c r="ES4" s="150"/>
      <c r="ET4" s="150"/>
      <c r="EU4" s="150"/>
      <c r="EV4" s="150"/>
      <c r="EW4" s="150"/>
      <c r="EX4" s="150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150</v>
      </c>
      <c r="AU5" s="62" t="s">
        <v>151</v>
      </c>
      <c r="AV5" s="62" t="s">
        <v>142</v>
      </c>
      <c r="AW5" s="62" t="s">
        <v>152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153</v>
      </c>
      <c r="BE5" s="62" t="s">
        <v>140</v>
      </c>
      <c r="BF5" s="62" t="s">
        <v>151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153</v>
      </c>
      <c r="BP5" s="62" t="s">
        <v>140</v>
      </c>
      <c r="BQ5" s="62" t="s">
        <v>141</v>
      </c>
      <c r="BR5" s="62" t="s">
        <v>142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153</v>
      </c>
      <c r="CA5" s="62" t="s">
        <v>140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153</v>
      </c>
      <c r="CL5" s="62" t="s">
        <v>140</v>
      </c>
      <c r="CM5" s="62" t="s">
        <v>141</v>
      </c>
      <c r="CN5" s="62" t="s">
        <v>154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140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153</v>
      </c>
      <c r="DH5" s="62" t="s">
        <v>140</v>
      </c>
      <c r="DI5" s="62" t="s">
        <v>151</v>
      </c>
      <c r="DJ5" s="62" t="s">
        <v>154</v>
      </c>
      <c r="DK5" s="62" t="s">
        <v>152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153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150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153</v>
      </c>
      <c r="EO5" s="62" t="s">
        <v>150</v>
      </c>
      <c r="EP5" s="62" t="s">
        <v>141</v>
      </c>
      <c r="EQ5" s="62" t="s">
        <v>142</v>
      </c>
      <c r="ER5" s="62" t="s">
        <v>152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156</v>
      </c>
      <c r="B6" s="63">
        <f>B8</f>
        <v>2019</v>
      </c>
      <c r="C6" s="63">
        <f t="shared" ref="C6:M6" si="2">C8</f>
        <v>30007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5</v>
      </c>
      <c r="H6" s="152" t="str">
        <f>IF(H8&lt;&gt;I8,H8,"")&amp;IF(I8&lt;&gt;J8,I8,"")&amp;"　"&amp;J8</f>
        <v>岩手県　宮古病院</v>
      </c>
      <c r="I6" s="153"/>
      <c r="J6" s="15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20</v>
      </c>
      <c r="R6" s="63" t="str">
        <f t="shared" si="3"/>
        <v>対象</v>
      </c>
      <c r="S6" s="63" t="str">
        <f t="shared" si="3"/>
        <v>ド 透 訓 ガ</v>
      </c>
      <c r="T6" s="63" t="str">
        <f t="shared" si="3"/>
        <v>救 臨 が 感 災 地 輪</v>
      </c>
      <c r="U6" s="64">
        <f>U8</f>
        <v>1235517</v>
      </c>
      <c r="V6" s="64">
        <f>V8</f>
        <v>23890</v>
      </c>
      <c r="W6" s="63" t="str">
        <f>W8</f>
        <v>非該当</v>
      </c>
      <c r="X6" s="63" t="str">
        <f t="shared" si="3"/>
        <v>１０：１</v>
      </c>
      <c r="Y6" s="64">
        <f t="shared" si="3"/>
        <v>320</v>
      </c>
      <c r="Z6" s="64" t="str">
        <f t="shared" si="3"/>
        <v>-</v>
      </c>
      <c r="AA6" s="64">
        <f t="shared" si="3"/>
        <v>10</v>
      </c>
      <c r="AB6" s="64" t="str">
        <f t="shared" si="3"/>
        <v>-</v>
      </c>
      <c r="AC6" s="64">
        <f t="shared" si="3"/>
        <v>4</v>
      </c>
      <c r="AD6" s="64">
        <f t="shared" si="3"/>
        <v>334</v>
      </c>
      <c r="AE6" s="64">
        <f t="shared" si="3"/>
        <v>267</v>
      </c>
      <c r="AF6" s="64" t="str">
        <f t="shared" si="3"/>
        <v>-</v>
      </c>
      <c r="AG6" s="64">
        <f t="shared" si="3"/>
        <v>267</v>
      </c>
      <c r="AH6" s="65">
        <f>IF(AH8="-",NA(),AH8)</f>
        <v>97.8</v>
      </c>
      <c r="AI6" s="65">
        <f t="shared" ref="AI6:AQ6" si="4">IF(AI8="-",NA(),AI8)</f>
        <v>98.9</v>
      </c>
      <c r="AJ6" s="65">
        <f t="shared" si="4"/>
        <v>100.4</v>
      </c>
      <c r="AK6" s="65">
        <f t="shared" si="4"/>
        <v>101.7</v>
      </c>
      <c r="AL6" s="65">
        <f t="shared" si="4"/>
        <v>103.1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93.3</v>
      </c>
      <c r="AT6" s="65">
        <f t="shared" ref="AT6:BB6" si="5">IF(AT8="-",NA(),AT8)</f>
        <v>90.6</v>
      </c>
      <c r="AU6" s="65">
        <f t="shared" si="5"/>
        <v>89.8</v>
      </c>
      <c r="AV6" s="65">
        <f t="shared" si="5"/>
        <v>92.3</v>
      </c>
      <c r="AW6" s="65">
        <f t="shared" si="5"/>
        <v>94.2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69.2</v>
      </c>
      <c r="BP6" s="65">
        <f t="shared" ref="BP6:BX6" si="7">IF(BP8="-",NA(),BP8)</f>
        <v>65.099999999999994</v>
      </c>
      <c r="BQ6" s="65">
        <f t="shared" si="7"/>
        <v>64.400000000000006</v>
      </c>
      <c r="BR6" s="65">
        <f t="shared" si="7"/>
        <v>64.7</v>
      </c>
      <c r="BS6" s="65">
        <f t="shared" si="7"/>
        <v>66.099999999999994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40166</v>
      </c>
      <c r="CA6" s="66">
        <f t="shared" ref="CA6:CI6" si="8">IF(CA8="-",NA(),CA8)</f>
        <v>41096</v>
      </c>
      <c r="CB6" s="66">
        <f t="shared" si="8"/>
        <v>41233</v>
      </c>
      <c r="CC6" s="66">
        <f t="shared" si="8"/>
        <v>44882</v>
      </c>
      <c r="CD6" s="66">
        <f t="shared" si="8"/>
        <v>44793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13153</v>
      </c>
      <c r="CL6" s="66">
        <f t="shared" ref="CL6:CT6" si="9">IF(CL8="-",NA(),CL8)</f>
        <v>13647</v>
      </c>
      <c r="CM6" s="66">
        <f t="shared" si="9"/>
        <v>14190</v>
      </c>
      <c r="CN6" s="66">
        <f t="shared" si="9"/>
        <v>14322</v>
      </c>
      <c r="CO6" s="66">
        <f t="shared" si="9"/>
        <v>16057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61.2</v>
      </c>
      <c r="CW6" s="65">
        <f t="shared" ref="CW6:DE6" si="10">IF(CW8="-",NA(),CW8)</f>
        <v>62.5</v>
      </c>
      <c r="CX6" s="65">
        <f t="shared" si="10"/>
        <v>61.4</v>
      </c>
      <c r="CY6" s="65">
        <f t="shared" si="10"/>
        <v>59.4</v>
      </c>
      <c r="CZ6" s="65">
        <f t="shared" si="10"/>
        <v>57.2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23.7</v>
      </c>
      <c r="DH6" s="65">
        <f t="shared" ref="DH6:DP6" si="11">IF(DH8="-",NA(),DH8)</f>
        <v>23.3</v>
      </c>
      <c r="DI6" s="65">
        <f t="shared" si="11"/>
        <v>22.8</v>
      </c>
      <c r="DJ6" s="65">
        <f t="shared" si="11"/>
        <v>23</v>
      </c>
      <c r="DK6" s="65">
        <f t="shared" si="11"/>
        <v>23.5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28.7</v>
      </c>
      <c r="DS6" s="65">
        <f t="shared" ref="DS6:EA6" si="12">IF(DS8="-",NA(),DS8)</f>
        <v>29.8</v>
      </c>
      <c r="DT6" s="65">
        <f t="shared" si="12"/>
        <v>31.4</v>
      </c>
      <c r="DU6" s="65">
        <f t="shared" si="12"/>
        <v>33.200000000000003</v>
      </c>
      <c r="DV6" s="65">
        <f t="shared" si="12"/>
        <v>35.200000000000003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29.4</v>
      </c>
      <c r="ED6" s="65">
        <f t="shared" ref="ED6:EL6" si="13">IF(ED8="-",NA(),ED8)</f>
        <v>31</v>
      </c>
      <c r="EE6" s="65">
        <f t="shared" si="13"/>
        <v>35.4</v>
      </c>
      <c r="EF6" s="65">
        <f t="shared" si="13"/>
        <v>39.200000000000003</v>
      </c>
      <c r="EG6" s="65">
        <f t="shared" si="13"/>
        <v>43.1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45786192</v>
      </c>
      <c r="EO6" s="66">
        <f t="shared" ref="EO6:EW6" si="14">IF(EO8="-",NA(),EO8)</f>
        <v>46419203</v>
      </c>
      <c r="EP6" s="66">
        <f t="shared" si="14"/>
        <v>47865611</v>
      </c>
      <c r="EQ6" s="66">
        <f t="shared" si="14"/>
        <v>48819722</v>
      </c>
      <c r="ER6" s="66">
        <f t="shared" si="14"/>
        <v>49065961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157</v>
      </c>
      <c r="B7" s="63">
        <f t="shared" ref="B7:AG7" si="15">B8</f>
        <v>2019</v>
      </c>
      <c r="C7" s="63">
        <f t="shared" si="15"/>
        <v>30007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5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自治体職員</v>
      </c>
      <c r="P7" s="63" t="str">
        <f>P8</f>
        <v>直営</v>
      </c>
      <c r="Q7" s="64">
        <f t="shared" si="15"/>
        <v>20</v>
      </c>
      <c r="R7" s="63" t="str">
        <f t="shared" si="15"/>
        <v>対象</v>
      </c>
      <c r="S7" s="63" t="str">
        <f t="shared" si="15"/>
        <v>ド 透 訓 ガ</v>
      </c>
      <c r="T7" s="63" t="str">
        <f t="shared" si="15"/>
        <v>救 臨 が 感 災 地 輪</v>
      </c>
      <c r="U7" s="64">
        <f>U8</f>
        <v>1235517</v>
      </c>
      <c r="V7" s="64">
        <f>V8</f>
        <v>23890</v>
      </c>
      <c r="W7" s="63" t="str">
        <f>W8</f>
        <v>非該当</v>
      </c>
      <c r="X7" s="63" t="str">
        <f t="shared" si="15"/>
        <v>１０：１</v>
      </c>
      <c r="Y7" s="64">
        <f t="shared" si="15"/>
        <v>320</v>
      </c>
      <c r="Z7" s="64" t="str">
        <f t="shared" si="15"/>
        <v>-</v>
      </c>
      <c r="AA7" s="64">
        <f t="shared" si="15"/>
        <v>10</v>
      </c>
      <c r="AB7" s="64" t="str">
        <f t="shared" si="15"/>
        <v>-</v>
      </c>
      <c r="AC7" s="64">
        <f t="shared" si="15"/>
        <v>4</v>
      </c>
      <c r="AD7" s="64">
        <f t="shared" si="15"/>
        <v>334</v>
      </c>
      <c r="AE7" s="64">
        <f t="shared" si="15"/>
        <v>267</v>
      </c>
      <c r="AF7" s="64" t="str">
        <f t="shared" si="15"/>
        <v>-</v>
      </c>
      <c r="AG7" s="64">
        <f t="shared" si="15"/>
        <v>267</v>
      </c>
      <c r="AH7" s="65">
        <f>AH8</f>
        <v>97.8</v>
      </c>
      <c r="AI7" s="65">
        <f t="shared" ref="AI7:AQ7" si="16">AI8</f>
        <v>98.9</v>
      </c>
      <c r="AJ7" s="65">
        <f t="shared" si="16"/>
        <v>100.4</v>
      </c>
      <c r="AK7" s="65">
        <f t="shared" si="16"/>
        <v>101.7</v>
      </c>
      <c r="AL7" s="65">
        <f t="shared" si="16"/>
        <v>103.1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93.3</v>
      </c>
      <c r="AT7" s="65">
        <f t="shared" ref="AT7:BB7" si="17">AT8</f>
        <v>90.6</v>
      </c>
      <c r="AU7" s="65">
        <f t="shared" si="17"/>
        <v>89.8</v>
      </c>
      <c r="AV7" s="65">
        <f t="shared" si="17"/>
        <v>92.3</v>
      </c>
      <c r="AW7" s="65">
        <f t="shared" si="17"/>
        <v>94.2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69.2</v>
      </c>
      <c r="BP7" s="65">
        <f t="shared" ref="BP7:BX7" si="19">BP8</f>
        <v>65.099999999999994</v>
      </c>
      <c r="BQ7" s="65">
        <f t="shared" si="19"/>
        <v>64.400000000000006</v>
      </c>
      <c r="BR7" s="65">
        <f t="shared" si="19"/>
        <v>64.7</v>
      </c>
      <c r="BS7" s="65">
        <f t="shared" si="19"/>
        <v>66.099999999999994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40166</v>
      </c>
      <c r="CA7" s="66">
        <f t="shared" ref="CA7:CI7" si="20">CA8</f>
        <v>41096</v>
      </c>
      <c r="CB7" s="66">
        <f t="shared" si="20"/>
        <v>41233</v>
      </c>
      <c r="CC7" s="66">
        <f t="shared" si="20"/>
        <v>44882</v>
      </c>
      <c r="CD7" s="66">
        <f t="shared" si="20"/>
        <v>44793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13153</v>
      </c>
      <c r="CL7" s="66">
        <f t="shared" ref="CL7:CT7" si="21">CL8</f>
        <v>13647</v>
      </c>
      <c r="CM7" s="66">
        <f t="shared" si="21"/>
        <v>14190</v>
      </c>
      <c r="CN7" s="66">
        <f t="shared" si="21"/>
        <v>14322</v>
      </c>
      <c r="CO7" s="66">
        <f t="shared" si="21"/>
        <v>16057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61.2</v>
      </c>
      <c r="CW7" s="65">
        <f t="shared" ref="CW7:DE7" si="22">CW8</f>
        <v>62.5</v>
      </c>
      <c r="CX7" s="65">
        <f t="shared" si="22"/>
        <v>61.4</v>
      </c>
      <c r="CY7" s="65">
        <f t="shared" si="22"/>
        <v>59.4</v>
      </c>
      <c r="CZ7" s="65">
        <f t="shared" si="22"/>
        <v>57.2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23.7</v>
      </c>
      <c r="DH7" s="65">
        <f t="shared" ref="DH7:DP7" si="23">DH8</f>
        <v>23.3</v>
      </c>
      <c r="DI7" s="65">
        <f t="shared" si="23"/>
        <v>22.8</v>
      </c>
      <c r="DJ7" s="65">
        <f t="shared" si="23"/>
        <v>23</v>
      </c>
      <c r="DK7" s="65">
        <f t="shared" si="23"/>
        <v>23.5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28.7</v>
      </c>
      <c r="DS7" s="65">
        <f t="shared" ref="DS7:EA7" si="24">DS8</f>
        <v>29.8</v>
      </c>
      <c r="DT7" s="65">
        <f t="shared" si="24"/>
        <v>31.4</v>
      </c>
      <c r="DU7" s="65">
        <f t="shared" si="24"/>
        <v>33.200000000000003</v>
      </c>
      <c r="DV7" s="65">
        <f t="shared" si="24"/>
        <v>35.200000000000003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29.4</v>
      </c>
      <c r="ED7" s="65">
        <f t="shared" ref="ED7:EL7" si="25">ED8</f>
        <v>31</v>
      </c>
      <c r="EE7" s="65">
        <f t="shared" si="25"/>
        <v>35.4</v>
      </c>
      <c r="EF7" s="65">
        <f t="shared" si="25"/>
        <v>39.200000000000003</v>
      </c>
      <c r="EG7" s="65">
        <f t="shared" si="25"/>
        <v>43.1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45786192</v>
      </c>
      <c r="EO7" s="66">
        <f t="shared" ref="EO7:EW7" si="26">EO8</f>
        <v>46419203</v>
      </c>
      <c r="EP7" s="66">
        <f t="shared" si="26"/>
        <v>47865611</v>
      </c>
      <c r="EQ7" s="66">
        <f t="shared" si="26"/>
        <v>48819722</v>
      </c>
      <c r="ER7" s="66">
        <f t="shared" si="26"/>
        <v>49065961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>
      <c r="A8" s="48"/>
      <c r="B8" s="68">
        <v>2019</v>
      </c>
      <c r="C8" s="68">
        <v>30007</v>
      </c>
      <c r="D8" s="68">
        <v>46</v>
      </c>
      <c r="E8" s="68">
        <v>6</v>
      </c>
      <c r="F8" s="68">
        <v>0</v>
      </c>
      <c r="G8" s="68">
        <v>5</v>
      </c>
      <c r="H8" s="68" t="s">
        <v>158</v>
      </c>
      <c r="I8" s="68" t="s">
        <v>158</v>
      </c>
      <c r="J8" s="68" t="s">
        <v>159</v>
      </c>
      <c r="K8" s="68" t="s">
        <v>160</v>
      </c>
      <c r="L8" s="68" t="s">
        <v>161</v>
      </c>
      <c r="M8" s="68" t="s">
        <v>162</v>
      </c>
      <c r="N8" s="68" t="s">
        <v>163</v>
      </c>
      <c r="O8" s="68" t="s">
        <v>164</v>
      </c>
      <c r="P8" s="68" t="s">
        <v>165</v>
      </c>
      <c r="Q8" s="69">
        <v>20</v>
      </c>
      <c r="R8" s="68" t="s">
        <v>166</v>
      </c>
      <c r="S8" s="68" t="s">
        <v>167</v>
      </c>
      <c r="T8" s="68" t="s">
        <v>168</v>
      </c>
      <c r="U8" s="69">
        <v>1235517</v>
      </c>
      <c r="V8" s="69">
        <v>23890</v>
      </c>
      <c r="W8" s="68" t="s">
        <v>169</v>
      </c>
      <c r="X8" s="70" t="s">
        <v>170</v>
      </c>
      <c r="Y8" s="69">
        <v>320</v>
      </c>
      <c r="Z8" s="69" t="s">
        <v>38</v>
      </c>
      <c r="AA8" s="69">
        <v>10</v>
      </c>
      <c r="AB8" s="69" t="s">
        <v>38</v>
      </c>
      <c r="AC8" s="69">
        <v>4</v>
      </c>
      <c r="AD8" s="69">
        <v>334</v>
      </c>
      <c r="AE8" s="69">
        <v>267</v>
      </c>
      <c r="AF8" s="69" t="s">
        <v>38</v>
      </c>
      <c r="AG8" s="69">
        <v>267</v>
      </c>
      <c r="AH8" s="71">
        <v>97.8</v>
      </c>
      <c r="AI8" s="71">
        <v>98.9</v>
      </c>
      <c r="AJ8" s="71">
        <v>100.4</v>
      </c>
      <c r="AK8" s="71">
        <v>101.7</v>
      </c>
      <c r="AL8" s="71">
        <v>103.1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93.3</v>
      </c>
      <c r="AT8" s="71">
        <v>90.6</v>
      </c>
      <c r="AU8" s="71">
        <v>89.8</v>
      </c>
      <c r="AV8" s="71">
        <v>92.3</v>
      </c>
      <c r="AW8" s="71">
        <v>94.2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69.2</v>
      </c>
      <c r="BP8" s="71">
        <v>65.099999999999994</v>
      </c>
      <c r="BQ8" s="71">
        <v>64.400000000000006</v>
      </c>
      <c r="BR8" s="71">
        <v>64.7</v>
      </c>
      <c r="BS8" s="71">
        <v>66.099999999999994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40166</v>
      </c>
      <c r="CA8" s="72">
        <v>41096</v>
      </c>
      <c r="CB8" s="72">
        <v>41233</v>
      </c>
      <c r="CC8" s="72">
        <v>44882</v>
      </c>
      <c r="CD8" s="72">
        <v>44793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13153</v>
      </c>
      <c r="CL8" s="72">
        <v>13647</v>
      </c>
      <c r="CM8" s="72">
        <v>14190</v>
      </c>
      <c r="CN8" s="72">
        <v>14322</v>
      </c>
      <c r="CO8" s="72">
        <v>16057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61.2</v>
      </c>
      <c r="CW8" s="72">
        <v>62.5</v>
      </c>
      <c r="CX8" s="72">
        <v>61.4</v>
      </c>
      <c r="CY8" s="72">
        <v>59.4</v>
      </c>
      <c r="CZ8" s="72">
        <v>57.2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23.7</v>
      </c>
      <c r="DH8" s="72">
        <v>23.3</v>
      </c>
      <c r="DI8" s="72">
        <v>22.8</v>
      </c>
      <c r="DJ8" s="72">
        <v>23</v>
      </c>
      <c r="DK8" s="72">
        <v>23.5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28.7</v>
      </c>
      <c r="DS8" s="71">
        <v>29.8</v>
      </c>
      <c r="DT8" s="71">
        <v>31.4</v>
      </c>
      <c r="DU8" s="71">
        <v>33.200000000000003</v>
      </c>
      <c r="DV8" s="71">
        <v>35.200000000000003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29.4</v>
      </c>
      <c r="ED8" s="71">
        <v>31</v>
      </c>
      <c r="EE8" s="71">
        <v>35.4</v>
      </c>
      <c r="EF8" s="71">
        <v>39.200000000000003</v>
      </c>
      <c r="EG8" s="71">
        <v>43.1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45786192</v>
      </c>
      <c r="EO8" s="72">
        <v>46419203</v>
      </c>
      <c r="EP8" s="72">
        <v>47865611</v>
      </c>
      <c r="EQ8" s="72">
        <v>48819722</v>
      </c>
      <c r="ER8" s="72">
        <v>49065961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医療局経営管理課</cp:lastModifiedBy>
  <cp:lastPrinted>2021-01-20T06:50:07Z</cp:lastPrinted>
  <dcterms:created xsi:type="dcterms:W3CDTF">2020-12-15T03:50:16Z</dcterms:created>
  <dcterms:modified xsi:type="dcterms:W3CDTF">2021-01-20T06:50:09Z</dcterms:modified>
  <cp:category/>
</cp:coreProperties>
</file>