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19090003\Desktop\業務フォル\01決算関係\経営比較分析表の策定・公表\R02\02 回答\病院【経営比較分析表】2019_030007_46_060\"/>
    </mc:Choice>
  </mc:AlternateContent>
  <workbookProtection workbookAlgorithmName="SHA-512" workbookHashValue="TI2S6quNLopQTAmlGXl7B94u4YTGssFiXNlksEqaC8aGK0c6nQr+nBjJJmEFxbC8BgXb7kT0dr6Tul4oknFLLw==" workbookSaltValue="dg1ih3YWxQSLiPf+8cAeEA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54" i="4" l="1"/>
  <c r="MH78" i="4"/>
  <c r="IZ54" i="4"/>
  <c r="IZ32" i="4"/>
  <c r="HM78" i="4"/>
  <c r="FL32" i="4"/>
  <c r="MN32" i="4"/>
  <c r="FL54" i="4"/>
  <c r="CS78" i="4"/>
  <c r="BX54" i="4"/>
  <c r="BX32" i="4"/>
  <c r="C11" i="5"/>
  <c r="D11" i="5"/>
  <c r="E11" i="5"/>
  <c r="B11" i="5"/>
  <c r="KC78" i="4" l="1"/>
  <c r="FH78" i="4"/>
  <c r="DS54" i="4"/>
  <c r="DS32" i="4"/>
  <c r="AE54" i="4"/>
  <c r="AN78" i="4"/>
  <c r="AE32" i="4"/>
  <c r="HG54" i="4"/>
  <c r="HG32" i="4"/>
  <c r="KU54" i="4"/>
  <c r="KU32" i="4"/>
  <c r="JJ78" i="4"/>
  <c r="GR54" i="4"/>
  <c r="GR32" i="4"/>
  <c r="DD54" i="4"/>
  <c r="EO78" i="4"/>
  <c r="DD32" i="4"/>
  <c r="U78" i="4"/>
  <c r="P54" i="4"/>
  <c r="P32" i="4"/>
  <c r="KF54" i="4"/>
  <c r="KF32" i="4"/>
  <c r="BI54" i="4"/>
  <c r="LY54" i="4"/>
  <c r="LY32" i="4"/>
  <c r="BZ78" i="4"/>
  <c r="LO78" i="4"/>
  <c r="IK54" i="4"/>
  <c r="IK32" i="4"/>
  <c r="GT78" i="4"/>
  <c r="EW54" i="4"/>
  <c r="EW32" i="4"/>
  <c r="BI32" i="4"/>
  <c r="EH32" i="4"/>
  <c r="BG78" i="4"/>
  <c r="AT54" i="4"/>
  <c r="AT32" i="4"/>
  <c r="LJ54" i="4"/>
  <c r="LJ32" i="4"/>
  <c r="EH54" i="4"/>
  <c r="KV78" i="4"/>
  <c r="HV54" i="4"/>
  <c r="HV32" i="4"/>
  <c r="GA78" i="4"/>
</calcChain>
</file>

<file path=xl/sharedStrings.xml><?xml version="1.0" encoding="utf-8"?>
<sst xmlns="http://schemas.openxmlformats.org/spreadsheetml/2006/main" count="323" uniqueCount="216">
  <si>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</si>
  <si>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</si>
  <si>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</si>
  <si>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</si>
  <si>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</si>
  <si>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</si>
  <si>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</si>
  <si>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</si>
  <si>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</si>
  <si>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</si>
  <si>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</si>
  <si>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</si>
  <si>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</si>
  <si>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</si>
  <si>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</si>
  <si>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</si>
  <si>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</si>
  <si>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</si>
  <si>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</si>
  <si>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</si>
  <si>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</si>
  <si>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</si>
  <si>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</si>
  <si>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</si>
  <si>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</si>
  <si>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</si>
  <si>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</si>
  <si>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</si>
  <si>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</si>
  <si>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</si>
  <si>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</si>
  <si>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</si>
  <si>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</si>
  <si>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</si>
  <si>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</si>
  <si>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</si>
  <si>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</si>
  <si>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</si>
  <si>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</si>
  <si>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</si>
  <si>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</si>
  <si>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</si>
  <si>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</si>
  <si>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</si>
  <si>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</si>
  <si>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</si>
  <si>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</si>
  <si>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</si>
  <si>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</si>
  <si>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</si>
  <si>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</si>
  <si>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</si>
  <si>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</si>
  <si>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</si>
  <si>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</si>
  <si>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</si>
  <si>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</si>
  <si>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</si>
  <si>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</si>
  <si>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</si>
  <si>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</si>
  <si>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</si>
  <si>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</si>
  <si>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</si>
  <si>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</si>
  <si>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</si>
  <si>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</si>
  <si>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</si>
  <si>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</si>
  <si>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</si>
  <si>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</si>
  <si>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</si>
  <si>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</si>
  <si>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</si>
  <si>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</si>
  <si>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</si>
  <si>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</si>
  <si>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</si>
  <si>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</si>
  <si>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</si>
  <si>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</si>
  <si>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</si>
  <si>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</si>
  <si>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</si>
  <si>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</si>
  <si>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</si>
  <si>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</si>
  <si>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</si>
  <si>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</si>
  <si>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</si>
  <si>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</si>
  <si>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</si>
  <si>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</si>
  <si>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</si>
  <si>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</si>
  <si>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</si>
  <si>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</si>
  <si>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</si>
  <si>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</si>
  <si>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</si>
  <si>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</si>
  <si>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</si>
  <si>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</si>
  <si>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</si>
  <si>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</si>
  <si>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</si>
  <si>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</si>
  <si>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</si>
  <si>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</si>
  <si>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</si>
  <si>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</si>
  <si>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</si>
  <si>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</si>
  <si>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</si>
  <si>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</si>
  <si>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</si>
  <si>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</si>
  <si>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</si>
  <si>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</si>
  <si>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</si>
  <si>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</si>
  <si>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</si>
  <si>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</si>
  <si>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</si>
  <si>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</si>
  <si>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</si>
  <si>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</si>
  <si>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</si>
  <si>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</si>
  <si>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</si>
  <si>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</si>
  <si>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</si>
  <si>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</si>
  <si>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</si>
  <si>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</si>
  <si>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</si>
  <si>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</si>
  <si>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</si>
  <si>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</si>
  <si>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</si>
  <si>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</si>
  <si>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</si>
  <si>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</si>
  <si>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</si>
  <si>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</si>
  <si>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</si>
  <si>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</si>
  <si>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</si>
  <si>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</si>
  <si>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</si>
  <si>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</si>
  <si>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</si>
  <si>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</si>
  <si>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</si>
  <si>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</si>
  <si>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</si>
  <si>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</si>
  <si>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</si>
  <si>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</si>
  <si>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</si>
  <si>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</si>
  <si>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</si>
  <si>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</si>
  <si>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</si>
  <si>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</si>
  <si>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</si>
  <si>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</si>
  <si>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</si>
  <si>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</si>
  <si>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</si>
  <si>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</si>
  <si>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</si>
  <si>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</si>
  <si>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</si>
  <si>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</si>
  <si>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</si>
  <si>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</si>
  <si>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</si>
  <si>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</si>
  <si>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</si>
  <si>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</si>
  <si>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</si>
  <si>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</si>
  <si>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</si>
  <si>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</si>
  <si>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</si>
  <si>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</si>
  <si>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</si>
  <si>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</si>
  <si>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</si>
  <si>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</si>
  <si>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</si>
  <si>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</si>
  <si>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</si>
  <si>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</si>
  <si>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</si>
  <si>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岩手県</t>
  </si>
  <si>
    <t>山田病院</t>
  </si>
  <si>
    <t>条例全部</t>
  </si>
  <si>
    <t>病院事業</t>
  </si>
  <si>
    <t>一般病院</t>
  </si>
  <si>
    <t>50床以上～100床未満</t>
  </si>
  <si>
    <t>自治体職員</t>
  </si>
  <si>
    <t>直営</t>
  </si>
  <si>
    <t>訓</t>
  </si>
  <si>
    <t>第１種該当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</si>
  <si>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</si>
  <si>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</si>
  <si>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</si>
  <si>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</si>
  <si>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</si>
  <si>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</si>
  <si>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・圏域の地域病院として、基幹病院である宮古病院と連携しながら入院医療等を提供する。
・山田町内を中心に訪問診療及び訪問看護を実施する。
・山田町と連携した健康教室（出前健康講座、糖尿病重症化・合併症予防教室等）を開催する。
</t>
    <phoneticPr fontId="5"/>
  </si>
  <si>
    <t>　①、②、③の表で、当病院の経常収支比率は、類似病院の平均値と近似しているものの、経常収支比率に対する医業収支比率は低い状況にある。
　④、⑤、⑥の表で、１人当たり収益は、上昇傾向にあるものの、類似病院の平均値を下回っていることから、さらなる収益確保の取組が必要である。
　⑦、⑧の表で、材料費は、本県の他県立病院とのスケールメリット等により、類似病院の平均値を下回る一方、給与費は平均値を上回っていることから、職員の適正配置や収益確保の取組が必要である。</t>
    <phoneticPr fontId="5"/>
  </si>
  <si>
    <t xml:space="preserve">①有形固定資産減価償却率　②機械備品の減価償却率
　当病院は、平成28年９月に新築移転し開院したことから、類似病院の平均値を下回っている。
　今後も、経営状況を考慮しつつ、中長期的な観点から施設や設備の更新を検討していく。
③１床当たり有形固定資産
　当病院は、平成28年９月に新築移転し開院したことから、類似病院の平均値を上回っている。
　今後も、過大な設備投資とならないよう、計画的な設備投資を進めていく。
</t>
    <phoneticPr fontId="5"/>
  </si>
  <si>
    <t>　経営状況は、経常収支比率及び累積欠損金比率の状況から、単年度収支の改善が必要である。
　また、病床利用率は、類似病院の平均値を下回る一方、職員給与費対医業収益比率は、類似病院の平均値を上回っており、収支双方の経営改善が必要である。
　今後も、圏域の地域病院として、基幹病院と連携しながら高齢者を中心とした入院医療を継続し、医療・介護・福祉・行政との連携、協働により、地域包括ケアシステムの一翼を担うため、経営改善に努めていく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</si>
</sst>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34.200000000000003</c:v>
                </c:pt>
                <c:pt idx="2">
                  <c:v>44.1</c:v>
                </c:pt>
                <c:pt idx="3">
                  <c:v>44.6</c:v>
                </c:pt>
                <c:pt idx="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AB-4DA4-97BE-2F4CB4375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534304"/>
        <c:axId val="94952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66.599999999999994</c:v>
                </c:pt>
                <c:pt idx="1">
                  <c:v>66.8</c:v>
                </c:pt>
                <c:pt idx="2">
                  <c:v>67.900000000000006</c:v>
                </c:pt>
                <c:pt idx="3">
                  <c:v>66.900000000000006</c:v>
                </c:pt>
                <c:pt idx="4">
                  <c:v>66.099999999999994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AB-4DA4-97BE-2F4CB4375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534304"/>
        <c:axId val="949521792"/>
      </c:lineChart>
      <c:catAx>
        <c:axId val="94953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49521792"/>
        <c:crosses val="autoZero"/>
        <c:auto val="1"/>
        <c:lblAlgn val="ctr"/>
        <c:lblOffset val="100"/>
        <c:noMultiLvlLbl val="1"/>
      </c:catAx>
      <c:valAx>
        <c:axId val="94952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9534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8832</c:v>
                </c:pt>
                <c:pt idx="1">
                  <c:v>8198</c:v>
                </c:pt>
                <c:pt idx="2">
                  <c:v>7054</c:v>
                </c:pt>
                <c:pt idx="3">
                  <c:v>7405</c:v>
                </c:pt>
                <c:pt idx="4">
                  <c:v>7927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E4-45B6-B448-0883FBD60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524512"/>
        <c:axId val="94952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8736</c:v>
                </c:pt>
                <c:pt idx="1">
                  <c:v>8797</c:v>
                </c:pt>
                <c:pt idx="2">
                  <c:v>8852</c:v>
                </c:pt>
                <c:pt idx="3">
                  <c:v>9060</c:v>
                </c:pt>
                <c:pt idx="4">
                  <c:v>9135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E4-45B6-B448-0883FBD60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524512"/>
        <c:axId val="949528320"/>
      </c:lineChart>
      <c:catAx>
        <c:axId val="9495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49528320"/>
        <c:crosses val="autoZero"/>
        <c:auto val="1"/>
        <c:lblAlgn val="ctr"/>
        <c:lblOffset val="100"/>
        <c:noMultiLvlLbl val="1"/>
      </c:catAx>
      <c:valAx>
        <c:axId val="94952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495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#N/A</c:v>
                </c:pt>
                <c:pt idx="1">
                  <c:v>21588</c:v>
                </c:pt>
                <c:pt idx="2">
                  <c:v>22629</c:v>
                </c:pt>
                <c:pt idx="3">
                  <c:v>24059</c:v>
                </c:pt>
                <c:pt idx="4">
                  <c:v>24226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10-4E20-B9A2-DE00A2C5D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525056"/>
        <c:axId val="94952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24371</c:v>
                </c:pt>
                <c:pt idx="1">
                  <c:v>24882</c:v>
                </c:pt>
                <c:pt idx="2">
                  <c:v>25249</c:v>
                </c:pt>
                <c:pt idx="3">
                  <c:v>25711</c:v>
                </c:pt>
                <c:pt idx="4">
                  <c:v>26415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10-4E20-B9A2-DE00A2C5D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525056"/>
        <c:axId val="949525600"/>
      </c:lineChart>
      <c:catAx>
        <c:axId val="949525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49525600"/>
        <c:crosses val="autoZero"/>
        <c:auto val="1"/>
        <c:lblAlgn val="ctr"/>
        <c:lblOffset val="100"/>
        <c:noMultiLvlLbl val="1"/>
      </c:catAx>
      <c:valAx>
        <c:axId val="94952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49525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1952.4</c:v>
                </c:pt>
                <c:pt idx="1">
                  <c:v>1278.0999999999999</c:v>
                </c:pt>
                <c:pt idx="2">
                  <c:v>1115.8</c:v>
                </c:pt>
                <c:pt idx="3">
                  <c:v>1224.4000000000001</c:v>
                </c:pt>
                <c:pt idx="4">
                  <c:v>1235.9000000000001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58-4D4F-A0BB-738D4829B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535936"/>
        <c:axId val="949522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101.2</c:v>
                </c:pt>
                <c:pt idx="1">
                  <c:v>107.2</c:v>
                </c:pt>
                <c:pt idx="2">
                  <c:v>114.4</c:v>
                </c:pt>
                <c:pt idx="3">
                  <c:v>117</c:v>
                </c:pt>
                <c:pt idx="4">
                  <c:v>118.8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58-4D4F-A0BB-738D4829B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535936"/>
        <c:axId val="949522336"/>
      </c:lineChart>
      <c:catAx>
        <c:axId val="949535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49522336"/>
        <c:crosses val="autoZero"/>
        <c:auto val="1"/>
        <c:lblAlgn val="ctr"/>
        <c:lblOffset val="100"/>
        <c:noMultiLvlLbl val="1"/>
      </c:catAx>
      <c:valAx>
        <c:axId val="949522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9535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56</c:v>
                </c:pt>
                <c:pt idx="1">
                  <c:v>48.2</c:v>
                </c:pt>
                <c:pt idx="2">
                  <c:v>43.8</c:v>
                </c:pt>
                <c:pt idx="3">
                  <c:v>43</c:v>
                </c:pt>
                <c:pt idx="4">
                  <c:v>42.9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75-49D3-99F3-08D3C9170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534848"/>
        <c:axId val="949535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79.599999999999994</c:v>
                </c:pt>
                <c:pt idx="1">
                  <c:v>77.900000000000006</c:v>
                </c:pt>
                <c:pt idx="2">
                  <c:v>78.099999999999994</c:v>
                </c:pt>
                <c:pt idx="3">
                  <c:v>77</c:v>
                </c:pt>
                <c:pt idx="4">
                  <c:v>77.099999999999994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75-49D3-99F3-08D3C9170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534848"/>
        <c:axId val="949535392"/>
      </c:lineChart>
      <c:catAx>
        <c:axId val="949534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49535392"/>
        <c:crosses val="autoZero"/>
        <c:auto val="1"/>
        <c:lblAlgn val="ctr"/>
        <c:lblOffset val="100"/>
        <c:noMultiLvlLbl val="1"/>
      </c:catAx>
      <c:valAx>
        <c:axId val="949535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9534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88.9</c:v>
                </c:pt>
                <c:pt idx="1">
                  <c:v>77.7</c:v>
                </c:pt>
                <c:pt idx="2">
                  <c:v>77.400000000000006</c:v>
                </c:pt>
                <c:pt idx="3">
                  <c:v>92.4</c:v>
                </c:pt>
                <c:pt idx="4">
                  <c:v>89.6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03-4724-B21F-3040E8BEA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531040"/>
        <c:axId val="949536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</c:v>
                </c:pt>
                <c:pt idx="1">
                  <c:v>98.4</c:v>
                </c:pt>
                <c:pt idx="2">
                  <c:v>98.2</c:v>
                </c:pt>
                <c:pt idx="3">
                  <c:v>97.5</c:v>
                </c:pt>
                <c:pt idx="4">
                  <c:v>97.7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03-4724-B21F-3040E8BEA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531040"/>
        <c:axId val="949536480"/>
      </c:lineChart>
      <c:catAx>
        <c:axId val="9495310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49536480"/>
        <c:crosses val="autoZero"/>
        <c:auto val="1"/>
        <c:lblAlgn val="ctr"/>
        <c:lblOffset val="100"/>
        <c:noMultiLvlLbl val="1"/>
      </c:catAx>
      <c:valAx>
        <c:axId val="949536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49531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34.700000000000003</c:v>
                </c:pt>
                <c:pt idx="1">
                  <c:v>7.5</c:v>
                </c:pt>
                <c:pt idx="2">
                  <c:v>12.6</c:v>
                </c:pt>
                <c:pt idx="3">
                  <c:v>17.2</c:v>
                </c:pt>
                <c:pt idx="4">
                  <c:v>22.6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10-4FC6-9322-2E51276F2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529952"/>
        <c:axId val="949533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52.6</c:v>
                </c:pt>
                <c:pt idx="1">
                  <c:v>54.2</c:v>
                </c:pt>
                <c:pt idx="2">
                  <c:v>53.8</c:v>
                </c:pt>
                <c:pt idx="3">
                  <c:v>56.1</c:v>
                </c:pt>
                <c:pt idx="4">
                  <c:v>56.4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10-4FC6-9322-2E51276F2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529952"/>
        <c:axId val="949533216"/>
      </c:lineChart>
      <c:catAx>
        <c:axId val="9495299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49533216"/>
        <c:crosses val="autoZero"/>
        <c:auto val="1"/>
        <c:lblAlgn val="ctr"/>
        <c:lblOffset val="100"/>
        <c:noMultiLvlLbl val="1"/>
      </c:catAx>
      <c:valAx>
        <c:axId val="949533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9529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20</c:v>
                </c:pt>
                <c:pt idx="1">
                  <c:v>10.4</c:v>
                </c:pt>
                <c:pt idx="2">
                  <c:v>19.100000000000001</c:v>
                </c:pt>
                <c:pt idx="3">
                  <c:v>25.4</c:v>
                </c:pt>
                <c:pt idx="4">
                  <c:v>35.4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5E-42A2-956C-EF2BA1474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537024"/>
        <c:axId val="94952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68</c:v>
                </c:pt>
                <c:pt idx="1">
                  <c:v>70</c:v>
                </c:pt>
                <c:pt idx="2">
                  <c:v>71</c:v>
                </c:pt>
                <c:pt idx="3">
                  <c:v>73.2</c:v>
                </c:pt>
                <c:pt idx="4">
                  <c:v>73.400000000000006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5E-42A2-956C-EF2BA1474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537024"/>
        <c:axId val="949527776"/>
      </c:lineChart>
      <c:catAx>
        <c:axId val="949537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49527776"/>
        <c:crosses val="autoZero"/>
        <c:auto val="1"/>
        <c:lblAlgn val="ctr"/>
        <c:lblOffset val="100"/>
        <c:noMultiLvlLbl val="1"/>
      </c:catAx>
      <c:valAx>
        <c:axId val="94952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9537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8299200</c:v>
                </c:pt>
                <c:pt idx="1">
                  <c:v>50833880</c:v>
                </c:pt>
                <c:pt idx="2">
                  <c:v>50872180</c:v>
                </c:pt>
                <c:pt idx="3">
                  <c:v>49830740</c:v>
                </c:pt>
                <c:pt idx="4">
                  <c:v>49914280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67-42E5-8C5D-33C845F27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531584"/>
        <c:axId val="949526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36094355</c:v>
                </c:pt>
                <c:pt idx="1">
                  <c:v>36941419</c:v>
                </c:pt>
                <c:pt idx="2">
                  <c:v>38480542</c:v>
                </c:pt>
                <c:pt idx="3">
                  <c:v>38744035</c:v>
                </c:pt>
                <c:pt idx="4">
                  <c:v>40117620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67-42E5-8C5D-33C845F27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531584"/>
        <c:axId val="949526688"/>
      </c:lineChart>
      <c:catAx>
        <c:axId val="9495315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49526688"/>
        <c:crosses val="autoZero"/>
        <c:auto val="1"/>
        <c:lblAlgn val="ctr"/>
        <c:lblOffset val="100"/>
        <c:noMultiLvlLbl val="1"/>
      </c:catAx>
      <c:valAx>
        <c:axId val="949526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49531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5</c:v>
                </c:pt>
                <c:pt idx="1">
                  <c:v>11.4</c:v>
                </c:pt>
                <c:pt idx="2">
                  <c:v>8.5</c:v>
                </c:pt>
                <c:pt idx="3">
                  <c:v>9.3000000000000007</c:v>
                </c:pt>
                <c:pt idx="4">
                  <c:v>12.6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F8-42D8-9774-2A301DDDB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522880"/>
        <c:axId val="949523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17.899999999999999</c:v>
                </c:pt>
                <c:pt idx="1">
                  <c:v>17.399999999999999</c:v>
                </c:pt>
                <c:pt idx="2">
                  <c:v>17</c:v>
                </c:pt>
                <c:pt idx="3">
                  <c:v>16.5</c:v>
                </c:pt>
                <c:pt idx="4">
                  <c:v>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F8-42D8-9774-2A301DDDB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522880"/>
        <c:axId val="949523424"/>
      </c:lineChart>
      <c:catAx>
        <c:axId val="94952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49523424"/>
        <c:crosses val="autoZero"/>
        <c:auto val="1"/>
        <c:lblAlgn val="ctr"/>
        <c:lblOffset val="100"/>
        <c:noMultiLvlLbl val="1"/>
      </c:catAx>
      <c:valAx>
        <c:axId val="949523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952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140.19999999999999</c:v>
                </c:pt>
                <c:pt idx="1">
                  <c:v>147.5</c:v>
                </c:pt>
                <c:pt idx="2">
                  <c:v>142.9</c:v>
                </c:pt>
                <c:pt idx="3">
                  <c:v>140.9</c:v>
                </c:pt>
                <c:pt idx="4">
                  <c:v>140.4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3A-450D-A585-8B0A2A35F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532128"/>
        <c:axId val="949527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67.5</c:v>
                </c:pt>
                <c:pt idx="1">
                  <c:v>69.5</c:v>
                </c:pt>
                <c:pt idx="2">
                  <c:v>70.3</c:v>
                </c:pt>
                <c:pt idx="3">
                  <c:v>71.099999999999994</c:v>
                </c:pt>
                <c:pt idx="4">
                  <c:v>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3A-450D-A585-8B0A2A35F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532128"/>
        <c:axId val="949527232"/>
      </c:lineChart>
      <c:catAx>
        <c:axId val="9495321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49527232"/>
        <c:crosses val="autoZero"/>
        <c:auto val="1"/>
        <c:lblAlgn val="ctr"/>
        <c:lblOffset val="100"/>
        <c:noMultiLvlLbl val="1"/>
      </c:catAx>
      <c:valAx>
        <c:axId val="949527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9532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A39" zoomScale="85" zoomScaleNormal="85" zoomScaleSheetLayoutView="70" workbookViewId="0">
      <selection activeCell="NJ70" sqref="NJ70:NX84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1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1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</row>
    <row r="3" spans="1:388" ht="9.75" customHeight="1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</row>
    <row r="4" spans="1:388" ht="9.75" customHeight="1">
      <c r="A4" s="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  <c r="IW4" s="151"/>
      <c r="IX4" s="151"/>
      <c r="IY4" s="151"/>
      <c r="IZ4" s="151"/>
      <c r="JA4" s="151"/>
      <c r="JB4" s="151"/>
      <c r="JC4" s="151"/>
      <c r="JD4" s="151"/>
      <c r="JE4" s="151"/>
      <c r="JF4" s="151"/>
      <c r="JG4" s="151"/>
      <c r="JH4" s="151"/>
      <c r="JI4" s="151"/>
      <c r="JJ4" s="151"/>
      <c r="JK4" s="151"/>
      <c r="JL4" s="151"/>
      <c r="JM4" s="151"/>
      <c r="JN4" s="151"/>
      <c r="JO4" s="151"/>
      <c r="JP4" s="151"/>
      <c r="JQ4" s="151"/>
      <c r="JR4" s="151"/>
      <c r="JS4" s="151"/>
      <c r="JT4" s="151"/>
      <c r="JU4" s="151"/>
      <c r="JV4" s="151"/>
      <c r="JW4" s="151"/>
      <c r="JX4" s="151"/>
      <c r="JY4" s="151"/>
      <c r="JZ4" s="151"/>
      <c r="KA4" s="151"/>
      <c r="KB4" s="151"/>
      <c r="KC4" s="151"/>
      <c r="KD4" s="151"/>
      <c r="KE4" s="151"/>
      <c r="KF4" s="151"/>
      <c r="KG4" s="151"/>
      <c r="KH4" s="151"/>
      <c r="KI4" s="151"/>
      <c r="KJ4" s="151"/>
      <c r="KK4" s="151"/>
      <c r="KL4" s="151"/>
      <c r="KM4" s="151"/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51"/>
      <c r="LT4" s="151"/>
      <c r="LU4" s="151"/>
      <c r="LV4" s="151"/>
      <c r="LW4" s="151"/>
      <c r="LX4" s="151"/>
      <c r="LY4" s="151"/>
      <c r="LZ4" s="151"/>
      <c r="MA4" s="151"/>
      <c r="MB4" s="151"/>
      <c r="MC4" s="151"/>
      <c r="MD4" s="151"/>
      <c r="ME4" s="151"/>
      <c r="MF4" s="151"/>
      <c r="MG4" s="151"/>
      <c r="MH4" s="151"/>
      <c r="MI4" s="151"/>
      <c r="MJ4" s="151"/>
      <c r="MK4" s="151"/>
      <c r="ML4" s="151"/>
      <c r="MM4" s="151"/>
      <c r="MN4" s="151"/>
      <c r="MO4" s="151"/>
      <c r="MP4" s="151"/>
      <c r="MQ4" s="151"/>
      <c r="MR4" s="151"/>
      <c r="MS4" s="151"/>
      <c r="MT4" s="151"/>
      <c r="MU4" s="151"/>
      <c r="MV4" s="151"/>
      <c r="MW4" s="151"/>
      <c r="MX4" s="151"/>
      <c r="MY4" s="151"/>
      <c r="MZ4" s="151"/>
      <c r="NA4" s="151"/>
      <c r="NB4" s="151"/>
      <c r="NC4" s="151"/>
      <c r="ND4" s="151"/>
      <c r="NE4" s="151"/>
      <c r="NF4" s="151"/>
      <c r="NG4" s="151"/>
      <c r="NH4" s="151"/>
      <c r="NI4" s="151"/>
      <c r="NJ4" s="151"/>
      <c r="NK4" s="151"/>
      <c r="NL4" s="151"/>
      <c r="NM4" s="151"/>
      <c r="NN4" s="151"/>
      <c r="NO4" s="151"/>
      <c r="NP4" s="151"/>
      <c r="NQ4" s="151"/>
      <c r="NR4" s="151"/>
      <c r="NS4" s="151"/>
      <c r="NT4" s="151"/>
      <c r="NU4" s="151"/>
      <c r="NV4" s="151"/>
      <c r="NW4" s="151"/>
      <c r="NX4" s="15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2" t="str">
        <f>データ!H6</f>
        <v>岩手県　山田病院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4" t="s">
        <v>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6"/>
      <c r="AU7" s="144" t="s">
        <v>2</v>
      </c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6"/>
      <c r="CN7" s="144" t="s">
        <v>3</v>
      </c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6"/>
      <c r="EG7" s="144" t="s">
        <v>4</v>
      </c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5"/>
      <c r="FO7" s="145"/>
      <c r="FP7" s="145"/>
      <c r="FQ7" s="145"/>
      <c r="FR7" s="145"/>
      <c r="FS7" s="145"/>
      <c r="FT7" s="145"/>
      <c r="FU7" s="145"/>
      <c r="FV7" s="145"/>
      <c r="FW7" s="145"/>
      <c r="FX7" s="145"/>
      <c r="FY7" s="146"/>
      <c r="FZ7" s="144" t="s">
        <v>5</v>
      </c>
      <c r="GA7" s="145"/>
      <c r="GB7" s="145"/>
      <c r="GC7" s="145"/>
      <c r="GD7" s="145"/>
      <c r="GE7" s="145"/>
      <c r="GF7" s="145"/>
      <c r="GG7" s="145"/>
      <c r="GH7" s="145"/>
      <c r="GI7" s="145"/>
      <c r="GJ7" s="145"/>
      <c r="GK7" s="145"/>
      <c r="GL7" s="145"/>
      <c r="GM7" s="145"/>
      <c r="GN7" s="145"/>
      <c r="GO7" s="145"/>
      <c r="GP7" s="145"/>
      <c r="GQ7" s="145"/>
      <c r="GR7" s="145"/>
      <c r="GS7" s="145"/>
      <c r="GT7" s="145"/>
      <c r="GU7" s="145"/>
      <c r="GV7" s="145"/>
      <c r="GW7" s="145"/>
      <c r="GX7" s="145"/>
      <c r="GY7" s="145"/>
      <c r="GZ7" s="145"/>
      <c r="HA7" s="145"/>
      <c r="HB7" s="145"/>
      <c r="HC7" s="145"/>
      <c r="HD7" s="145"/>
      <c r="HE7" s="145"/>
      <c r="HF7" s="145"/>
      <c r="HG7" s="145"/>
      <c r="HH7" s="145"/>
      <c r="HI7" s="145"/>
      <c r="HJ7" s="145"/>
      <c r="HK7" s="145"/>
      <c r="HL7" s="145"/>
      <c r="HM7" s="145"/>
      <c r="HN7" s="145"/>
      <c r="HO7" s="145"/>
      <c r="HP7" s="145"/>
      <c r="HQ7" s="145"/>
      <c r="HR7" s="146"/>
      <c r="ID7" s="144" t="s">
        <v>6</v>
      </c>
      <c r="IE7" s="145"/>
      <c r="IF7" s="145"/>
      <c r="IG7" s="145"/>
      <c r="IH7" s="145"/>
      <c r="II7" s="145"/>
      <c r="IJ7" s="145"/>
      <c r="IK7" s="145"/>
      <c r="IL7" s="145"/>
      <c r="IM7" s="145"/>
      <c r="IN7" s="145"/>
      <c r="IO7" s="145"/>
      <c r="IP7" s="145"/>
      <c r="IQ7" s="145"/>
      <c r="IR7" s="145"/>
      <c r="IS7" s="145"/>
      <c r="IT7" s="145"/>
      <c r="IU7" s="145"/>
      <c r="IV7" s="145"/>
      <c r="IW7" s="145"/>
      <c r="IX7" s="145"/>
      <c r="IY7" s="145"/>
      <c r="IZ7" s="145"/>
      <c r="JA7" s="145"/>
      <c r="JB7" s="145"/>
      <c r="JC7" s="145"/>
      <c r="JD7" s="145"/>
      <c r="JE7" s="145"/>
      <c r="JF7" s="145"/>
      <c r="JG7" s="145"/>
      <c r="JH7" s="145"/>
      <c r="JI7" s="145"/>
      <c r="JJ7" s="145"/>
      <c r="JK7" s="145"/>
      <c r="JL7" s="145"/>
      <c r="JM7" s="145"/>
      <c r="JN7" s="145"/>
      <c r="JO7" s="145"/>
      <c r="JP7" s="145"/>
      <c r="JQ7" s="145"/>
      <c r="JR7" s="145"/>
      <c r="JS7" s="145"/>
      <c r="JT7" s="145"/>
      <c r="JU7" s="145"/>
      <c r="JV7" s="146"/>
      <c r="JW7" s="144" t="s">
        <v>7</v>
      </c>
      <c r="JX7" s="145"/>
      <c r="JY7" s="145"/>
      <c r="JZ7" s="145"/>
      <c r="KA7" s="145"/>
      <c r="KB7" s="145"/>
      <c r="KC7" s="145"/>
      <c r="KD7" s="145"/>
      <c r="KE7" s="145"/>
      <c r="KF7" s="145"/>
      <c r="KG7" s="145"/>
      <c r="KH7" s="145"/>
      <c r="KI7" s="145"/>
      <c r="KJ7" s="145"/>
      <c r="KK7" s="145"/>
      <c r="KL7" s="145"/>
      <c r="KM7" s="145"/>
      <c r="KN7" s="145"/>
      <c r="KO7" s="145"/>
      <c r="KP7" s="145"/>
      <c r="KQ7" s="145"/>
      <c r="KR7" s="145"/>
      <c r="KS7" s="145"/>
      <c r="KT7" s="145"/>
      <c r="KU7" s="145"/>
      <c r="KV7" s="145"/>
      <c r="KW7" s="145"/>
      <c r="KX7" s="145"/>
      <c r="KY7" s="145"/>
      <c r="KZ7" s="145"/>
      <c r="LA7" s="145"/>
      <c r="LB7" s="145"/>
      <c r="LC7" s="145"/>
      <c r="LD7" s="145"/>
      <c r="LE7" s="145"/>
      <c r="LF7" s="145"/>
      <c r="LG7" s="145"/>
      <c r="LH7" s="145"/>
      <c r="LI7" s="145"/>
      <c r="LJ7" s="145"/>
      <c r="LK7" s="145"/>
      <c r="LL7" s="145"/>
      <c r="LM7" s="145"/>
      <c r="LN7" s="145"/>
      <c r="LO7" s="146"/>
      <c r="LP7" s="144" t="s">
        <v>8</v>
      </c>
      <c r="LQ7" s="145"/>
      <c r="LR7" s="145"/>
      <c r="LS7" s="145"/>
      <c r="LT7" s="145"/>
      <c r="LU7" s="145"/>
      <c r="LV7" s="145"/>
      <c r="LW7" s="145"/>
      <c r="LX7" s="145"/>
      <c r="LY7" s="145"/>
      <c r="LZ7" s="145"/>
      <c r="MA7" s="145"/>
      <c r="MB7" s="145"/>
      <c r="MC7" s="145"/>
      <c r="MD7" s="145"/>
      <c r="ME7" s="145"/>
      <c r="MF7" s="145"/>
      <c r="MG7" s="145"/>
      <c r="MH7" s="145"/>
      <c r="MI7" s="145"/>
      <c r="MJ7" s="145"/>
      <c r="MK7" s="145"/>
      <c r="ML7" s="145"/>
      <c r="MM7" s="145"/>
      <c r="MN7" s="145"/>
      <c r="MO7" s="145"/>
      <c r="MP7" s="145"/>
      <c r="MQ7" s="145"/>
      <c r="MR7" s="145"/>
      <c r="MS7" s="145"/>
      <c r="MT7" s="145"/>
      <c r="MU7" s="145"/>
      <c r="MV7" s="145"/>
      <c r="MW7" s="145"/>
      <c r="MX7" s="145"/>
      <c r="MY7" s="145"/>
      <c r="MZ7" s="145"/>
      <c r="NA7" s="145"/>
      <c r="NB7" s="145"/>
      <c r="NC7" s="145"/>
      <c r="ND7" s="145"/>
      <c r="NE7" s="145"/>
      <c r="NF7" s="145"/>
      <c r="NG7" s="145"/>
      <c r="NH7" s="14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39" t="str">
        <f>データ!K6</f>
        <v>条例全部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1"/>
      <c r="AU8" s="139" t="str">
        <f>データ!L6</f>
        <v>病院事業</v>
      </c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1"/>
      <c r="CN8" s="139" t="str">
        <f>データ!M6</f>
        <v>一般病院</v>
      </c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1"/>
      <c r="EG8" s="139" t="str">
        <f>データ!N6</f>
        <v>50床以上～100床未満</v>
      </c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1"/>
      <c r="FZ8" s="139" t="str">
        <f>データ!O7</f>
        <v>自治体職員</v>
      </c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1"/>
      <c r="ID8" s="128">
        <f>データ!Y6</f>
        <v>50</v>
      </c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  <c r="IW8" s="129"/>
      <c r="IX8" s="129"/>
      <c r="IY8" s="129"/>
      <c r="IZ8" s="129"/>
      <c r="JA8" s="129"/>
      <c r="JB8" s="129"/>
      <c r="JC8" s="129"/>
      <c r="JD8" s="129"/>
      <c r="JE8" s="129"/>
      <c r="JF8" s="129"/>
      <c r="JG8" s="129"/>
      <c r="JH8" s="129"/>
      <c r="JI8" s="129"/>
      <c r="JJ8" s="129"/>
      <c r="JK8" s="129"/>
      <c r="JL8" s="129"/>
      <c r="JM8" s="129"/>
      <c r="JN8" s="129"/>
      <c r="JO8" s="129"/>
      <c r="JP8" s="129"/>
      <c r="JQ8" s="129"/>
      <c r="JR8" s="129"/>
      <c r="JS8" s="129"/>
      <c r="JT8" s="129"/>
      <c r="JU8" s="129"/>
      <c r="JV8" s="130"/>
      <c r="JW8" s="128" t="str">
        <f>データ!Z6</f>
        <v>-</v>
      </c>
      <c r="JX8" s="129"/>
      <c r="JY8" s="129"/>
      <c r="JZ8" s="129"/>
      <c r="KA8" s="129"/>
      <c r="KB8" s="129"/>
      <c r="KC8" s="129"/>
      <c r="KD8" s="129"/>
      <c r="KE8" s="129"/>
      <c r="KF8" s="129"/>
      <c r="KG8" s="129"/>
      <c r="KH8" s="129"/>
      <c r="KI8" s="129"/>
      <c r="KJ8" s="129"/>
      <c r="KK8" s="129"/>
      <c r="KL8" s="129"/>
      <c r="KM8" s="129"/>
      <c r="KN8" s="129"/>
      <c r="KO8" s="129"/>
      <c r="KP8" s="129"/>
      <c r="KQ8" s="129"/>
      <c r="KR8" s="129"/>
      <c r="KS8" s="129"/>
      <c r="KT8" s="129"/>
      <c r="KU8" s="129"/>
      <c r="KV8" s="129"/>
      <c r="KW8" s="129"/>
      <c r="KX8" s="129"/>
      <c r="KY8" s="129"/>
      <c r="KZ8" s="129"/>
      <c r="LA8" s="129"/>
      <c r="LB8" s="129"/>
      <c r="LC8" s="129"/>
      <c r="LD8" s="129"/>
      <c r="LE8" s="129"/>
      <c r="LF8" s="129"/>
      <c r="LG8" s="129"/>
      <c r="LH8" s="129"/>
      <c r="LI8" s="129"/>
      <c r="LJ8" s="129"/>
      <c r="LK8" s="129"/>
      <c r="LL8" s="129"/>
      <c r="LM8" s="129"/>
      <c r="LN8" s="129"/>
      <c r="LO8" s="130"/>
      <c r="LP8" s="128" t="str">
        <f>データ!AA6</f>
        <v>-</v>
      </c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129"/>
      <c r="ND8" s="129"/>
      <c r="NE8" s="129"/>
      <c r="NF8" s="129"/>
      <c r="NG8" s="129"/>
      <c r="NH8" s="130"/>
      <c r="NI8" s="3"/>
      <c r="NJ8" s="149" t="s">
        <v>10</v>
      </c>
      <c r="NK8" s="15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44" t="s">
        <v>12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6"/>
      <c r="AU9" s="144" t="s">
        <v>13</v>
      </c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6"/>
      <c r="CN9" s="144" t="s">
        <v>14</v>
      </c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6"/>
      <c r="EG9" s="144" t="s">
        <v>15</v>
      </c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6"/>
      <c r="FZ9" s="144" t="s">
        <v>16</v>
      </c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  <c r="HN9" s="145"/>
      <c r="HO9" s="145"/>
      <c r="HP9" s="145"/>
      <c r="HQ9" s="145"/>
      <c r="HR9" s="146"/>
      <c r="ID9" s="144" t="s">
        <v>17</v>
      </c>
      <c r="IE9" s="145"/>
      <c r="IF9" s="145"/>
      <c r="IG9" s="145"/>
      <c r="IH9" s="145"/>
      <c r="II9" s="145"/>
      <c r="IJ9" s="145"/>
      <c r="IK9" s="145"/>
      <c r="IL9" s="145"/>
      <c r="IM9" s="145"/>
      <c r="IN9" s="145"/>
      <c r="IO9" s="145"/>
      <c r="IP9" s="145"/>
      <c r="IQ9" s="145"/>
      <c r="IR9" s="145"/>
      <c r="IS9" s="145"/>
      <c r="IT9" s="145"/>
      <c r="IU9" s="145"/>
      <c r="IV9" s="145"/>
      <c r="IW9" s="145"/>
      <c r="IX9" s="145"/>
      <c r="IY9" s="145"/>
      <c r="IZ9" s="145"/>
      <c r="JA9" s="145"/>
      <c r="JB9" s="145"/>
      <c r="JC9" s="145"/>
      <c r="JD9" s="145"/>
      <c r="JE9" s="145"/>
      <c r="JF9" s="145"/>
      <c r="JG9" s="145"/>
      <c r="JH9" s="145"/>
      <c r="JI9" s="145"/>
      <c r="JJ9" s="145"/>
      <c r="JK9" s="145"/>
      <c r="JL9" s="145"/>
      <c r="JM9" s="145"/>
      <c r="JN9" s="145"/>
      <c r="JO9" s="145"/>
      <c r="JP9" s="145"/>
      <c r="JQ9" s="145"/>
      <c r="JR9" s="145"/>
      <c r="JS9" s="145"/>
      <c r="JT9" s="145"/>
      <c r="JU9" s="145"/>
      <c r="JV9" s="146"/>
      <c r="JW9" s="144" t="s">
        <v>18</v>
      </c>
      <c r="JX9" s="145"/>
      <c r="JY9" s="145"/>
      <c r="JZ9" s="145"/>
      <c r="KA9" s="145"/>
      <c r="KB9" s="145"/>
      <c r="KC9" s="145"/>
      <c r="KD9" s="145"/>
      <c r="KE9" s="145"/>
      <c r="KF9" s="145"/>
      <c r="KG9" s="145"/>
      <c r="KH9" s="145"/>
      <c r="KI9" s="145"/>
      <c r="KJ9" s="145"/>
      <c r="KK9" s="145"/>
      <c r="KL9" s="145"/>
      <c r="KM9" s="145"/>
      <c r="KN9" s="145"/>
      <c r="KO9" s="145"/>
      <c r="KP9" s="145"/>
      <c r="KQ9" s="145"/>
      <c r="KR9" s="145"/>
      <c r="KS9" s="145"/>
      <c r="KT9" s="145"/>
      <c r="KU9" s="145"/>
      <c r="KV9" s="145"/>
      <c r="KW9" s="145"/>
      <c r="KX9" s="145"/>
      <c r="KY9" s="145"/>
      <c r="KZ9" s="145"/>
      <c r="LA9" s="145"/>
      <c r="LB9" s="145"/>
      <c r="LC9" s="145"/>
      <c r="LD9" s="145"/>
      <c r="LE9" s="145"/>
      <c r="LF9" s="145"/>
      <c r="LG9" s="145"/>
      <c r="LH9" s="145"/>
      <c r="LI9" s="145"/>
      <c r="LJ9" s="145"/>
      <c r="LK9" s="145"/>
      <c r="LL9" s="145"/>
      <c r="LM9" s="145"/>
      <c r="LN9" s="145"/>
      <c r="LO9" s="146"/>
      <c r="LP9" s="144" t="s">
        <v>19</v>
      </c>
      <c r="LQ9" s="145"/>
      <c r="LR9" s="145"/>
      <c r="LS9" s="145"/>
      <c r="LT9" s="145"/>
      <c r="LU9" s="145"/>
      <c r="LV9" s="145"/>
      <c r="LW9" s="145"/>
      <c r="LX9" s="145"/>
      <c r="LY9" s="145"/>
      <c r="LZ9" s="145"/>
      <c r="MA9" s="145"/>
      <c r="MB9" s="145"/>
      <c r="MC9" s="145"/>
      <c r="MD9" s="145"/>
      <c r="ME9" s="145"/>
      <c r="MF9" s="145"/>
      <c r="MG9" s="145"/>
      <c r="MH9" s="145"/>
      <c r="MI9" s="145"/>
      <c r="MJ9" s="145"/>
      <c r="MK9" s="145"/>
      <c r="ML9" s="145"/>
      <c r="MM9" s="145"/>
      <c r="MN9" s="145"/>
      <c r="MO9" s="145"/>
      <c r="MP9" s="145"/>
      <c r="MQ9" s="145"/>
      <c r="MR9" s="145"/>
      <c r="MS9" s="145"/>
      <c r="MT9" s="145"/>
      <c r="MU9" s="145"/>
      <c r="MV9" s="145"/>
      <c r="MW9" s="145"/>
      <c r="MX9" s="145"/>
      <c r="MY9" s="145"/>
      <c r="MZ9" s="145"/>
      <c r="NA9" s="145"/>
      <c r="NB9" s="145"/>
      <c r="NC9" s="145"/>
      <c r="ND9" s="145"/>
      <c r="NE9" s="145"/>
      <c r="NF9" s="145"/>
      <c r="NG9" s="145"/>
      <c r="NH9" s="146"/>
      <c r="NI9" s="3"/>
      <c r="NJ9" s="147" t="s">
        <v>20</v>
      </c>
      <c r="NK9" s="148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39" t="str">
        <f>データ!P6</f>
        <v>直営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1"/>
      <c r="AU10" s="128">
        <f>データ!Q6</f>
        <v>6</v>
      </c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30"/>
      <c r="CN10" s="139" t="str">
        <f>データ!R6</f>
        <v>-</v>
      </c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1"/>
      <c r="EG10" s="139" t="str">
        <f>データ!S6</f>
        <v>訓</v>
      </c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1"/>
      <c r="FZ10" s="139" t="str">
        <f>データ!T6</f>
        <v>-</v>
      </c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1"/>
      <c r="ID10" s="128" t="str">
        <f>データ!AB6</f>
        <v>-</v>
      </c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/>
      <c r="JR10" s="129"/>
      <c r="JS10" s="129"/>
      <c r="JT10" s="129"/>
      <c r="JU10" s="129"/>
      <c r="JV10" s="130"/>
      <c r="JW10" s="128" t="str">
        <f>データ!AC6</f>
        <v>-</v>
      </c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29"/>
      <c r="LK10" s="129"/>
      <c r="LL10" s="129"/>
      <c r="LM10" s="129"/>
      <c r="LN10" s="129"/>
      <c r="LO10" s="130"/>
      <c r="LP10" s="128">
        <f>データ!AD6</f>
        <v>50</v>
      </c>
      <c r="LQ10" s="129"/>
      <c r="LR10" s="129"/>
      <c r="LS10" s="129"/>
      <c r="LT10" s="129"/>
      <c r="LU10" s="129"/>
      <c r="LV10" s="129"/>
      <c r="LW10" s="129"/>
      <c r="LX10" s="129"/>
      <c r="LY10" s="129"/>
      <c r="LZ10" s="129"/>
      <c r="MA10" s="129"/>
      <c r="MB10" s="129"/>
      <c r="MC10" s="129"/>
      <c r="MD10" s="129"/>
      <c r="ME10" s="129"/>
      <c r="MF10" s="129"/>
      <c r="MG10" s="129"/>
      <c r="MH10" s="129"/>
      <c r="MI10" s="129"/>
      <c r="MJ10" s="129"/>
      <c r="MK10" s="129"/>
      <c r="ML10" s="129"/>
      <c r="MM10" s="129"/>
      <c r="MN10" s="129"/>
      <c r="MO10" s="129"/>
      <c r="MP10" s="129"/>
      <c r="MQ10" s="129"/>
      <c r="MR10" s="129"/>
      <c r="MS10" s="129"/>
      <c r="MT10" s="129"/>
      <c r="MU10" s="129"/>
      <c r="MV10" s="129"/>
      <c r="MW10" s="129"/>
      <c r="MX10" s="129"/>
      <c r="MY10" s="129"/>
      <c r="MZ10" s="129"/>
      <c r="NA10" s="129"/>
      <c r="NB10" s="129"/>
      <c r="NC10" s="129"/>
      <c r="ND10" s="129"/>
      <c r="NE10" s="129"/>
      <c r="NF10" s="129"/>
      <c r="NG10" s="129"/>
      <c r="NH10" s="130"/>
      <c r="NI10" s="2"/>
      <c r="NJ10" s="142" t="s">
        <v>22</v>
      </c>
      <c r="NK10" s="14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44" t="s">
        <v>24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6"/>
      <c r="AU11" s="144" t="s">
        <v>25</v>
      </c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6"/>
      <c r="CN11" s="144" t="s">
        <v>26</v>
      </c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6"/>
      <c r="EG11" s="144" t="s">
        <v>27</v>
      </c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145"/>
      <c r="FE11" s="145"/>
      <c r="FF11" s="145"/>
      <c r="FG11" s="145"/>
      <c r="FH11" s="145"/>
      <c r="FI11" s="145"/>
      <c r="FJ11" s="145"/>
      <c r="FK11" s="145"/>
      <c r="FL11" s="145"/>
      <c r="FM11" s="145"/>
      <c r="FN11" s="145"/>
      <c r="FO11" s="145"/>
      <c r="FP11" s="145"/>
      <c r="FQ11" s="145"/>
      <c r="FR11" s="145"/>
      <c r="FS11" s="145"/>
      <c r="FT11" s="145"/>
      <c r="FU11" s="145"/>
      <c r="FV11" s="145"/>
      <c r="FW11" s="145"/>
      <c r="FX11" s="145"/>
      <c r="FY11" s="146"/>
      <c r="ID11" s="144" t="s">
        <v>28</v>
      </c>
      <c r="IE11" s="145"/>
      <c r="IF11" s="145"/>
      <c r="IG11" s="145"/>
      <c r="IH11" s="145"/>
      <c r="II11" s="145"/>
      <c r="IJ11" s="145"/>
      <c r="IK11" s="145"/>
      <c r="IL11" s="145"/>
      <c r="IM11" s="145"/>
      <c r="IN11" s="145"/>
      <c r="IO11" s="145"/>
      <c r="IP11" s="145"/>
      <c r="IQ11" s="145"/>
      <c r="IR11" s="145"/>
      <c r="IS11" s="145"/>
      <c r="IT11" s="145"/>
      <c r="IU11" s="145"/>
      <c r="IV11" s="145"/>
      <c r="IW11" s="145"/>
      <c r="IX11" s="145"/>
      <c r="IY11" s="145"/>
      <c r="IZ11" s="145"/>
      <c r="JA11" s="145"/>
      <c r="JB11" s="145"/>
      <c r="JC11" s="145"/>
      <c r="JD11" s="145"/>
      <c r="JE11" s="145"/>
      <c r="JF11" s="145"/>
      <c r="JG11" s="145"/>
      <c r="JH11" s="145"/>
      <c r="JI11" s="145"/>
      <c r="JJ11" s="145"/>
      <c r="JK11" s="145"/>
      <c r="JL11" s="145"/>
      <c r="JM11" s="145"/>
      <c r="JN11" s="145"/>
      <c r="JO11" s="145"/>
      <c r="JP11" s="145"/>
      <c r="JQ11" s="145"/>
      <c r="JR11" s="145"/>
      <c r="JS11" s="145"/>
      <c r="JT11" s="145"/>
      <c r="JU11" s="145"/>
      <c r="JV11" s="146"/>
      <c r="JW11" s="144" t="s">
        <v>29</v>
      </c>
      <c r="JX11" s="145"/>
      <c r="JY11" s="145"/>
      <c r="JZ11" s="145"/>
      <c r="KA11" s="145"/>
      <c r="KB11" s="145"/>
      <c r="KC11" s="145"/>
      <c r="KD11" s="145"/>
      <c r="KE11" s="145"/>
      <c r="KF11" s="145"/>
      <c r="KG11" s="145"/>
      <c r="KH11" s="145"/>
      <c r="KI11" s="145"/>
      <c r="KJ11" s="145"/>
      <c r="KK11" s="145"/>
      <c r="KL11" s="145"/>
      <c r="KM11" s="145"/>
      <c r="KN11" s="145"/>
      <c r="KO11" s="145"/>
      <c r="KP11" s="145"/>
      <c r="KQ11" s="145"/>
      <c r="KR11" s="145"/>
      <c r="KS11" s="145"/>
      <c r="KT11" s="145"/>
      <c r="KU11" s="145"/>
      <c r="KV11" s="145"/>
      <c r="KW11" s="145"/>
      <c r="KX11" s="145"/>
      <c r="KY11" s="145"/>
      <c r="KZ11" s="145"/>
      <c r="LA11" s="145"/>
      <c r="LB11" s="145"/>
      <c r="LC11" s="145"/>
      <c r="LD11" s="145"/>
      <c r="LE11" s="145"/>
      <c r="LF11" s="145"/>
      <c r="LG11" s="145"/>
      <c r="LH11" s="145"/>
      <c r="LI11" s="145"/>
      <c r="LJ11" s="145"/>
      <c r="LK11" s="145"/>
      <c r="LL11" s="145"/>
      <c r="LM11" s="145"/>
      <c r="LN11" s="145"/>
      <c r="LO11" s="146"/>
      <c r="LP11" s="144" t="s">
        <v>30</v>
      </c>
      <c r="LQ11" s="145"/>
      <c r="LR11" s="145"/>
      <c r="LS11" s="145"/>
      <c r="LT11" s="145"/>
      <c r="LU11" s="145"/>
      <c r="LV11" s="145"/>
      <c r="LW11" s="145"/>
      <c r="LX11" s="145"/>
      <c r="LY11" s="145"/>
      <c r="LZ11" s="145"/>
      <c r="MA11" s="145"/>
      <c r="MB11" s="145"/>
      <c r="MC11" s="145"/>
      <c r="MD11" s="145"/>
      <c r="ME11" s="145"/>
      <c r="MF11" s="145"/>
      <c r="MG11" s="145"/>
      <c r="MH11" s="145"/>
      <c r="MI11" s="145"/>
      <c r="MJ11" s="145"/>
      <c r="MK11" s="145"/>
      <c r="ML11" s="145"/>
      <c r="MM11" s="145"/>
      <c r="MN11" s="145"/>
      <c r="MO11" s="145"/>
      <c r="MP11" s="145"/>
      <c r="MQ11" s="145"/>
      <c r="MR11" s="145"/>
      <c r="MS11" s="145"/>
      <c r="MT11" s="145"/>
      <c r="MU11" s="145"/>
      <c r="MV11" s="145"/>
      <c r="MW11" s="145"/>
      <c r="MX11" s="145"/>
      <c r="MY11" s="145"/>
      <c r="MZ11" s="145"/>
      <c r="NA11" s="145"/>
      <c r="NB11" s="145"/>
      <c r="NC11" s="145"/>
      <c r="ND11" s="145"/>
      <c r="NE11" s="145"/>
      <c r="NF11" s="145"/>
      <c r="NG11" s="145"/>
      <c r="NH11" s="14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28">
        <f>データ!U6</f>
        <v>1235517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30"/>
      <c r="AU12" s="128">
        <f>データ!V6</f>
        <v>3529</v>
      </c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30"/>
      <c r="CN12" s="139" t="str">
        <f>データ!W6</f>
        <v>第１種該当</v>
      </c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1"/>
      <c r="EG12" s="139" t="str">
        <f>データ!X6</f>
        <v>１０：１</v>
      </c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1"/>
      <c r="ID12" s="128">
        <f>データ!AE6</f>
        <v>50</v>
      </c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  <c r="IW12" s="129"/>
      <c r="IX12" s="129"/>
      <c r="IY12" s="129"/>
      <c r="IZ12" s="129"/>
      <c r="JA12" s="129"/>
      <c r="JB12" s="129"/>
      <c r="JC12" s="129"/>
      <c r="JD12" s="129"/>
      <c r="JE12" s="129"/>
      <c r="JF12" s="129"/>
      <c r="JG12" s="129"/>
      <c r="JH12" s="129"/>
      <c r="JI12" s="129"/>
      <c r="JJ12" s="129"/>
      <c r="JK12" s="129"/>
      <c r="JL12" s="129"/>
      <c r="JM12" s="129"/>
      <c r="JN12" s="129"/>
      <c r="JO12" s="129"/>
      <c r="JP12" s="129"/>
      <c r="JQ12" s="129"/>
      <c r="JR12" s="129"/>
      <c r="JS12" s="129"/>
      <c r="JT12" s="129"/>
      <c r="JU12" s="129"/>
      <c r="JV12" s="130"/>
      <c r="JW12" s="128" t="str">
        <f>データ!AF6</f>
        <v>-</v>
      </c>
      <c r="JX12" s="129"/>
      <c r="JY12" s="129"/>
      <c r="JZ12" s="129"/>
      <c r="KA12" s="129"/>
      <c r="KB12" s="129"/>
      <c r="KC12" s="129"/>
      <c r="KD12" s="129"/>
      <c r="KE12" s="129"/>
      <c r="KF12" s="129"/>
      <c r="KG12" s="129"/>
      <c r="KH12" s="129"/>
      <c r="KI12" s="129"/>
      <c r="KJ12" s="129"/>
      <c r="KK12" s="129"/>
      <c r="KL12" s="129"/>
      <c r="KM12" s="129"/>
      <c r="KN12" s="129"/>
      <c r="KO12" s="129"/>
      <c r="KP12" s="129"/>
      <c r="KQ12" s="129"/>
      <c r="KR12" s="129"/>
      <c r="KS12" s="129"/>
      <c r="KT12" s="129"/>
      <c r="KU12" s="129"/>
      <c r="KV12" s="129"/>
      <c r="KW12" s="129"/>
      <c r="KX12" s="129"/>
      <c r="KY12" s="129"/>
      <c r="KZ12" s="129"/>
      <c r="LA12" s="129"/>
      <c r="LB12" s="129"/>
      <c r="LC12" s="129"/>
      <c r="LD12" s="129"/>
      <c r="LE12" s="129"/>
      <c r="LF12" s="129"/>
      <c r="LG12" s="129"/>
      <c r="LH12" s="129"/>
      <c r="LI12" s="129"/>
      <c r="LJ12" s="129"/>
      <c r="LK12" s="129"/>
      <c r="LL12" s="129"/>
      <c r="LM12" s="129"/>
      <c r="LN12" s="129"/>
      <c r="LO12" s="130"/>
      <c r="LP12" s="128">
        <f>データ!AG6</f>
        <v>50</v>
      </c>
      <c r="LQ12" s="129"/>
      <c r="LR12" s="129"/>
      <c r="LS12" s="129"/>
      <c r="LT12" s="129"/>
      <c r="LU12" s="129"/>
      <c r="LV12" s="129"/>
      <c r="LW12" s="129"/>
      <c r="LX12" s="129"/>
      <c r="LY12" s="129"/>
      <c r="LZ12" s="129"/>
      <c r="MA12" s="129"/>
      <c r="MB12" s="129"/>
      <c r="MC12" s="129"/>
      <c r="MD12" s="129"/>
      <c r="ME12" s="129"/>
      <c r="MF12" s="129"/>
      <c r="MG12" s="129"/>
      <c r="MH12" s="129"/>
      <c r="MI12" s="129"/>
      <c r="MJ12" s="129"/>
      <c r="MK12" s="129"/>
      <c r="ML12" s="129"/>
      <c r="MM12" s="129"/>
      <c r="MN12" s="129"/>
      <c r="MO12" s="129"/>
      <c r="MP12" s="129"/>
      <c r="MQ12" s="129"/>
      <c r="MR12" s="129"/>
      <c r="MS12" s="129"/>
      <c r="MT12" s="129"/>
      <c r="MU12" s="129"/>
      <c r="MV12" s="129"/>
      <c r="MW12" s="129"/>
      <c r="MX12" s="129"/>
      <c r="MY12" s="129"/>
      <c r="MZ12" s="129"/>
      <c r="NA12" s="129"/>
      <c r="NB12" s="129"/>
      <c r="NC12" s="129"/>
      <c r="ND12" s="129"/>
      <c r="NE12" s="129"/>
      <c r="NF12" s="129"/>
      <c r="NG12" s="129"/>
      <c r="NH12" s="130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31" t="s">
        <v>31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31"/>
      <c r="IW13" s="131"/>
      <c r="IX13" s="131"/>
      <c r="IY13" s="131"/>
      <c r="IZ13" s="131"/>
      <c r="JA13" s="131"/>
      <c r="JB13" s="131"/>
      <c r="JC13" s="131"/>
      <c r="JD13" s="131"/>
      <c r="JE13" s="131"/>
      <c r="JF13" s="131"/>
      <c r="JG13" s="131"/>
      <c r="JH13" s="131"/>
      <c r="JI13" s="131"/>
      <c r="JJ13" s="131"/>
      <c r="JK13" s="131"/>
      <c r="JL13" s="131"/>
      <c r="JM13" s="131"/>
      <c r="JN13" s="131"/>
      <c r="JO13" s="131"/>
      <c r="JP13" s="131"/>
      <c r="JQ13" s="131"/>
      <c r="JR13" s="131"/>
      <c r="JS13" s="131"/>
      <c r="JT13" s="131"/>
      <c r="JU13" s="131"/>
      <c r="JV13" s="131"/>
      <c r="JW13" s="131"/>
      <c r="JX13" s="131"/>
      <c r="JY13" s="131"/>
      <c r="JZ13" s="131"/>
      <c r="KA13" s="131"/>
      <c r="KB13" s="131"/>
      <c r="KC13" s="131"/>
      <c r="KD13" s="131"/>
      <c r="KE13" s="131"/>
      <c r="KF13" s="131"/>
      <c r="KG13" s="131"/>
      <c r="KH13" s="131"/>
      <c r="KI13" s="131"/>
      <c r="KJ13" s="131"/>
      <c r="KK13" s="131"/>
      <c r="KL13" s="131"/>
      <c r="KM13" s="131"/>
      <c r="KN13" s="131"/>
      <c r="KO13" s="131"/>
      <c r="KP13" s="131"/>
      <c r="KQ13" s="131"/>
      <c r="KR13" s="131"/>
      <c r="KS13" s="131"/>
      <c r="KT13" s="131"/>
      <c r="KU13" s="131"/>
      <c r="KV13" s="131"/>
      <c r="KW13" s="131"/>
      <c r="KX13" s="131"/>
      <c r="KY13" s="131"/>
      <c r="KZ13" s="131"/>
      <c r="LA13" s="131"/>
      <c r="LB13" s="131"/>
      <c r="LC13" s="131"/>
      <c r="LD13" s="131"/>
      <c r="LE13" s="131"/>
      <c r="LF13" s="131"/>
      <c r="LG13" s="131"/>
      <c r="LH13" s="131"/>
      <c r="LI13" s="131"/>
      <c r="LJ13" s="131"/>
      <c r="LK13" s="131"/>
      <c r="LL13" s="131"/>
      <c r="LM13" s="131"/>
      <c r="LN13" s="131"/>
      <c r="LO13" s="131"/>
      <c r="LP13" s="131"/>
      <c r="LQ13" s="131"/>
      <c r="LR13" s="131"/>
      <c r="LS13" s="131"/>
      <c r="LT13" s="131"/>
      <c r="LU13" s="131"/>
      <c r="LV13" s="131"/>
      <c r="LW13" s="131"/>
      <c r="LX13" s="131"/>
      <c r="LY13" s="131"/>
      <c r="LZ13" s="131"/>
      <c r="MA13" s="131"/>
      <c r="MB13" s="131"/>
      <c r="MC13" s="131"/>
      <c r="MD13" s="131"/>
      <c r="ME13" s="131"/>
      <c r="MF13" s="131"/>
      <c r="MG13" s="131"/>
      <c r="MH13" s="131"/>
      <c r="MI13" s="131"/>
      <c r="MJ13" s="131"/>
      <c r="MK13" s="131"/>
      <c r="ML13" s="131"/>
      <c r="MM13" s="131"/>
      <c r="MN13" s="131"/>
      <c r="MO13" s="131"/>
      <c r="MP13" s="131"/>
      <c r="MQ13" s="131"/>
      <c r="MR13" s="131"/>
      <c r="MS13" s="131"/>
      <c r="MT13" s="131"/>
      <c r="MU13" s="131"/>
      <c r="MV13" s="131"/>
      <c r="MW13" s="131"/>
      <c r="MX13" s="131"/>
      <c r="MY13" s="131"/>
      <c r="MZ13" s="131"/>
      <c r="NA13" s="131"/>
      <c r="NB13" s="131"/>
      <c r="NC13" s="131"/>
      <c r="ND13" s="131"/>
      <c r="NE13" s="131"/>
      <c r="NF13" s="131"/>
      <c r="NG13" s="131"/>
      <c r="NH13" s="131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31" t="s">
        <v>32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  <c r="IW14" s="131"/>
      <c r="IX14" s="131"/>
      <c r="IY14" s="131"/>
      <c r="IZ14" s="131"/>
      <c r="JA14" s="131"/>
      <c r="JB14" s="131"/>
      <c r="JC14" s="131"/>
      <c r="JD14" s="131"/>
      <c r="JE14" s="131"/>
      <c r="JF14" s="131"/>
      <c r="JG14" s="131"/>
      <c r="JH14" s="131"/>
      <c r="JI14" s="131"/>
      <c r="JJ14" s="131"/>
      <c r="JK14" s="131"/>
      <c r="JL14" s="131"/>
      <c r="JM14" s="131"/>
      <c r="JN14" s="131"/>
      <c r="JO14" s="131"/>
      <c r="JP14" s="131"/>
      <c r="JQ14" s="131"/>
      <c r="JR14" s="131"/>
      <c r="JS14" s="131"/>
      <c r="JT14" s="131"/>
      <c r="JU14" s="131"/>
      <c r="JV14" s="131"/>
      <c r="JW14" s="131"/>
      <c r="JX14" s="131"/>
      <c r="JY14" s="131"/>
      <c r="JZ14" s="131"/>
      <c r="KA14" s="131"/>
      <c r="KB14" s="131"/>
      <c r="KC14" s="131"/>
      <c r="KD14" s="131"/>
      <c r="KE14" s="131"/>
      <c r="KF14" s="131"/>
      <c r="KG14" s="131"/>
      <c r="KH14" s="131"/>
      <c r="KI14" s="131"/>
      <c r="KJ14" s="131"/>
      <c r="KK14" s="131"/>
      <c r="KL14" s="131"/>
      <c r="KM14" s="131"/>
      <c r="KN14" s="131"/>
      <c r="KO14" s="131"/>
      <c r="KP14" s="131"/>
      <c r="KQ14" s="131"/>
      <c r="KR14" s="131"/>
      <c r="KS14" s="131"/>
      <c r="KT14" s="131"/>
      <c r="KU14" s="131"/>
      <c r="KV14" s="131"/>
      <c r="KW14" s="131"/>
      <c r="KX14" s="131"/>
      <c r="KY14" s="131"/>
      <c r="KZ14" s="131"/>
      <c r="LA14" s="131"/>
      <c r="LB14" s="131"/>
      <c r="LC14" s="131"/>
      <c r="LD14" s="131"/>
      <c r="LE14" s="131"/>
      <c r="LF14" s="131"/>
      <c r="LG14" s="131"/>
      <c r="LH14" s="131"/>
      <c r="LI14" s="131"/>
      <c r="LJ14" s="131"/>
      <c r="LK14" s="131"/>
      <c r="LL14" s="131"/>
      <c r="LM14" s="131"/>
      <c r="LN14" s="131"/>
      <c r="LO14" s="131"/>
      <c r="LP14" s="131"/>
      <c r="LQ14" s="131"/>
      <c r="LR14" s="131"/>
      <c r="LS14" s="131"/>
      <c r="LT14" s="131"/>
      <c r="LU14" s="131"/>
      <c r="LV14" s="131"/>
      <c r="LW14" s="131"/>
      <c r="LX14" s="131"/>
      <c r="LY14" s="131"/>
      <c r="LZ14" s="131"/>
      <c r="MA14" s="131"/>
      <c r="MB14" s="131"/>
      <c r="MC14" s="131"/>
      <c r="MD14" s="131"/>
      <c r="ME14" s="131"/>
      <c r="MF14" s="131"/>
      <c r="MG14" s="131"/>
      <c r="MH14" s="131"/>
      <c r="MI14" s="131"/>
      <c r="MJ14" s="131"/>
      <c r="MK14" s="131"/>
      <c r="ML14" s="131"/>
      <c r="MM14" s="131"/>
      <c r="MN14" s="131"/>
      <c r="MO14" s="131"/>
      <c r="MP14" s="131"/>
      <c r="MQ14" s="131"/>
      <c r="MR14" s="131"/>
      <c r="MS14" s="131"/>
      <c r="MT14" s="131"/>
      <c r="MU14" s="131"/>
      <c r="MV14" s="131"/>
      <c r="MW14" s="131"/>
      <c r="MX14" s="131"/>
      <c r="MY14" s="131"/>
      <c r="MZ14" s="131"/>
      <c r="NA14" s="131"/>
      <c r="NB14" s="131"/>
      <c r="NC14" s="131"/>
      <c r="ND14" s="131"/>
      <c r="NE14" s="131"/>
      <c r="NF14" s="131"/>
      <c r="NG14" s="131"/>
      <c r="NH14" s="131"/>
      <c r="NI14" s="19"/>
      <c r="NJ14" s="132" t="s">
        <v>33</v>
      </c>
      <c r="NK14" s="132"/>
      <c r="NL14" s="132"/>
      <c r="NM14" s="132"/>
      <c r="NN14" s="132"/>
      <c r="NO14" s="132"/>
      <c r="NP14" s="132"/>
      <c r="NQ14" s="132"/>
      <c r="NR14" s="132"/>
      <c r="NS14" s="132"/>
      <c r="NT14" s="132"/>
      <c r="NU14" s="132"/>
      <c r="NV14" s="132"/>
      <c r="NW14" s="132"/>
      <c r="NX14" s="132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2"/>
      <c r="NK15" s="132"/>
      <c r="NL15" s="132"/>
      <c r="NM15" s="132"/>
      <c r="NN15" s="132"/>
      <c r="NO15" s="132"/>
      <c r="NP15" s="132"/>
      <c r="NQ15" s="132"/>
      <c r="NR15" s="132"/>
      <c r="NS15" s="132"/>
      <c r="NT15" s="132"/>
      <c r="NU15" s="132"/>
      <c r="NV15" s="132"/>
      <c r="NW15" s="132"/>
      <c r="NX15" s="132"/>
    </row>
    <row r="16" spans="1:388" ht="13.5" customHeight="1">
      <c r="A16" s="21"/>
      <c r="B16" s="6"/>
      <c r="C16" s="7"/>
      <c r="D16" s="7"/>
      <c r="E16" s="7"/>
      <c r="F16" s="88" t="s">
        <v>34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3" t="s">
        <v>35</v>
      </c>
      <c r="NK16" s="134"/>
      <c r="NL16" s="134"/>
      <c r="NM16" s="134"/>
      <c r="NN16" s="135"/>
      <c r="NO16" s="133" t="s">
        <v>36</v>
      </c>
      <c r="NP16" s="134"/>
      <c r="NQ16" s="134"/>
      <c r="NR16" s="134"/>
      <c r="NS16" s="135"/>
      <c r="NT16" s="133" t="s">
        <v>37</v>
      </c>
      <c r="NU16" s="134"/>
      <c r="NV16" s="134"/>
      <c r="NW16" s="134"/>
      <c r="NX16" s="135"/>
    </row>
    <row r="17" spans="1:393" ht="13.5" customHeight="1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36"/>
      <c r="NK17" s="137"/>
      <c r="NL17" s="137"/>
      <c r="NM17" s="137"/>
      <c r="NN17" s="138"/>
      <c r="NO17" s="136"/>
      <c r="NP17" s="137"/>
      <c r="NQ17" s="137"/>
      <c r="NR17" s="137"/>
      <c r="NS17" s="138"/>
      <c r="NT17" s="136"/>
      <c r="NU17" s="137"/>
      <c r="NV17" s="137"/>
      <c r="NW17" s="137"/>
      <c r="NX17" s="138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0" t="s">
        <v>38</v>
      </c>
      <c r="NK18" s="121"/>
      <c r="NL18" s="121"/>
      <c r="NM18" s="124" t="s">
        <v>39</v>
      </c>
      <c r="NN18" s="125"/>
      <c r="NO18" s="120" t="s">
        <v>38</v>
      </c>
      <c r="NP18" s="121"/>
      <c r="NQ18" s="121"/>
      <c r="NR18" s="124" t="s">
        <v>39</v>
      </c>
      <c r="NS18" s="125"/>
      <c r="NT18" s="120" t="s">
        <v>38</v>
      </c>
      <c r="NU18" s="121"/>
      <c r="NV18" s="121"/>
      <c r="NW18" s="124" t="s">
        <v>39</v>
      </c>
      <c r="NX18" s="125"/>
      <c r="OC18" s="2" t="s">
        <v>40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2"/>
      <c r="NK19" s="123"/>
      <c r="NL19" s="123"/>
      <c r="NM19" s="126"/>
      <c r="NN19" s="127"/>
      <c r="NO19" s="122"/>
      <c r="NP19" s="123"/>
      <c r="NQ19" s="123"/>
      <c r="NR19" s="126"/>
      <c r="NS19" s="127"/>
      <c r="NT19" s="122"/>
      <c r="NU19" s="123"/>
      <c r="NV19" s="123"/>
      <c r="NW19" s="126"/>
      <c r="NX19" s="127"/>
      <c r="OC19" s="28" t="s">
        <v>41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9" t="s">
        <v>42</v>
      </c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OC20" s="28" t="s">
        <v>43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OC21" s="28" t="s">
        <v>44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7" t="s">
        <v>212</v>
      </c>
      <c r="NK22" s="118"/>
      <c r="NL22" s="118"/>
      <c r="NM22" s="118"/>
      <c r="NN22" s="118"/>
      <c r="NO22" s="118"/>
      <c r="NP22" s="118"/>
      <c r="NQ22" s="118"/>
      <c r="NR22" s="118"/>
      <c r="NS22" s="118"/>
      <c r="NT22" s="118"/>
      <c r="NU22" s="118"/>
      <c r="NV22" s="118"/>
      <c r="NW22" s="118"/>
      <c r="NX22" s="119"/>
      <c r="OC22" s="28" t="s">
        <v>45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1"/>
      <c r="NK23" s="112"/>
      <c r="NL23" s="112"/>
      <c r="NM23" s="112"/>
      <c r="NN23" s="112"/>
      <c r="NO23" s="112"/>
      <c r="NP23" s="112"/>
      <c r="NQ23" s="112"/>
      <c r="NR23" s="112"/>
      <c r="NS23" s="112"/>
      <c r="NT23" s="112"/>
      <c r="NU23" s="112"/>
      <c r="NV23" s="112"/>
      <c r="NW23" s="112"/>
      <c r="NX23" s="113"/>
      <c r="OC23" s="28" t="s">
        <v>46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1"/>
      <c r="NK24" s="112"/>
      <c r="NL24" s="112"/>
      <c r="NM24" s="112"/>
      <c r="NN24" s="112"/>
      <c r="NO24" s="112"/>
      <c r="NP24" s="112"/>
      <c r="NQ24" s="112"/>
      <c r="NR24" s="112"/>
      <c r="NS24" s="112"/>
      <c r="NT24" s="112"/>
      <c r="NU24" s="112"/>
      <c r="NV24" s="112"/>
      <c r="NW24" s="112"/>
      <c r="NX24" s="113"/>
      <c r="OC24" s="28" t="s">
        <v>47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1"/>
      <c r="NK25" s="112"/>
      <c r="NL25" s="112"/>
      <c r="NM25" s="112"/>
      <c r="NN25" s="112"/>
      <c r="NO25" s="112"/>
      <c r="NP25" s="112"/>
      <c r="NQ25" s="112"/>
      <c r="NR25" s="112"/>
      <c r="NS25" s="112"/>
      <c r="NT25" s="112"/>
      <c r="NU25" s="112"/>
      <c r="NV25" s="112"/>
      <c r="NW25" s="112"/>
      <c r="NX25" s="113"/>
      <c r="OC25" s="28" t="s">
        <v>48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1"/>
      <c r="NK26" s="112"/>
      <c r="NL26" s="112"/>
      <c r="NM26" s="112"/>
      <c r="NN26" s="112"/>
      <c r="NO26" s="112"/>
      <c r="NP26" s="112"/>
      <c r="NQ26" s="112"/>
      <c r="NR26" s="112"/>
      <c r="NS26" s="112"/>
      <c r="NT26" s="112"/>
      <c r="NU26" s="112"/>
      <c r="NV26" s="112"/>
      <c r="NW26" s="112"/>
      <c r="NX26" s="113"/>
      <c r="OC26" s="28" t="s">
        <v>49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3"/>
      <c r="OC27" s="28" t="s">
        <v>50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1"/>
      <c r="NK28" s="112"/>
      <c r="NL28" s="112"/>
      <c r="NM28" s="112"/>
      <c r="NN28" s="112"/>
      <c r="NO28" s="112"/>
      <c r="NP28" s="112"/>
      <c r="NQ28" s="112"/>
      <c r="NR28" s="112"/>
      <c r="NS28" s="112"/>
      <c r="NT28" s="112"/>
      <c r="NU28" s="112"/>
      <c r="NV28" s="112"/>
      <c r="NW28" s="112"/>
      <c r="NX28" s="113"/>
      <c r="OC28" s="28" t="s">
        <v>51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1"/>
      <c r="NK29" s="112"/>
      <c r="NL29" s="112"/>
      <c r="NM29" s="112"/>
      <c r="NN29" s="112"/>
      <c r="NO29" s="112"/>
      <c r="NP29" s="112"/>
      <c r="NQ29" s="112"/>
      <c r="NR29" s="112"/>
      <c r="NS29" s="112"/>
      <c r="NT29" s="112"/>
      <c r="NU29" s="112"/>
      <c r="NV29" s="112"/>
      <c r="NW29" s="112"/>
      <c r="NX29" s="113"/>
      <c r="OC29" s="28" t="s">
        <v>52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1"/>
      <c r="NK30" s="112"/>
      <c r="NL30" s="112"/>
      <c r="NM30" s="112"/>
      <c r="NN30" s="112"/>
      <c r="NO30" s="112"/>
      <c r="NP30" s="112"/>
      <c r="NQ30" s="112"/>
      <c r="NR30" s="112"/>
      <c r="NS30" s="112"/>
      <c r="NT30" s="112"/>
      <c r="NU30" s="112"/>
      <c r="NV30" s="112"/>
      <c r="NW30" s="112"/>
      <c r="NX30" s="113"/>
      <c r="OC30" s="28" t="s">
        <v>53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1"/>
      <c r="NK31" s="112"/>
      <c r="NL31" s="112"/>
      <c r="NM31" s="112"/>
      <c r="NN31" s="112"/>
      <c r="NO31" s="112"/>
      <c r="NP31" s="112"/>
      <c r="NQ31" s="112"/>
      <c r="NR31" s="112"/>
      <c r="NS31" s="112"/>
      <c r="NT31" s="112"/>
      <c r="NU31" s="112"/>
      <c r="NV31" s="112"/>
      <c r="NW31" s="112"/>
      <c r="NX31" s="113"/>
      <c r="OC31" s="28" t="s">
        <v>54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H27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H28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H29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H30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R01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H27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H28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H29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H30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R01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H27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H28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H29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H30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R01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H27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H28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H29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H30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R01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11"/>
      <c r="NK32" s="112"/>
      <c r="NL32" s="112"/>
      <c r="NM32" s="112"/>
      <c r="NN32" s="112"/>
      <c r="NO32" s="112"/>
      <c r="NP32" s="112"/>
      <c r="NQ32" s="112"/>
      <c r="NR32" s="112"/>
      <c r="NS32" s="112"/>
      <c r="NT32" s="112"/>
      <c r="NU32" s="112"/>
      <c r="NV32" s="112"/>
      <c r="NW32" s="112"/>
      <c r="NX32" s="113"/>
      <c r="OC32" s="28" t="s">
        <v>55</v>
      </c>
    </row>
    <row r="33" spans="1:393" ht="13.5" customHeight="1">
      <c r="A33" s="2"/>
      <c r="B33" s="25"/>
      <c r="D33" s="5"/>
      <c r="E33" s="5"/>
      <c r="F33" s="5"/>
      <c r="G33" s="102" t="s">
        <v>56</v>
      </c>
      <c r="H33" s="102"/>
      <c r="I33" s="102"/>
      <c r="J33" s="102"/>
      <c r="K33" s="102"/>
      <c r="L33" s="102"/>
      <c r="M33" s="102"/>
      <c r="N33" s="102"/>
      <c r="O33" s="102"/>
      <c r="P33" s="85">
        <f>データ!AH7</f>
        <v>88.9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データ!AI7</f>
        <v>77.7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データ!AJ7</f>
        <v>77.400000000000006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データ!AK7</f>
        <v>92.4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データ!AL7</f>
        <v>89.6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56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データ!AS7</f>
        <v>56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データ!AT7</f>
        <v>48.2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データ!AU7</f>
        <v>43.8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データ!AV7</f>
        <v>43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データ!AW7</f>
        <v>42.9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56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データ!BD7</f>
        <v>1952.4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データ!BE7</f>
        <v>1278.0999999999999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データ!BF7</f>
        <v>1115.8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データ!BG7</f>
        <v>1224.4000000000001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データ!BH7</f>
        <v>1235.9000000000001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56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データ!BO7</f>
        <v>0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データ!BP7</f>
        <v>34.200000000000003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データ!BQ7</f>
        <v>44.1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データ!BR7</f>
        <v>44.6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データ!BS7</f>
        <v>44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11"/>
      <c r="NK33" s="112"/>
      <c r="NL33" s="112"/>
      <c r="NM33" s="112"/>
      <c r="NN33" s="112"/>
      <c r="NO33" s="112"/>
      <c r="NP33" s="112"/>
      <c r="NQ33" s="112"/>
      <c r="NR33" s="112"/>
      <c r="NS33" s="112"/>
      <c r="NT33" s="112"/>
      <c r="NU33" s="112"/>
      <c r="NV33" s="112"/>
      <c r="NW33" s="112"/>
      <c r="NX33" s="113"/>
      <c r="OC33" s="28" t="s">
        <v>57</v>
      </c>
    </row>
    <row r="34" spans="1:393" ht="13.5" customHeight="1">
      <c r="A34" s="2"/>
      <c r="B34" s="25"/>
      <c r="D34" s="5"/>
      <c r="E34" s="5"/>
      <c r="F34" s="5"/>
      <c r="G34" s="102" t="s">
        <v>58</v>
      </c>
      <c r="H34" s="102"/>
      <c r="I34" s="102"/>
      <c r="J34" s="102"/>
      <c r="K34" s="102"/>
      <c r="L34" s="102"/>
      <c r="M34" s="102"/>
      <c r="N34" s="102"/>
      <c r="O34" s="102"/>
      <c r="P34" s="85">
        <f>データ!AM7</f>
        <v>98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データ!AN7</f>
        <v>98.4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データ!AO7</f>
        <v>98.2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データ!AP7</f>
        <v>97.5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データ!AQ7</f>
        <v>97.7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58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データ!AX7</f>
        <v>79.599999999999994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データ!AY7</f>
        <v>77.900000000000006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データ!AZ7</f>
        <v>78.099999999999994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データ!BA7</f>
        <v>77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データ!BB7</f>
        <v>77.099999999999994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58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データ!BI7</f>
        <v>101.2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データ!BJ7</f>
        <v>107.2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データ!BK7</f>
        <v>114.4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データ!BL7</f>
        <v>117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データ!BM7</f>
        <v>118.8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58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データ!BT7</f>
        <v>66.599999999999994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データ!BU7</f>
        <v>66.8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データ!BV7</f>
        <v>67.900000000000006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データ!BW7</f>
        <v>66.900000000000006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データ!BX7</f>
        <v>66.099999999999994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14"/>
      <c r="NK34" s="115"/>
      <c r="NL34" s="115"/>
      <c r="NM34" s="115"/>
      <c r="NN34" s="115"/>
      <c r="NO34" s="115"/>
      <c r="NP34" s="115"/>
      <c r="NQ34" s="115"/>
      <c r="NR34" s="115"/>
      <c r="NS34" s="115"/>
      <c r="NT34" s="115"/>
      <c r="NU34" s="115"/>
      <c r="NV34" s="115"/>
      <c r="NW34" s="115"/>
      <c r="NX34" s="116"/>
      <c r="OC34" s="28" t="s">
        <v>59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60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61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62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63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64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65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1" t="s">
        <v>213</v>
      </c>
      <c r="NK39" s="112"/>
      <c r="NL39" s="112"/>
      <c r="NM39" s="112"/>
      <c r="NN39" s="112"/>
      <c r="NO39" s="112"/>
      <c r="NP39" s="112"/>
      <c r="NQ39" s="112"/>
      <c r="NR39" s="112"/>
      <c r="NS39" s="112"/>
      <c r="NT39" s="112"/>
      <c r="NU39" s="112"/>
      <c r="NV39" s="112"/>
      <c r="NW39" s="112"/>
      <c r="NX39" s="113"/>
      <c r="OC39" s="28" t="s">
        <v>66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1"/>
      <c r="NK40" s="112"/>
      <c r="NL40" s="112"/>
      <c r="NM40" s="112"/>
      <c r="NN40" s="112"/>
      <c r="NO40" s="112"/>
      <c r="NP40" s="112"/>
      <c r="NQ40" s="112"/>
      <c r="NR40" s="112"/>
      <c r="NS40" s="112"/>
      <c r="NT40" s="112"/>
      <c r="NU40" s="112"/>
      <c r="NV40" s="112"/>
      <c r="NW40" s="112"/>
      <c r="NX40" s="113"/>
      <c r="OC40" s="28" t="s">
        <v>67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1"/>
      <c r="NK41" s="112"/>
      <c r="NL41" s="112"/>
      <c r="NM41" s="112"/>
      <c r="NN41" s="112"/>
      <c r="NO41" s="112"/>
      <c r="NP41" s="112"/>
      <c r="NQ41" s="112"/>
      <c r="NR41" s="112"/>
      <c r="NS41" s="112"/>
      <c r="NT41" s="112"/>
      <c r="NU41" s="112"/>
      <c r="NV41" s="112"/>
      <c r="NW41" s="112"/>
      <c r="NX41" s="113"/>
      <c r="OC41" s="28" t="s">
        <v>68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1"/>
      <c r="NK42" s="112"/>
      <c r="NL42" s="112"/>
      <c r="NM42" s="112"/>
      <c r="NN42" s="112"/>
      <c r="NO42" s="112"/>
      <c r="NP42" s="112"/>
      <c r="NQ42" s="112"/>
      <c r="NR42" s="112"/>
      <c r="NS42" s="112"/>
      <c r="NT42" s="112"/>
      <c r="NU42" s="112"/>
      <c r="NV42" s="112"/>
      <c r="NW42" s="112"/>
      <c r="NX42" s="113"/>
      <c r="OC42" s="28" t="s">
        <v>69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1"/>
      <c r="NK43" s="112"/>
      <c r="NL43" s="112"/>
      <c r="NM43" s="112"/>
      <c r="NN43" s="112"/>
      <c r="NO43" s="112"/>
      <c r="NP43" s="112"/>
      <c r="NQ43" s="112"/>
      <c r="NR43" s="112"/>
      <c r="NS43" s="112"/>
      <c r="NT43" s="112"/>
      <c r="NU43" s="112"/>
      <c r="NV43" s="112"/>
      <c r="NW43" s="112"/>
      <c r="NX43" s="113"/>
      <c r="OC43" s="28" t="s">
        <v>70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1"/>
      <c r="NK44" s="112"/>
      <c r="NL44" s="112"/>
      <c r="NM44" s="112"/>
      <c r="NN44" s="112"/>
      <c r="NO44" s="112"/>
      <c r="NP44" s="112"/>
      <c r="NQ44" s="112"/>
      <c r="NR44" s="112"/>
      <c r="NS44" s="112"/>
      <c r="NT44" s="112"/>
      <c r="NU44" s="112"/>
      <c r="NV44" s="112"/>
      <c r="NW44" s="112"/>
      <c r="NX44" s="113"/>
      <c r="OC44" s="28" t="s">
        <v>71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1"/>
      <c r="NK45" s="112"/>
      <c r="NL45" s="112"/>
      <c r="NM45" s="112"/>
      <c r="NN45" s="112"/>
      <c r="NO45" s="112"/>
      <c r="NP45" s="112"/>
      <c r="NQ45" s="112"/>
      <c r="NR45" s="112"/>
      <c r="NS45" s="112"/>
      <c r="NT45" s="112"/>
      <c r="NU45" s="112"/>
      <c r="NV45" s="112"/>
      <c r="NW45" s="112"/>
      <c r="NX45" s="113"/>
      <c r="OC45" s="28" t="s">
        <v>72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1"/>
      <c r="NK46" s="112"/>
      <c r="NL46" s="112"/>
      <c r="NM46" s="112"/>
      <c r="NN46" s="112"/>
      <c r="NO46" s="112"/>
      <c r="NP46" s="112"/>
      <c r="NQ46" s="112"/>
      <c r="NR46" s="112"/>
      <c r="NS46" s="112"/>
      <c r="NT46" s="112"/>
      <c r="NU46" s="112"/>
      <c r="NV46" s="112"/>
      <c r="NW46" s="112"/>
      <c r="NX46" s="113"/>
      <c r="OC46" s="28" t="s">
        <v>73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1"/>
      <c r="NK47" s="112"/>
      <c r="NL47" s="112"/>
      <c r="NM47" s="112"/>
      <c r="NN47" s="112"/>
      <c r="NO47" s="112"/>
      <c r="NP47" s="112"/>
      <c r="NQ47" s="112"/>
      <c r="NR47" s="112"/>
      <c r="NS47" s="112"/>
      <c r="NT47" s="112"/>
      <c r="NU47" s="112"/>
      <c r="NV47" s="112"/>
      <c r="NW47" s="112"/>
      <c r="NX47" s="113"/>
      <c r="OC47" s="28" t="s">
        <v>74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1"/>
      <c r="NK48" s="112"/>
      <c r="NL48" s="112"/>
      <c r="NM48" s="112"/>
      <c r="NN48" s="112"/>
      <c r="NO48" s="112"/>
      <c r="NP48" s="112"/>
      <c r="NQ48" s="112"/>
      <c r="NR48" s="112"/>
      <c r="NS48" s="112"/>
      <c r="NT48" s="112"/>
      <c r="NU48" s="112"/>
      <c r="NV48" s="112"/>
      <c r="NW48" s="112"/>
      <c r="NX48" s="113"/>
      <c r="OC48" s="28" t="s">
        <v>75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1"/>
      <c r="NK49" s="112"/>
      <c r="NL49" s="112"/>
      <c r="NM49" s="112"/>
      <c r="NN49" s="112"/>
      <c r="NO49" s="112"/>
      <c r="NP49" s="112"/>
      <c r="NQ49" s="112"/>
      <c r="NR49" s="112"/>
      <c r="NS49" s="112"/>
      <c r="NT49" s="112"/>
      <c r="NU49" s="112"/>
      <c r="NV49" s="112"/>
      <c r="NW49" s="112"/>
      <c r="NX49" s="113"/>
      <c r="OC49" s="28" t="s">
        <v>76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1"/>
      <c r="NK50" s="112"/>
      <c r="NL50" s="112"/>
      <c r="NM50" s="112"/>
      <c r="NN50" s="112"/>
      <c r="NO50" s="112"/>
      <c r="NP50" s="112"/>
      <c r="NQ50" s="112"/>
      <c r="NR50" s="112"/>
      <c r="NS50" s="112"/>
      <c r="NT50" s="112"/>
      <c r="NU50" s="112"/>
      <c r="NV50" s="112"/>
      <c r="NW50" s="112"/>
      <c r="NX50" s="113"/>
      <c r="OC50" s="28" t="s">
        <v>77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4"/>
      <c r="NK51" s="115"/>
      <c r="NL51" s="115"/>
      <c r="NM51" s="115"/>
      <c r="NN51" s="115"/>
      <c r="NO51" s="115"/>
      <c r="NP51" s="115"/>
      <c r="NQ51" s="115"/>
      <c r="NR51" s="115"/>
      <c r="NS51" s="115"/>
      <c r="NT51" s="115"/>
      <c r="NU51" s="115"/>
      <c r="NV51" s="115"/>
      <c r="NW51" s="115"/>
      <c r="NX51" s="116"/>
      <c r="OC51" s="28" t="s">
        <v>78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79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80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H27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H28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H29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H30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R01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H27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H28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H29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H30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R01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H27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H28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H29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H30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R01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H27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H28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H29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H30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R01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1" t="s">
        <v>214</v>
      </c>
      <c r="NK54" s="112"/>
      <c r="NL54" s="112"/>
      <c r="NM54" s="112"/>
      <c r="NN54" s="112"/>
      <c r="NO54" s="112"/>
      <c r="NP54" s="112"/>
      <c r="NQ54" s="112"/>
      <c r="NR54" s="112"/>
      <c r="NS54" s="112"/>
      <c r="NT54" s="112"/>
      <c r="NU54" s="112"/>
      <c r="NV54" s="112"/>
      <c r="NW54" s="112"/>
      <c r="NX54" s="113"/>
    </row>
    <row r="55" spans="1:393" ht="13.5" customHeight="1">
      <c r="A55" s="2"/>
      <c r="B55" s="25"/>
      <c r="C55" s="5"/>
      <c r="D55" s="5"/>
      <c r="E55" s="5"/>
      <c r="F55" s="5"/>
      <c r="G55" s="102" t="s">
        <v>56</v>
      </c>
      <c r="H55" s="102"/>
      <c r="I55" s="102"/>
      <c r="J55" s="102"/>
      <c r="K55" s="102"/>
      <c r="L55" s="102"/>
      <c r="M55" s="102"/>
      <c r="N55" s="102"/>
      <c r="O55" s="102"/>
      <c r="P55" s="103" t="str">
        <f>データ!BZ7</f>
        <v>-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21588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22629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24059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24226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56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データ!CK7</f>
        <v>8832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8198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7054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7405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7927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56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データ!CV7</f>
        <v>140.19999999999999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データ!CW7</f>
        <v>147.5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データ!CX7</f>
        <v>142.9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データ!CY7</f>
        <v>140.9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データ!CZ7</f>
        <v>140.4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56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データ!DG7</f>
        <v>5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データ!DH7</f>
        <v>11.4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データ!DI7</f>
        <v>8.5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データ!DJ7</f>
        <v>9.3000000000000007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データ!DK7</f>
        <v>12.6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11"/>
      <c r="NK55" s="112"/>
      <c r="NL55" s="112"/>
      <c r="NM55" s="112"/>
      <c r="NN55" s="112"/>
      <c r="NO55" s="112"/>
      <c r="NP55" s="112"/>
      <c r="NQ55" s="112"/>
      <c r="NR55" s="112"/>
      <c r="NS55" s="112"/>
      <c r="NT55" s="112"/>
      <c r="NU55" s="112"/>
      <c r="NV55" s="112"/>
      <c r="NW55" s="112"/>
      <c r="NX55" s="113"/>
    </row>
    <row r="56" spans="1:393" ht="13.5" customHeight="1">
      <c r="A56" s="2"/>
      <c r="B56" s="25"/>
      <c r="C56" s="5"/>
      <c r="D56" s="5"/>
      <c r="E56" s="5"/>
      <c r="F56" s="5"/>
      <c r="G56" s="102" t="s">
        <v>58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データ!CE7</f>
        <v>24371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24882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25249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25711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26415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58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データ!CP7</f>
        <v>8736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8797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8852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9060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9135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58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データ!DA7</f>
        <v>67.5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データ!DB7</f>
        <v>69.5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データ!DC7</f>
        <v>70.3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データ!DD7</f>
        <v>71.099999999999994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データ!DE7</f>
        <v>72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58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データ!DL7</f>
        <v>17.899999999999999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データ!DM7</f>
        <v>17.399999999999999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データ!DN7</f>
        <v>17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データ!DO7</f>
        <v>16.5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データ!DP7</f>
        <v>16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11"/>
      <c r="NK56" s="112"/>
      <c r="NL56" s="112"/>
      <c r="NM56" s="112"/>
      <c r="NN56" s="112"/>
      <c r="NO56" s="112"/>
      <c r="NP56" s="112"/>
      <c r="NQ56" s="112"/>
      <c r="NR56" s="112"/>
      <c r="NS56" s="112"/>
      <c r="NT56" s="112"/>
      <c r="NU56" s="112"/>
      <c r="NV56" s="112"/>
      <c r="NW56" s="112"/>
      <c r="NX56" s="113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1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3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1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3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1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3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1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3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1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3"/>
    </row>
    <row r="62" spans="1:393" ht="13.5" customHeight="1">
      <c r="A62" s="27"/>
      <c r="B62" s="22"/>
      <c r="C62" s="23"/>
      <c r="D62" s="23"/>
      <c r="E62" s="23"/>
      <c r="F62" s="88" t="s">
        <v>81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11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3"/>
    </row>
    <row r="63" spans="1:393" ht="13.5" customHeight="1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11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3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1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3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1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3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1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3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4"/>
      <c r="NK67" s="115"/>
      <c r="NL67" s="115"/>
      <c r="NM67" s="115"/>
      <c r="NN67" s="115"/>
      <c r="NO67" s="115"/>
      <c r="NP67" s="115"/>
      <c r="NQ67" s="115"/>
      <c r="NR67" s="115"/>
      <c r="NS67" s="115"/>
      <c r="NT67" s="115"/>
      <c r="NU67" s="115"/>
      <c r="NV67" s="115"/>
      <c r="NW67" s="115"/>
      <c r="NX67" s="116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82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215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H27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H28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H29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H30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R01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H27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H28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H29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H30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R01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H27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H28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H29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H30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R01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81" t="s">
        <v>56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データ!DR7</f>
        <v>34.700000000000003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データ!DS7</f>
        <v>7.5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データ!DT7</f>
        <v>12.6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データ!DU7</f>
        <v>17.2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データ!DV7</f>
        <v>22.6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56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データ!EC7</f>
        <v>20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データ!ED7</f>
        <v>10.4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データ!EE7</f>
        <v>19.100000000000001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データ!EF7</f>
        <v>25.4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データ!EG7</f>
        <v>35.4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56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データ!EN7</f>
        <v>8299200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50833880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50872180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49830740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49914280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81" t="s">
        <v>58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データ!DW7</f>
        <v>52.6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データ!DX7</f>
        <v>54.2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データ!DY7</f>
        <v>53.8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データ!DZ7</f>
        <v>56.1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データ!EA7</f>
        <v>56.4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58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データ!EH7</f>
        <v>68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データ!EI7</f>
        <v>70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データ!EJ7</f>
        <v>71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データ!EK7</f>
        <v>73.2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データ!EL7</f>
        <v>73.400000000000006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58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データ!ES7</f>
        <v>36094355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36941419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38480542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38744035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40117620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>
      <c r="B85" t="s">
        <v>83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92</v>
      </c>
      <c r="K89" s="45" t="s">
        <v>85</v>
      </c>
      <c r="L89" s="45" t="s">
        <v>93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QzYEYwbVKJkbL+WIgKSv5Jxbk3XVAPZRYS6bmOZE8rwJfHDi2qd1/zKOJewOCBrPVfqR3s4vDA2BaiMF6xHjpQ==" saltValue="jYd8usn2YQ17pymTLSTYEA==" spinCount="100000" sheet="1" objects="1" scenarios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94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95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96</v>
      </c>
      <c r="B3" s="49" t="s">
        <v>97</v>
      </c>
      <c r="C3" s="49" t="s">
        <v>98</v>
      </c>
      <c r="D3" s="49" t="s">
        <v>99</v>
      </c>
      <c r="E3" s="49" t="s">
        <v>100</v>
      </c>
      <c r="F3" s="49" t="s">
        <v>101</v>
      </c>
      <c r="G3" s="49" t="s">
        <v>102</v>
      </c>
      <c r="H3" s="50" t="s">
        <v>103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104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105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106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4" t="s">
        <v>107</v>
      </c>
      <c r="AI4" s="155"/>
      <c r="AJ4" s="155"/>
      <c r="AK4" s="155"/>
      <c r="AL4" s="155"/>
      <c r="AM4" s="155"/>
      <c r="AN4" s="155"/>
      <c r="AO4" s="155"/>
      <c r="AP4" s="155"/>
      <c r="AQ4" s="155"/>
      <c r="AR4" s="156"/>
      <c r="AS4" s="157" t="s">
        <v>108</v>
      </c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7" t="s">
        <v>109</v>
      </c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4" t="s">
        <v>110</v>
      </c>
      <c r="BP4" s="155"/>
      <c r="BQ4" s="155"/>
      <c r="BR4" s="155"/>
      <c r="BS4" s="155"/>
      <c r="BT4" s="155"/>
      <c r="BU4" s="155"/>
      <c r="BV4" s="155"/>
      <c r="BW4" s="155"/>
      <c r="BX4" s="155"/>
      <c r="BY4" s="156"/>
      <c r="BZ4" s="153" t="s">
        <v>111</v>
      </c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7" t="s">
        <v>112</v>
      </c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 t="s">
        <v>113</v>
      </c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 t="s">
        <v>114</v>
      </c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4" t="s">
        <v>115</v>
      </c>
      <c r="DS4" s="155"/>
      <c r="DT4" s="155"/>
      <c r="DU4" s="155"/>
      <c r="DV4" s="155"/>
      <c r="DW4" s="155"/>
      <c r="DX4" s="155"/>
      <c r="DY4" s="155"/>
      <c r="DZ4" s="155"/>
      <c r="EA4" s="155"/>
      <c r="EB4" s="156"/>
      <c r="EC4" s="153" t="s">
        <v>116</v>
      </c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 t="s">
        <v>117</v>
      </c>
      <c r="EO4" s="153"/>
      <c r="EP4" s="153"/>
      <c r="EQ4" s="153"/>
      <c r="ER4" s="153"/>
      <c r="ES4" s="153"/>
      <c r="ET4" s="153"/>
      <c r="EU4" s="153"/>
      <c r="EV4" s="153"/>
      <c r="EW4" s="153"/>
      <c r="EX4" s="153"/>
    </row>
    <row r="5" spans="1:154">
      <c r="A5" s="48" t="s">
        <v>118</v>
      </c>
      <c r="B5" s="61"/>
      <c r="C5" s="61"/>
      <c r="D5" s="61"/>
      <c r="E5" s="61"/>
      <c r="F5" s="61"/>
      <c r="G5" s="61"/>
      <c r="H5" s="62" t="s">
        <v>119</v>
      </c>
      <c r="I5" s="62" t="s">
        <v>120</v>
      </c>
      <c r="J5" s="62" t="s">
        <v>121</v>
      </c>
      <c r="K5" s="62" t="s">
        <v>1</v>
      </c>
      <c r="L5" s="62" t="s">
        <v>2</v>
      </c>
      <c r="M5" s="62" t="s">
        <v>3</v>
      </c>
      <c r="N5" s="62" t="s">
        <v>122</v>
      </c>
      <c r="O5" s="62" t="s">
        <v>5</v>
      </c>
      <c r="P5" s="62" t="s">
        <v>123</v>
      </c>
      <c r="Q5" s="62" t="s">
        <v>124</v>
      </c>
      <c r="R5" s="62" t="s">
        <v>125</v>
      </c>
      <c r="S5" s="62" t="s">
        <v>126</v>
      </c>
      <c r="T5" s="62" t="s">
        <v>127</v>
      </c>
      <c r="U5" s="62" t="s">
        <v>128</v>
      </c>
      <c r="V5" s="62" t="s">
        <v>129</v>
      </c>
      <c r="W5" s="62" t="s">
        <v>130</v>
      </c>
      <c r="X5" s="62" t="s">
        <v>131</v>
      </c>
      <c r="Y5" s="62" t="s">
        <v>132</v>
      </c>
      <c r="Z5" s="62" t="s">
        <v>133</v>
      </c>
      <c r="AA5" s="62" t="s">
        <v>134</v>
      </c>
      <c r="AB5" s="62" t="s">
        <v>135</v>
      </c>
      <c r="AC5" s="62" t="s">
        <v>136</v>
      </c>
      <c r="AD5" s="62" t="s">
        <v>137</v>
      </c>
      <c r="AE5" s="62" t="s">
        <v>138</v>
      </c>
      <c r="AF5" s="62" t="s">
        <v>139</v>
      </c>
      <c r="AG5" s="62" t="s">
        <v>140</v>
      </c>
      <c r="AH5" s="62" t="s">
        <v>141</v>
      </c>
      <c r="AI5" s="62" t="s">
        <v>142</v>
      </c>
      <c r="AJ5" s="62" t="s">
        <v>143</v>
      </c>
      <c r="AK5" s="62" t="s">
        <v>144</v>
      </c>
      <c r="AL5" s="62" t="s">
        <v>145</v>
      </c>
      <c r="AM5" s="62" t="s">
        <v>146</v>
      </c>
      <c r="AN5" s="62" t="s">
        <v>147</v>
      </c>
      <c r="AO5" s="62" t="s">
        <v>148</v>
      </c>
      <c r="AP5" s="62" t="s">
        <v>149</v>
      </c>
      <c r="AQ5" s="62" t="s">
        <v>150</v>
      </c>
      <c r="AR5" s="62" t="s">
        <v>151</v>
      </c>
      <c r="AS5" s="62" t="s">
        <v>152</v>
      </c>
      <c r="AT5" s="62" t="s">
        <v>153</v>
      </c>
      <c r="AU5" s="62" t="s">
        <v>154</v>
      </c>
      <c r="AV5" s="62" t="s">
        <v>155</v>
      </c>
      <c r="AW5" s="62" t="s">
        <v>156</v>
      </c>
      <c r="AX5" s="62" t="s">
        <v>146</v>
      </c>
      <c r="AY5" s="62" t="s">
        <v>147</v>
      </c>
      <c r="AZ5" s="62" t="s">
        <v>148</v>
      </c>
      <c r="BA5" s="62" t="s">
        <v>149</v>
      </c>
      <c r="BB5" s="62" t="s">
        <v>150</v>
      </c>
      <c r="BC5" s="62" t="s">
        <v>151</v>
      </c>
      <c r="BD5" s="62" t="s">
        <v>157</v>
      </c>
      <c r="BE5" s="62" t="s">
        <v>158</v>
      </c>
      <c r="BF5" s="62" t="s">
        <v>159</v>
      </c>
      <c r="BG5" s="62" t="s">
        <v>160</v>
      </c>
      <c r="BH5" s="62" t="s">
        <v>161</v>
      </c>
      <c r="BI5" s="62" t="s">
        <v>146</v>
      </c>
      <c r="BJ5" s="62" t="s">
        <v>147</v>
      </c>
      <c r="BK5" s="62" t="s">
        <v>148</v>
      </c>
      <c r="BL5" s="62" t="s">
        <v>149</v>
      </c>
      <c r="BM5" s="62" t="s">
        <v>150</v>
      </c>
      <c r="BN5" s="62" t="s">
        <v>151</v>
      </c>
      <c r="BO5" s="62" t="s">
        <v>162</v>
      </c>
      <c r="BP5" s="62" t="s">
        <v>142</v>
      </c>
      <c r="BQ5" s="62" t="s">
        <v>163</v>
      </c>
      <c r="BR5" s="62" t="s">
        <v>164</v>
      </c>
      <c r="BS5" s="62" t="s">
        <v>145</v>
      </c>
      <c r="BT5" s="62" t="s">
        <v>146</v>
      </c>
      <c r="BU5" s="62" t="s">
        <v>147</v>
      </c>
      <c r="BV5" s="62" t="s">
        <v>148</v>
      </c>
      <c r="BW5" s="62" t="s">
        <v>149</v>
      </c>
      <c r="BX5" s="62" t="s">
        <v>150</v>
      </c>
      <c r="BY5" s="62" t="s">
        <v>151</v>
      </c>
      <c r="BZ5" s="62" t="s">
        <v>165</v>
      </c>
      <c r="CA5" s="62" t="s">
        <v>166</v>
      </c>
      <c r="CB5" s="62" t="s">
        <v>167</v>
      </c>
      <c r="CC5" s="62" t="s">
        <v>168</v>
      </c>
      <c r="CD5" s="62" t="s">
        <v>169</v>
      </c>
      <c r="CE5" s="62" t="s">
        <v>146</v>
      </c>
      <c r="CF5" s="62" t="s">
        <v>147</v>
      </c>
      <c r="CG5" s="62" t="s">
        <v>148</v>
      </c>
      <c r="CH5" s="62" t="s">
        <v>149</v>
      </c>
      <c r="CI5" s="62" t="s">
        <v>150</v>
      </c>
      <c r="CJ5" s="62" t="s">
        <v>151</v>
      </c>
      <c r="CK5" s="62" t="s">
        <v>170</v>
      </c>
      <c r="CL5" s="62" t="s">
        <v>171</v>
      </c>
      <c r="CM5" s="62" t="s">
        <v>172</v>
      </c>
      <c r="CN5" s="62" t="s">
        <v>173</v>
      </c>
      <c r="CO5" s="62" t="s">
        <v>174</v>
      </c>
      <c r="CP5" s="62" t="s">
        <v>146</v>
      </c>
      <c r="CQ5" s="62" t="s">
        <v>147</v>
      </c>
      <c r="CR5" s="62" t="s">
        <v>148</v>
      </c>
      <c r="CS5" s="62" t="s">
        <v>149</v>
      </c>
      <c r="CT5" s="62" t="s">
        <v>150</v>
      </c>
      <c r="CU5" s="62" t="s">
        <v>151</v>
      </c>
      <c r="CV5" s="62" t="s">
        <v>175</v>
      </c>
      <c r="CW5" s="62" t="s">
        <v>176</v>
      </c>
      <c r="CX5" s="62" t="s">
        <v>177</v>
      </c>
      <c r="CY5" s="62" t="s">
        <v>178</v>
      </c>
      <c r="CZ5" s="62" t="s">
        <v>179</v>
      </c>
      <c r="DA5" s="62" t="s">
        <v>146</v>
      </c>
      <c r="DB5" s="62" t="s">
        <v>147</v>
      </c>
      <c r="DC5" s="62" t="s">
        <v>148</v>
      </c>
      <c r="DD5" s="62" t="s">
        <v>149</v>
      </c>
      <c r="DE5" s="62" t="s">
        <v>150</v>
      </c>
      <c r="DF5" s="62" t="s">
        <v>151</v>
      </c>
      <c r="DG5" s="62" t="s">
        <v>165</v>
      </c>
      <c r="DH5" s="62" t="s">
        <v>180</v>
      </c>
      <c r="DI5" s="62" t="s">
        <v>181</v>
      </c>
      <c r="DJ5" s="62" t="s">
        <v>182</v>
      </c>
      <c r="DK5" s="62" t="s">
        <v>161</v>
      </c>
      <c r="DL5" s="62" t="s">
        <v>146</v>
      </c>
      <c r="DM5" s="62" t="s">
        <v>147</v>
      </c>
      <c r="DN5" s="62" t="s">
        <v>148</v>
      </c>
      <c r="DO5" s="62" t="s">
        <v>149</v>
      </c>
      <c r="DP5" s="62" t="s">
        <v>150</v>
      </c>
      <c r="DQ5" s="62" t="s">
        <v>151</v>
      </c>
      <c r="DR5" s="62" t="s">
        <v>183</v>
      </c>
      <c r="DS5" s="62" t="s">
        <v>184</v>
      </c>
      <c r="DT5" s="62" t="s">
        <v>185</v>
      </c>
      <c r="DU5" s="62" t="s">
        <v>186</v>
      </c>
      <c r="DV5" s="62" t="s">
        <v>187</v>
      </c>
      <c r="DW5" s="62" t="s">
        <v>146</v>
      </c>
      <c r="DX5" s="62" t="s">
        <v>147</v>
      </c>
      <c r="DY5" s="62" t="s">
        <v>148</v>
      </c>
      <c r="DZ5" s="62" t="s">
        <v>149</v>
      </c>
      <c r="EA5" s="62" t="s">
        <v>150</v>
      </c>
      <c r="EB5" s="62" t="s">
        <v>151</v>
      </c>
      <c r="EC5" s="62" t="s">
        <v>188</v>
      </c>
      <c r="ED5" s="62" t="s">
        <v>166</v>
      </c>
      <c r="EE5" s="62" t="s">
        <v>167</v>
      </c>
      <c r="EF5" s="62" t="s">
        <v>189</v>
      </c>
      <c r="EG5" s="62" t="s">
        <v>190</v>
      </c>
      <c r="EH5" s="62" t="s">
        <v>146</v>
      </c>
      <c r="EI5" s="62" t="s">
        <v>147</v>
      </c>
      <c r="EJ5" s="62" t="s">
        <v>148</v>
      </c>
      <c r="EK5" s="62" t="s">
        <v>149</v>
      </c>
      <c r="EL5" s="62" t="s">
        <v>150</v>
      </c>
      <c r="EM5" s="62" t="s">
        <v>191</v>
      </c>
      <c r="EN5" s="62" t="s">
        <v>165</v>
      </c>
      <c r="EO5" s="62" t="s">
        <v>192</v>
      </c>
      <c r="EP5" s="62" t="s">
        <v>185</v>
      </c>
      <c r="EQ5" s="62" t="s">
        <v>186</v>
      </c>
      <c r="ER5" s="62" t="s">
        <v>193</v>
      </c>
      <c r="ES5" s="62" t="s">
        <v>146</v>
      </c>
      <c r="ET5" s="62" t="s">
        <v>147</v>
      </c>
      <c r="EU5" s="62" t="s">
        <v>148</v>
      </c>
      <c r="EV5" s="62" t="s">
        <v>149</v>
      </c>
      <c r="EW5" s="62" t="s">
        <v>150</v>
      </c>
      <c r="EX5" s="62" t="s">
        <v>151</v>
      </c>
    </row>
    <row r="6" spans="1:154" s="67" customFormat="1">
      <c r="A6" s="48" t="s">
        <v>194</v>
      </c>
      <c r="B6" s="63">
        <f>B8</f>
        <v>2019</v>
      </c>
      <c r="C6" s="63">
        <f t="shared" ref="C6:M6" si="2">C8</f>
        <v>30007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17</v>
      </c>
      <c r="H6" s="158" t="str">
        <f>IF(H8&lt;&gt;I8,H8,"")&amp;IF(I8&lt;&gt;J8,I8,"")&amp;"　"&amp;J8</f>
        <v>岩手県　山田病院</v>
      </c>
      <c r="I6" s="159"/>
      <c r="J6" s="160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50床以上～100床未満</v>
      </c>
      <c r="O6" s="63" t="str">
        <f>O8</f>
        <v>自治体職員</v>
      </c>
      <c r="P6" s="63" t="str">
        <f>P8</f>
        <v>直営</v>
      </c>
      <c r="Q6" s="64">
        <f t="shared" ref="Q6:AG6" si="3">Q8</f>
        <v>6</v>
      </c>
      <c r="R6" s="63" t="str">
        <f t="shared" si="3"/>
        <v>-</v>
      </c>
      <c r="S6" s="63" t="str">
        <f t="shared" si="3"/>
        <v>訓</v>
      </c>
      <c r="T6" s="63" t="str">
        <f t="shared" si="3"/>
        <v>-</v>
      </c>
      <c r="U6" s="64">
        <f>U8</f>
        <v>1235517</v>
      </c>
      <c r="V6" s="64">
        <f>V8</f>
        <v>3529</v>
      </c>
      <c r="W6" s="63" t="str">
        <f>W8</f>
        <v>第１種該当</v>
      </c>
      <c r="X6" s="63" t="str">
        <f t="shared" si="3"/>
        <v>１０：１</v>
      </c>
      <c r="Y6" s="64">
        <f t="shared" si="3"/>
        <v>50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50</v>
      </c>
      <c r="AE6" s="64">
        <f t="shared" si="3"/>
        <v>50</v>
      </c>
      <c r="AF6" s="64" t="str">
        <f t="shared" si="3"/>
        <v>-</v>
      </c>
      <c r="AG6" s="64">
        <f t="shared" si="3"/>
        <v>50</v>
      </c>
      <c r="AH6" s="65">
        <f>IF(AH8="-",NA(),AH8)</f>
        <v>88.9</v>
      </c>
      <c r="AI6" s="65">
        <f t="shared" ref="AI6:AQ6" si="4">IF(AI8="-",NA(),AI8)</f>
        <v>77.7</v>
      </c>
      <c r="AJ6" s="65">
        <f t="shared" si="4"/>
        <v>77.400000000000006</v>
      </c>
      <c r="AK6" s="65">
        <f t="shared" si="4"/>
        <v>92.4</v>
      </c>
      <c r="AL6" s="65">
        <f t="shared" si="4"/>
        <v>89.6</v>
      </c>
      <c r="AM6" s="65">
        <f t="shared" si="4"/>
        <v>98</v>
      </c>
      <c r="AN6" s="65">
        <f t="shared" si="4"/>
        <v>98.4</v>
      </c>
      <c r="AO6" s="65">
        <f t="shared" si="4"/>
        <v>98.2</v>
      </c>
      <c r="AP6" s="65">
        <f t="shared" si="4"/>
        <v>97.5</v>
      </c>
      <c r="AQ6" s="65">
        <f t="shared" si="4"/>
        <v>97.7</v>
      </c>
      <c r="AR6" s="65" t="str">
        <f>IF(AR8="-","【-】","【"&amp;SUBSTITUTE(TEXT(AR8,"#,##0.0"),"-","△")&amp;"】")</f>
        <v>【98.2】</v>
      </c>
      <c r="AS6" s="65">
        <f>IF(AS8="-",NA(),AS8)</f>
        <v>56</v>
      </c>
      <c r="AT6" s="65">
        <f t="shared" ref="AT6:BB6" si="5">IF(AT8="-",NA(),AT8)</f>
        <v>48.2</v>
      </c>
      <c r="AU6" s="65">
        <f t="shared" si="5"/>
        <v>43.8</v>
      </c>
      <c r="AV6" s="65">
        <f t="shared" si="5"/>
        <v>43</v>
      </c>
      <c r="AW6" s="65">
        <f t="shared" si="5"/>
        <v>42.9</v>
      </c>
      <c r="AX6" s="65">
        <f t="shared" si="5"/>
        <v>79.599999999999994</v>
      </c>
      <c r="AY6" s="65">
        <f t="shared" si="5"/>
        <v>77.900000000000006</v>
      </c>
      <c r="AZ6" s="65">
        <f t="shared" si="5"/>
        <v>78.099999999999994</v>
      </c>
      <c r="BA6" s="65">
        <f t="shared" si="5"/>
        <v>77</v>
      </c>
      <c r="BB6" s="65">
        <f t="shared" si="5"/>
        <v>77.099999999999994</v>
      </c>
      <c r="BC6" s="65" t="str">
        <f>IF(BC8="-","【-】","【"&amp;SUBSTITUTE(TEXT(BC8,"#,##0.0"),"-","△")&amp;"】")</f>
        <v>【89.5】</v>
      </c>
      <c r="BD6" s="65">
        <f>IF(BD8="-",NA(),BD8)</f>
        <v>1952.4</v>
      </c>
      <c r="BE6" s="65">
        <f t="shared" ref="BE6:BM6" si="6">IF(BE8="-",NA(),BE8)</f>
        <v>1278.0999999999999</v>
      </c>
      <c r="BF6" s="65">
        <f t="shared" si="6"/>
        <v>1115.8</v>
      </c>
      <c r="BG6" s="65">
        <f t="shared" si="6"/>
        <v>1224.4000000000001</v>
      </c>
      <c r="BH6" s="65">
        <f t="shared" si="6"/>
        <v>1235.9000000000001</v>
      </c>
      <c r="BI6" s="65">
        <f t="shared" si="6"/>
        <v>101.2</v>
      </c>
      <c r="BJ6" s="65">
        <f t="shared" si="6"/>
        <v>107.2</v>
      </c>
      <c r="BK6" s="65">
        <f t="shared" si="6"/>
        <v>114.4</v>
      </c>
      <c r="BL6" s="65">
        <f t="shared" si="6"/>
        <v>117</v>
      </c>
      <c r="BM6" s="65">
        <f t="shared" si="6"/>
        <v>118.8</v>
      </c>
      <c r="BN6" s="65" t="str">
        <f>IF(BN8="-","【-】","【"&amp;SUBSTITUTE(TEXT(BN8,"#,##0.0"),"-","△")&amp;"】")</f>
        <v>【59.6】</v>
      </c>
      <c r="BO6" s="65">
        <f>IF(BO8="-",NA(),BO8)</f>
        <v>0</v>
      </c>
      <c r="BP6" s="65">
        <f t="shared" ref="BP6:BX6" si="7">IF(BP8="-",NA(),BP8)</f>
        <v>34.200000000000003</v>
      </c>
      <c r="BQ6" s="65">
        <f t="shared" si="7"/>
        <v>44.1</v>
      </c>
      <c r="BR6" s="65">
        <f t="shared" si="7"/>
        <v>44.6</v>
      </c>
      <c r="BS6" s="65">
        <f t="shared" si="7"/>
        <v>44</v>
      </c>
      <c r="BT6" s="65">
        <f t="shared" si="7"/>
        <v>66.599999999999994</v>
      </c>
      <c r="BU6" s="65">
        <f t="shared" si="7"/>
        <v>66.8</v>
      </c>
      <c r="BV6" s="65">
        <f t="shared" si="7"/>
        <v>67.900000000000006</v>
      </c>
      <c r="BW6" s="65">
        <f t="shared" si="7"/>
        <v>66.900000000000006</v>
      </c>
      <c r="BX6" s="65">
        <f t="shared" si="7"/>
        <v>66.099999999999994</v>
      </c>
      <c r="BY6" s="65" t="str">
        <f>IF(BY8="-","【-】","【"&amp;SUBSTITUTE(TEXT(BY8,"#,##0.0"),"-","△")&amp;"】")</f>
        <v>【74.7】</v>
      </c>
      <c r="BZ6" s="66" t="e">
        <f>IF(BZ8="-",NA(),BZ8)</f>
        <v>#N/A</v>
      </c>
      <c r="CA6" s="66">
        <f t="shared" ref="CA6:CI6" si="8">IF(CA8="-",NA(),CA8)</f>
        <v>21588</v>
      </c>
      <c r="CB6" s="66">
        <f t="shared" si="8"/>
        <v>22629</v>
      </c>
      <c r="CC6" s="66">
        <f t="shared" si="8"/>
        <v>24059</v>
      </c>
      <c r="CD6" s="66">
        <f t="shared" si="8"/>
        <v>24226</v>
      </c>
      <c r="CE6" s="66">
        <f t="shared" si="8"/>
        <v>24371</v>
      </c>
      <c r="CF6" s="66">
        <f t="shared" si="8"/>
        <v>24882</v>
      </c>
      <c r="CG6" s="66">
        <f t="shared" si="8"/>
        <v>25249</v>
      </c>
      <c r="CH6" s="66">
        <f t="shared" si="8"/>
        <v>25711</v>
      </c>
      <c r="CI6" s="66">
        <f t="shared" si="8"/>
        <v>26415</v>
      </c>
      <c r="CJ6" s="65" t="str">
        <f>IF(CJ8="-","【-】","【"&amp;SUBSTITUTE(TEXT(CJ8,"#,##0"),"-","△")&amp;"】")</f>
        <v>【53,621】</v>
      </c>
      <c r="CK6" s="66">
        <f>IF(CK8="-",NA(),CK8)</f>
        <v>8832</v>
      </c>
      <c r="CL6" s="66">
        <f t="shared" ref="CL6:CT6" si="9">IF(CL8="-",NA(),CL8)</f>
        <v>8198</v>
      </c>
      <c r="CM6" s="66">
        <f t="shared" si="9"/>
        <v>7054</v>
      </c>
      <c r="CN6" s="66">
        <f t="shared" si="9"/>
        <v>7405</v>
      </c>
      <c r="CO6" s="66">
        <f t="shared" si="9"/>
        <v>7927</v>
      </c>
      <c r="CP6" s="66">
        <f t="shared" si="9"/>
        <v>8736</v>
      </c>
      <c r="CQ6" s="66">
        <f t="shared" si="9"/>
        <v>8797</v>
      </c>
      <c r="CR6" s="66">
        <f t="shared" si="9"/>
        <v>8852</v>
      </c>
      <c r="CS6" s="66">
        <f t="shared" si="9"/>
        <v>9060</v>
      </c>
      <c r="CT6" s="66">
        <f t="shared" si="9"/>
        <v>9135</v>
      </c>
      <c r="CU6" s="65" t="str">
        <f>IF(CU8="-","【-】","【"&amp;SUBSTITUTE(TEXT(CU8,"#,##0"),"-","△")&amp;"】")</f>
        <v>【15,586】</v>
      </c>
      <c r="CV6" s="65">
        <f>IF(CV8="-",NA(),CV8)</f>
        <v>140.19999999999999</v>
      </c>
      <c r="CW6" s="65">
        <f t="shared" ref="CW6:DE6" si="10">IF(CW8="-",NA(),CW8)</f>
        <v>147.5</v>
      </c>
      <c r="CX6" s="65">
        <f t="shared" si="10"/>
        <v>142.9</v>
      </c>
      <c r="CY6" s="65">
        <f t="shared" si="10"/>
        <v>140.9</v>
      </c>
      <c r="CZ6" s="65">
        <f t="shared" si="10"/>
        <v>140.4</v>
      </c>
      <c r="DA6" s="65">
        <f t="shared" si="10"/>
        <v>67.5</v>
      </c>
      <c r="DB6" s="65">
        <f t="shared" si="10"/>
        <v>69.5</v>
      </c>
      <c r="DC6" s="65">
        <f t="shared" si="10"/>
        <v>70.3</v>
      </c>
      <c r="DD6" s="65">
        <f t="shared" si="10"/>
        <v>71.099999999999994</v>
      </c>
      <c r="DE6" s="65">
        <f t="shared" si="10"/>
        <v>72</v>
      </c>
      <c r="DF6" s="65" t="str">
        <f>IF(DF8="-","【-】","【"&amp;SUBSTITUTE(TEXT(DF8,"#,##0.0"),"-","△")&amp;"】")</f>
        <v>【54.6】</v>
      </c>
      <c r="DG6" s="65">
        <f>IF(DG8="-",NA(),DG8)</f>
        <v>5</v>
      </c>
      <c r="DH6" s="65">
        <f t="shared" ref="DH6:DP6" si="11">IF(DH8="-",NA(),DH8)</f>
        <v>11.4</v>
      </c>
      <c r="DI6" s="65">
        <f t="shared" si="11"/>
        <v>8.5</v>
      </c>
      <c r="DJ6" s="65">
        <f t="shared" si="11"/>
        <v>9.3000000000000007</v>
      </c>
      <c r="DK6" s="65">
        <f t="shared" si="11"/>
        <v>12.6</v>
      </c>
      <c r="DL6" s="65">
        <f t="shared" si="11"/>
        <v>17.899999999999999</v>
      </c>
      <c r="DM6" s="65">
        <f t="shared" si="11"/>
        <v>17.399999999999999</v>
      </c>
      <c r="DN6" s="65">
        <f t="shared" si="11"/>
        <v>17</v>
      </c>
      <c r="DO6" s="65">
        <f t="shared" si="11"/>
        <v>16.5</v>
      </c>
      <c r="DP6" s="65">
        <f t="shared" si="11"/>
        <v>16</v>
      </c>
      <c r="DQ6" s="65" t="str">
        <f>IF(DQ8="-","【-】","【"&amp;SUBSTITUTE(TEXT(DQ8,"#,##0.0"),"-","△")&amp;"】")</f>
        <v>【25.0】</v>
      </c>
      <c r="DR6" s="65">
        <f>IF(DR8="-",NA(),DR8)</f>
        <v>34.700000000000003</v>
      </c>
      <c r="DS6" s="65">
        <f t="shared" ref="DS6:EA6" si="12">IF(DS8="-",NA(),DS8)</f>
        <v>7.5</v>
      </c>
      <c r="DT6" s="65">
        <f t="shared" si="12"/>
        <v>12.6</v>
      </c>
      <c r="DU6" s="65">
        <f t="shared" si="12"/>
        <v>17.2</v>
      </c>
      <c r="DV6" s="65">
        <f t="shared" si="12"/>
        <v>22.6</v>
      </c>
      <c r="DW6" s="65">
        <f t="shared" si="12"/>
        <v>52.6</v>
      </c>
      <c r="DX6" s="65">
        <f t="shared" si="12"/>
        <v>54.2</v>
      </c>
      <c r="DY6" s="65">
        <f t="shared" si="12"/>
        <v>53.8</v>
      </c>
      <c r="DZ6" s="65">
        <f t="shared" si="12"/>
        <v>56.1</v>
      </c>
      <c r="EA6" s="65">
        <f t="shared" si="12"/>
        <v>56.4</v>
      </c>
      <c r="EB6" s="65" t="str">
        <f>IF(EB8="-","【-】","【"&amp;SUBSTITUTE(TEXT(EB8,"#,##0.0"),"-","△")&amp;"】")</f>
        <v>【53.5】</v>
      </c>
      <c r="EC6" s="65">
        <f>IF(EC8="-",NA(),EC8)</f>
        <v>20</v>
      </c>
      <c r="ED6" s="65">
        <f t="shared" ref="ED6:EL6" si="13">IF(ED8="-",NA(),ED8)</f>
        <v>10.4</v>
      </c>
      <c r="EE6" s="65">
        <f t="shared" si="13"/>
        <v>19.100000000000001</v>
      </c>
      <c r="EF6" s="65">
        <f t="shared" si="13"/>
        <v>25.4</v>
      </c>
      <c r="EG6" s="65">
        <f t="shared" si="13"/>
        <v>35.4</v>
      </c>
      <c r="EH6" s="65">
        <f t="shared" si="13"/>
        <v>68</v>
      </c>
      <c r="EI6" s="65">
        <f t="shared" si="13"/>
        <v>70</v>
      </c>
      <c r="EJ6" s="65">
        <f t="shared" si="13"/>
        <v>71</v>
      </c>
      <c r="EK6" s="65">
        <f t="shared" si="13"/>
        <v>73.2</v>
      </c>
      <c r="EL6" s="65">
        <f t="shared" si="13"/>
        <v>73.400000000000006</v>
      </c>
      <c r="EM6" s="65" t="str">
        <f>IF(EM8="-","【-】","【"&amp;SUBSTITUTE(TEXT(EM8,"#,##0.0"),"-","△")&amp;"】")</f>
        <v>【70.0】</v>
      </c>
      <c r="EN6" s="66">
        <f>IF(EN8="-",NA(),EN8)</f>
        <v>8299200</v>
      </c>
      <c r="EO6" s="66">
        <f t="shared" ref="EO6:EW6" si="14">IF(EO8="-",NA(),EO8)</f>
        <v>50833880</v>
      </c>
      <c r="EP6" s="66">
        <f t="shared" si="14"/>
        <v>50872180</v>
      </c>
      <c r="EQ6" s="66">
        <f t="shared" si="14"/>
        <v>49830740</v>
      </c>
      <c r="ER6" s="66">
        <f t="shared" si="14"/>
        <v>49914280</v>
      </c>
      <c r="ES6" s="66">
        <f t="shared" si="14"/>
        <v>36094355</v>
      </c>
      <c r="ET6" s="66">
        <f t="shared" si="14"/>
        <v>36941419</v>
      </c>
      <c r="EU6" s="66">
        <f t="shared" si="14"/>
        <v>38480542</v>
      </c>
      <c r="EV6" s="66">
        <f t="shared" si="14"/>
        <v>38744035</v>
      </c>
      <c r="EW6" s="66">
        <f t="shared" si="14"/>
        <v>40117620</v>
      </c>
      <c r="EX6" s="66" t="str">
        <f>IF(EX8="-","【-】","【"&amp;SUBSTITUTE(TEXT(EX8,"#,##0"),"-","△")&amp;"】")</f>
        <v>【48,132,898】</v>
      </c>
    </row>
    <row r="7" spans="1:154" s="67" customFormat="1">
      <c r="A7" s="48" t="s">
        <v>195</v>
      </c>
      <c r="B7" s="63">
        <f t="shared" ref="B7:AG7" si="15">B8</f>
        <v>2019</v>
      </c>
      <c r="C7" s="63">
        <f t="shared" si="15"/>
        <v>30007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17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50床以上～100床未満</v>
      </c>
      <c r="O7" s="63" t="str">
        <f>O8</f>
        <v>自治体職員</v>
      </c>
      <c r="P7" s="63" t="str">
        <f>P8</f>
        <v>直営</v>
      </c>
      <c r="Q7" s="64">
        <f t="shared" si="15"/>
        <v>6</v>
      </c>
      <c r="R7" s="63" t="str">
        <f t="shared" si="15"/>
        <v>-</v>
      </c>
      <c r="S7" s="63" t="str">
        <f t="shared" si="15"/>
        <v>訓</v>
      </c>
      <c r="T7" s="63" t="str">
        <f t="shared" si="15"/>
        <v>-</v>
      </c>
      <c r="U7" s="64">
        <f>U8</f>
        <v>1235517</v>
      </c>
      <c r="V7" s="64">
        <f>V8</f>
        <v>3529</v>
      </c>
      <c r="W7" s="63" t="str">
        <f>W8</f>
        <v>第１種該当</v>
      </c>
      <c r="X7" s="63" t="str">
        <f t="shared" si="15"/>
        <v>１０：１</v>
      </c>
      <c r="Y7" s="64">
        <f t="shared" si="15"/>
        <v>50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50</v>
      </c>
      <c r="AE7" s="64">
        <f t="shared" si="15"/>
        <v>50</v>
      </c>
      <c r="AF7" s="64" t="str">
        <f t="shared" si="15"/>
        <v>-</v>
      </c>
      <c r="AG7" s="64">
        <f t="shared" si="15"/>
        <v>50</v>
      </c>
      <c r="AH7" s="65">
        <f>AH8</f>
        <v>88.9</v>
      </c>
      <c r="AI7" s="65">
        <f t="shared" ref="AI7:AQ7" si="16">AI8</f>
        <v>77.7</v>
      </c>
      <c r="AJ7" s="65">
        <f t="shared" si="16"/>
        <v>77.400000000000006</v>
      </c>
      <c r="AK7" s="65">
        <f t="shared" si="16"/>
        <v>92.4</v>
      </c>
      <c r="AL7" s="65">
        <f t="shared" si="16"/>
        <v>89.6</v>
      </c>
      <c r="AM7" s="65">
        <f t="shared" si="16"/>
        <v>98</v>
      </c>
      <c r="AN7" s="65">
        <f t="shared" si="16"/>
        <v>98.4</v>
      </c>
      <c r="AO7" s="65">
        <f t="shared" si="16"/>
        <v>98.2</v>
      </c>
      <c r="AP7" s="65">
        <f t="shared" si="16"/>
        <v>97.5</v>
      </c>
      <c r="AQ7" s="65">
        <f t="shared" si="16"/>
        <v>97.7</v>
      </c>
      <c r="AR7" s="65"/>
      <c r="AS7" s="65">
        <f>AS8</f>
        <v>56</v>
      </c>
      <c r="AT7" s="65">
        <f t="shared" ref="AT7:BB7" si="17">AT8</f>
        <v>48.2</v>
      </c>
      <c r="AU7" s="65">
        <f t="shared" si="17"/>
        <v>43.8</v>
      </c>
      <c r="AV7" s="65">
        <f t="shared" si="17"/>
        <v>43</v>
      </c>
      <c r="AW7" s="65">
        <f t="shared" si="17"/>
        <v>42.9</v>
      </c>
      <c r="AX7" s="65">
        <f t="shared" si="17"/>
        <v>79.599999999999994</v>
      </c>
      <c r="AY7" s="65">
        <f t="shared" si="17"/>
        <v>77.900000000000006</v>
      </c>
      <c r="AZ7" s="65">
        <f t="shared" si="17"/>
        <v>78.099999999999994</v>
      </c>
      <c r="BA7" s="65">
        <f t="shared" si="17"/>
        <v>77</v>
      </c>
      <c r="BB7" s="65">
        <f t="shared" si="17"/>
        <v>77.099999999999994</v>
      </c>
      <c r="BC7" s="65"/>
      <c r="BD7" s="65">
        <f>BD8</f>
        <v>1952.4</v>
      </c>
      <c r="BE7" s="65">
        <f t="shared" ref="BE7:BM7" si="18">BE8</f>
        <v>1278.0999999999999</v>
      </c>
      <c r="BF7" s="65">
        <f t="shared" si="18"/>
        <v>1115.8</v>
      </c>
      <c r="BG7" s="65">
        <f t="shared" si="18"/>
        <v>1224.4000000000001</v>
      </c>
      <c r="BH7" s="65">
        <f t="shared" si="18"/>
        <v>1235.9000000000001</v>
      </c>
      <c r="BI7" s="65">
        <f t="shared" si="18"/>
        <v>101.2</v>
      </c>
      <c r="BJ7" s="65">
        <f t="shared" si="18"/>
        <v>107.2</v>
      </c>
      <c r="BK7" s="65">
        <f t="shared" si="18"/>
        <v>114.4</v>
      </c>
      <c r="BL7" s="65">
        <f t="shared" si="18"/>
        <v>117</v>
      </c>
      <c r="BM7" s="65">
        <f t="shared" si="18"/>
        <v>118.8</v>
      </c>
      <c r="BN7" s="65"/>
      <c r="BO7" s="65">
        <f>BO8</f>
        <v>0</v>
      </c>
      <c r="BP7" s="65">
        <f t="shared" ref="BP7:BX7" si="19">BP8</f>
        <v>34.200000000000003</v>
      </c>
      <c r="BQ7" s="65">
        <f t="shared" si="19"/>
        <v>44.1</v>
      </c>
      <c r="BR7" s="65">
        <f t="shared" si="19"/>
        <v>44.6</v>
      </c>
      <c r="BS7" s="65">
        <f t="shared" si="19"/>
        <v>44</v>
      </c>
      <c r="BT7" s="65">
        <f t="shared" si="19"/>
        <v>66.599999999999994</v>
      </c>
      <c r="BU7" s="65">
        <f t="shared" si="19"/>
        <v>66.8</v>
      </c>
      <c r="BV7" s="65">
        <f t="shared" si="19"/>
        <v>67.900000000000006</v>
      </c>
      <c r="BW7" s="65">
        <f t="shared" si="19"/>
        <v>66.900000000000006</v>
      </c>
      <c r="BX7" s="65">
        <f t="shared" si="19"/>
        <v>66.099999999999994</v>
      </c>
      <c r="BY7" s="65"/>
      <c r="BZ7" s="66" t="str">
        <f>BZ8</f>
        <v>-</v>
      </c>
      <c r="CA7" s="66">
        <f t="shared" ref="CA7:CI7" si="20">CA8</f>
        <v>21588</v>
      </c>
      <c r="CB7" s="66">
        <f t="shared" si="20"/>
        <v>22629</v>
      </c>
      <c r="CC7" s="66">
        <f t="shared" si="20"/>
        <v>24059</v>
      </c>
      <c r="CD7" s="66">
        <f t="shared" si="20"/>
        <v>24226</v>
      </c>
      <c r="CE7" s="66">
        <f t="shared" si="20"/>
        <v>24371</v>
      </c>
      <c r="CF7" s="66">
        <f t="shared" si="20"/>
        <v>24882</v>
      </c>
      <c r="CG7" s="66">
        <f t="shared" si="20"/>
        <v>25249</v>
      </c>
      <c r="CH7" s="66">
        <f t="shared" si="20"/>
        <v>25711</v>
      </c>
      <c r="CI7" s="66">
        <f t="shared" si="20"/>
        <v>26415</v>
      </c>
      <c r="CJ7" s="65"/>
      <c r="CK7" s="66">
        <f>CK8</f>
        <v>8832</v>
      </c>
      <c r="CL7" s="66">
        <f t="shared" ref="CL7:CT7" si="21">CL8</f>
        <v>8198</v>
      </c>
      <c r="CM7" s="66">
        <f t="shared" si="21"/>
        <v>7054</v>
      </c>
      <c r="CN7" s="66">
        <f t="shared" si="21"/>
        <v>7405</v>
      </c>
      <c r="CO7" s="66">
        <f t="shared" si="21"/>
        <v>7927</v>
      </c>
      <c r="CP7" s="66">
        <f t="shared" si="21"/>
        <v>8736</v>
      </c>
      <c r="CQ7" s="66">
        <f t="shared" si="21"/>
        <v>8797</v>
      </c>
      <c r="CR7" s="66">
        <f t="shared" si="21"/>
        <v>8852</v>
      </c>
      <c r="CS7" s="66">
        <f t="shared" si="21"/>
        <v>9060</v>
      </c>
      <c r="CT7" s="66">
        <f t="shared" si="21"/>
        <v>9135</v>
      </c>
      <c r="CU7" s="65"/>
      <c r="CV7" s="65">
        <f>CV8</f>
        <v>140.19999999999999</v>
      </c>
      <c r="CW7" s="65">
        <f t="shared" ref="CW7:DE7" si="22">CW8</f>
        <v>147.5</v>
      </c>
      <c r="CX7" s="65">
        <f t="shared" si="22"/>
        <v>142.9</v>
      </c>
      <c r="CY7" s="65">
        <f t="shared" si="22"/>
        <v>140.9</v>
      </c>
      <c r="CZ7" s="65">
        <f t="shared" si="22"/>
        <v>140.4</v>
      </c>
      <c r="DA7" s="65">
        <f t="shared" si="22"/>
        <v>67.5</v>
      </c>
      <c r="DB7" s="65">
        <f t="shared" si="22"/>
        <v>69.5</v>
      </c>
      <c r="DC7" s="65">
        <f t="shared" si="22"/>
        <v>70.3</v>
      </c>
      <c r="DD7" s="65">
        <f t="shared" si="22"/>
        <v>71.099999999999994</v>
      </c>
      <c r="DE7" s="65">
        <f t="shared" si="22"/>
        <v>72</v>
      </c>
      <c r="DF7" s="65"/>
      <c r="DG7" s="65">
        <f>DG8</f>
        <v>5</v>
      </c>
      <c r="DH7" s="65">
        <f t="shared" ref="DH7:DP7" si="23">DH8</f>
        <v>11.4</v>
      </c>
      <c r="DI7" s="65">
        <f t="shared" si="23"/>
        <v>8.5</v>
      </c>
      <c r="DJ7" s="65">
        <f t="shared" si="23"/>
        <v>9.3000000000000007</v>
      </c>
      <c r="DK7" s="65">
        <f t="shared" si="23"/>
        <v>12.6</v>
      </c>
      <c r="DL7" s="65">
        <f t="shared" si="23"/>
        <v>17.899999999999999</v>
      </c>
      <c r="DM7" s="65">
        <f t="shared" si="23"/>
        <v>17.399999999999999</v>
      </c>
      <c r="DN7" s="65">
        <f t="shared" si="23"/>
        <v>17</v>
      </c>
      <c r="DO7" s="65">
        <f t="shared" si="23"/>
        <v>16.5</v>
      </c>
      <c r="DP7" s="65">
        <f t="shared" si="23"/>
        <v>16</v>
      </c>
      <c r="DQ7" s="65"/>
      <c r="DR7" s="65">
        <f>DR8</f>
        <v>34.700000000000003</v>
      </c>
      <c r="DS7" s="65">
        <f t="shared" ref="DS7:EA7" si="24">DS8</f>
        <v>7.5</v>
      </c>
      <c r="DT7" s="65">
        <f t="shared" si="24"/>
        <v>12.6</v>
      </c>
      <c r="DU7" s="65">
        <f t="shared" si="24"/>
        <v>17.2</v>
      </c>
      <c r="DV7" s="65">
        <f t="shared" si="24"/>
        <v>22.6</v>
      </c>
      <c r="DW7" s="65">
        <f t="shared" si="24"/>
        <v>52.6</v>
      </c>
      <c r="DX7" s="65">
        <f t="shared" si="24"/>
        <v>54.2</v>
      </c>
      <c r="DY7" s="65">
        <f t="shared" si="24"/>
        <v>53.8</v>
      </c>
      <c r="DZ7" s="65">
        <f t="shared" si="24"/>
        <v>56.1</v>
      </c>
      <c r="EA7" s="65">
        <f t="shared" si="24"/>
        <v>56.4</v>
      </c>
      <c r="EB7" s="65"/>
      <c r="EC7" s="65">
        <f>EC8</f>
        <v>20</v>
      </c>
      <c r="ED7" s="65">
        <f t="shared" ref="ED7:EL7" si="25">ED8</f>
        <v>10.4</v>
      </c>
      <c r="EE7" s="65">
        <f t="shared" si="25"/>
        <v>19.100000000000001</v>
      </c>
      <c r="EF7" s="65">
        <f t="shared" si="25"/>
        <v>25.4</v>
      </c>
      <c r="EG7" s="65">
        <f t="shared" si="25"/>
        <v>35.4</v>
      </c>
      <c r="EH7" s="65">
        <f t="shared" si="25"/>
        <v>68</v>
      </c>
      <c r="EI7" s="65">
        <f t="shared" si="25"/>
        <v>70</v>
      </c>
      <c r="EJ7" s="65">
        <f t="shared" si="25"/>
        <v>71</v>
      </c>
      <c r="EK7" s="65">
        <f t="shared" si="25"/>
        <v>73.2</v>
      </c>
      <c r="EL7" s="65">
        <f t="shared" si="25"/>
        <v>73.400000000000006</v>
      </c>
      <c r="EM7" s="65"/>
      <c r="EN7" s="66">
        <f>EN8</f>
        <v>8299200</v>
      </c>
      <c r="EO7" s="66">
        <f t="shared" ref="EO7:EW7" si="26">EO8</f>
        <v>50833880</v>
      </c>
      <c r="EP7" s="66">
        <f t="shared" si="26"/>
        <v>50872180</v>
      </c>
      <c r="EQ7" s="66">
        <f t="shared" si="26"/>
        <v>49830740</v>
      </c>
      <c r="ER7" s="66">
        <f t="shared" si="26"/>
        <v>49914280</v>
      </c>
      <c r="ES7" s="66">
        <f t="shared" si="26"/>
        <v>36094355</v>
      </c>
      <c r="ET7" s="66">
        <f t="shared" si="26"/>
        <v>36941419</v>
      </c>
      <c r="EU7" s="66">
        <f t="shared" si="26"/>
        <v>38480542</v>
      </c>
      <c r="EV7" s="66">
        <f t="shared" si="26"/>
        <v>38744035</v>
      </c>
      <c r="EW7" s="66">
        <f t="shared" si="26"/>
        <v>40117620</v>
      </c>
      <c r="EX7" s="66"/>
    </row>
    <row r="8" spans="1:154" s="67" customFormat="1">
      <c r="A8" s="48"/>
      <c r="B8" s="68">
        <v>2019</v>
      </c>
      <c r="C8" s="68">
        <v>30007</v>
      </c>
      <c r="D8" s="68">
        <v>46</v>
      </c>
      <c r="E8" s="68">
        <v>6</v>
      </c>
      <c r="F8" s="68">
        <v>0</v>
      </c>
      <c r="G8" s="68">
        <v>17</v>
      </c>
      <c r="H8" s="68" t="s">
        <v>196</v>
      </c>
      <c r="I8" s="68" t="s">
        <v>196</v>
      </c>
      <c r="J8" s="68" t="s">
        <v>197</v>
      </c>
      <c r="K8" s="68" t="s">
        <v>198</v>
      </c>
      <c r="L8" s="68" t="s">
        <v>199</v>
      </c>
      <c r="M8" s="68" t="s">
        <v>200</v>
      </c>
      <c r="N8" s="68" t="s">
        <v>201</v>
      </c>
      <c r="O8" s="68" t="s">
        <v>202</v>
      </c>
      <c r="P8" s="68" t="s">
        <v>203</v>
      </c>
      <c r="Q8" s="69">
        <v>6</v>
      </c>
      <c r="R8" s="68" t="s">
        <v>38</v>
      </c>
      <c r="S8" s="68" t="s">
        <v>204</v>
      </c>
      <c r="T8" s="68" t="s">
        <v>38</v>
      </c>
      <c r="U8" s="69">
        <v>1235517</v>
      </c>
      <c r="V8" s="69">
        <v>3529</v>
      </c>
      <c r="W8" s="68" t="s">
        <v>205</v>
      </c>
      <c r="X8" s="70" t="s">
        <v>206</v>
      </c>
      <c r="Y8" s="69">
        <v>50</v>
      </c>
      <c r="Z8" s="69" t="s">
        <v>38</v>
      </c>
      <c r="AA8" s="69" t="s">
        <v>38</v>
      </c>
      <c r="AB8" s="69" t="s">
        <v>38</v>
      </c>
      <c r="AC8" s="69" t="s">
        <v>38</v>
      </c>
      <c r="AD8" s="69">
        <v>50</v>
      </c>
      <c r="AE8" s="69">
        <v>50</v>
      </c>
      <c r="AF8" s="69" t="s">
        <v>38</v>
      </c>
      <c r="AG8" s="69">
        <v>50</v>
      </c>
      <c r="AH8" s="71">
        <v>88.9</v>
      </c>
      <c r="AI8" s="71">
        <v>77.7</v>
      </c>
      <c r="AJ8" s="71">
        <v>77.400000000000006</v>
      </c>
      <c r="AK8" s="71">
        <v>92.4</v>
      </c>
      <c r="AL8" s="71">
        <v>89.6</v>
      </c>
      <c r="AM8" s="71">
        <v>98</v>
      </c>
      <c r="AN8" s="71">
        <v>98.4</v>
      </c>
      <c r="AO8" s="71">
        <v>98.2</v>
      </c>
      <c r="AP8" s="71">
        <v>97.5</v>
      </c>
      <c r="AQ8" s="71">
        <v>97.7</v>
      </c>
      <c r="AR8" s="71">
        <v>98.2</v>
      </c>
      <c r="AS8" s="71">
        <v>56</v>
      </c>
      <c r="AT8" s="71">
        <v>48.2</v>
      </c>
      <c r="AU8" s="71">
        <v>43.8</v>
      </c>
      <c r="AV8" s="71">
        <v>43</v>
      </c>
      <c r="AW8" s="71">
        <v>42.9</v>
      </c>
      <c r="AX8" s="71">
        <v>79.599999999999994</v>
      </c>
      <c r="AY8" s="71">
        <v>77.900000000000006</v>
      </c>
      <c r="AZ8" s="71">
        <v>78.099999999999994</v>
      </c>
      <c r="BA8" s="71">
        <v>77</v>
      </c>
      <c r="BB8" s="71">
        <v>77.099999999999994</v>
      </c>
      <c r="BC8" s="71">
        <v>89.5</v>
      </c>
      <c r="BD8" s="72">
        <v>1952.4</v>
      </c>
      <c r="BE8" s="72">
        <v>1278.0999999999999</v>
      </c>
      <c r="BF8" s="72">
        <v>1115.8</v>
      </c>
      <c r="BG8" s="72">
        <v>1224.4000000000001</v>
      </c>
      <c r="BH8" s="72">
        <v>1235.9000000000001</v>
      </c>
      <c r="BI8" s="72">
        <v>101.2</v>
      </c>
      <c r="BJ8" s="72">
        <v>107.2</v>
      </c>
      <c r="BK8" s="72">
        <v>114.4</v>
      </c>
      <c r="BL8" s="72">
        <v>117</v>
      </c>
      <c r="BM8" s="72">
        <v>118.8</v>
      </c>
      <c r="BN8" s="72">
        <v>59.6</v>
      </c>
      <c r="BO8" s="71">
        <v>0</v>
      </c>
      <c r="BP8" s="71">
        <v>34.200000000000003</v>
      </c>
      <c r="BQ8" s="71">
        <v>44.1</v>
      </c>
      <c r="BR8" s="71">
        <v>44.6</v>
      </c>
      <c r="BS8" s="71">
        <v>44</v>
      </c>
      <c r="BT8" s="71">
        <v>66.599999999999994</v>
      </c>
      <c r="BU8" s="71">
        <v>66.8</v>
      </c>
      <c r="BV8" s="71">
        <v>67.900000000000006</v>
      </c>
      <c r="BW8" s="71">
        <v>66.900000000000006</v>
      </c>
      <c r="BX8" s="71">
        <v>66.099999999999994</v>
      </c>
      <c r="BY8" s="71">
        <v>74.7</v>
      </c>
      <c r="BZ8" s="72" t="s">
        <v>38</v>
      </c>
      <c r="CA8" s="72">
        <v>21588</v>
      </c>
      <c r="CB8" s="72">
        <v>22629</v>
      </c>
      <c r="CC8" s="72">
        <v>24059</v>
      </c>
      <c r="CD8" s="72">
        <v>24226</v>
      </c>
      <c r="CE8" s="72">
        <v>24371</v>
      </c>
      <c r="CF8" s="72">
        <v>24882</v>
      </c>
      <c r="CG8" s="72">
        <v>25249</v>
      </c>
      <c r="CH8" s="72">
        <v>25711</v>
      </c>
      <c r="CI8" s="72">
        <v>26415</v>
      </c>
      <c r="CJ8" s="71">
        <v>53621</v>
      </c>
      <c r="CK8" s="72">
        <v>8832</v>
      </c>
      <c r="CL8" s="72">
        <v>8198</v>
      </c>
      <c r="CM8" s="72">
        <v>7054</v>
      </c>
      <c r="CN8" s="72">
        <v>7405</v>
      </c>
      <c r="CO8" s="72">
        <v>7927</v>
      </c>
      <c r="CP8" s="72">
        <v>8736</v>
      </c>
      <c r="CQ8" s="72">
        <v>8797</v>
      </c>
      <c r="CR8" s="72">
        <v>8852</v>
      </c>
      <c r="CS8" s="72">
        <v>9060</v>
      </c>
      <c r="CT8" s="72">
        <v>9135</v>
      </c>
      <c r="CU8" s="71">
        <v>15586</v>
      </c>
      <c r="CV8" s="72">
        <v>140.19999999999999</v>
      </c>
      <c r="CW8" s="72">
        <v>147.5</v>
      </c>
      <c r="CX8" s="72">
        <v>142.9</v>
      </c>
      <c r="CY8" s="72">
        <v>140.9</v>
      </c>
      <c r="CZ8" s="72">
        <v>140.4</v>
      </c>
      <c r="DA8" s="72">
        <v>67.5</v>
      </c>
      <c r="DB8" s="72">
        <v>69.5</v>
      </c>
      <c r="DC8" s="72">
        <v>70.3</v>
      </c>
      <c r="DD8" s="72">
        <v>71.099999999999994</v>
      </c>
      <c r="DE8" s="72">
        <v>72</v>
      </c>
      <c r="DF8" s="72">
        <v>54.6</v>
      </c>
      <c r="DG8" s="72">
        <v>5</v>
      </c>
      <c r="DH8" s="72">
        <v>11.4</v>
      </c>
      <c r="DI8" s="72">
        <v>8.5</v>
      </c>
      <c r="DJ8" s="72">
        <v>9.3000000000000007</v>
      </c>
      <c r="DK8" s="72">
        <v>12.6</v>
      </c>
      <c r="DL8" s="72">
        <v>17.899999999999999</v>
      </c>
      <c r="DM8" s="72">
        <v>17.399999999999999</v>
      </c>
      <c r="DN8" s="72">
        <v>17</v>
      </c>
      <c r="DO8" s="72">
        <v>16.5</v>
      </c>
      <c r="DP8" s="72">
        <v>16</v>
      </c>
      <c r="DQ8" s="72">
        <v>25</v>
      </c>
      <c r="DR8" s="71">
        <v>34.700000000000003</v>
      </c>
      <c r="DS8" s="71">
        <v>7.5</v>
      </c>
      <c r="DT8" s="71">
        <v>12.6</v>
      </c>
      <c r="DU8" s="71">
        <v>17.2</v>
      </c>
      <c r="DV8" s="71">
        <v>22.6</v>
      </c>
      <c r="DW8" s="71">
        <v>52.6</v>
      </c>
      <c r="DX8" s="71">
        <v>54.2</v>
      </c>
      <c r="DY8" s="71">
        <v>53.8</v>
      </c>
      <c r="DZ8" s="71">
        <v>56.1</v>
      </c>
      <c r="EA8" s="71">
        <v>56.4</v>
      </c>
      <c r="EB8" s="71">
        <v>53.5</v>
      </c>
      <c r="EC8" s="71">
        <v>20</v>
      </c>
      <c r="ED8" s="71">
        <v>10.4</v>
      </c>
      <c r="EE8" s="71">
        <v>19.100000000000001</v>
      </c>
      <c r="EF8" s="71">
        <v>25.4</v>
      </c>
      <c r="EG8" s="71">
        <v>35.4</v>
      </c>
      <c r="EH8" s="71">
        <v>68</v>
      </c>
      <c r="EI8" s="71">
        <v>70</v>
      </c>
      <c r="EJ8" s="71">
        <v>71</v>
      </c>
      <c r="EK8" s="71">
        <v>73.2</v>
      </c>
      <c r="EL8" s="71">
        <v>73.400000000000006</v>
      </c>
      <c r="EM8" s="71">
        <v>70</v>
      </c>
      <c r="EN8" s="72">
        <v>8299200</v>
      </c>
      <c r="EO8" s="72">
        <v>50833880</v>
      </c>
      <c r="EP8" s="72">
        <v>50872180</v>
      </c>
      <c r="EQ8" s="72">
        <v>49830740</v>
      </c>
      <c r="ER8" s="72">
        <v>49914280</v>
      </c>
      <c r="ES8" s="72">
        <v>36094355</v>
      </c>
      <c r="ET8" s="72">
        <v>36941419</v>
      </c>
      <c r="EU8" s="72">
        <v>38480542</v>
      </c>
      <c r="EV8" s="72">
        <v>38744035</v>
      </c>
      <c r="EW8" s="72">
        <v>40117620</v>
      </c>
      <c r="EX8" s="72">
        <v>48132898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207</v>
      </c>
      <c r="C10" s="77" t="s">
        <v>208</v>
      </c>
      <c r="D10" s="77" t="s">
        <v>209</v>
      </c>
      <c r="E10" s="77" t="s">
        <v>210</v>
      </c>
      <c r="F10" s="77" t="s">
        <v>211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医療局経営管理課</cp:lastModifiedBy>
  <dcterms:created xsi:type="dcterms:W3CDTF">2020-12-15T03:50:24Z</dcterms:created>
  <dcterms:modified xsi:type="dcterms:W3CDTF">2021-01-20T06:47:20Z</dcterms:modified>
  <cp:category/>
</cp:coreProperties>
</file>