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EezcBBv6YW/InGX82gBNgMMpnKq60Lr5Y0w9xQKO016SADRRizGopbgX/uVppcfM7HsrqAOx48I/EELvFXqUyw==" workbookSaltValue="kKskJowy9u5SMuaGp/maPA=="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<sst xmlns="http://schemas.openxmlformats.org/spreadsheetml/2006/main" xmlns:r="http://schemas.openxmlformats.org/officeDocument/2006/relationships" count="116" uniqueCount="116">
  <si>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</si>
  <si>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</si>
  <si>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1"/>
  </si>
  <si>
    <t>⑤経費回収率(％)</t>
  </si>
  <si>
    <t>類似団体区分</t>
    <rPh sb="4" eb="6">
      <t>クブン</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</si>
  <si>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</si>
  <si>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</si>
  <si>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</si>
  <si>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</si>
  <si>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</si>
  <si>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</si>
  <si>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</si>
  <si>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</si>
  <si>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</si>
  <si>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</si>
  <si>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</si>
  <si>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</si>
  <si>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</si>
  <si>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</si>
  <si>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</si>
  <si>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</si>
  <si>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</si>
  <si>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</si>
  <si>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</si>
  <si>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</si>
  <si>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</si>
  <si>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</si>
  <si>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</si>
  <si>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</si>
  <si>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</si>
  <si>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</si>
  <si>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</si>
  <si>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</si>
  <si>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</si>
  <si>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</si>
  <si>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</si>
  <si>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</si>
  <si>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令和元年度全国平均</t>
    <rPh sb="0" eb="2">
      <t>レイワ</t>
    </rPh>
    <rPh sb="2" eb="4">
      <t>ガンネン</t>
    </rPh>
    <phoneticPr fontId="1"/>
  </si>
  <si>
    <t>①　収益的収支比率
　地方債元金償還金の財源である一般会計繰入金は資本的収入に整理しているため、指標は100%を下回る。資本的収入に整理されていることを考慮すると、単年度赤字となっておらず適切な運営を行っていると考える。
　なお、前年度比で2.59ポイント上昇しているが、これは企業会計への移行に伴う打ち切り決算のため、未払金を計上したことが要因となっている。
④　企業債残高対事業規模比率
　比率は類似団体平均値を上回っているが、企業債の償還により減少傾向にある。
⑥　汚水処理原価
　前年度比5.71円の減となったが、類似団体平均値と比較すると、なお10円以上高い数値となっている。
　なお、前年度比で減となった要因は、企業会計移行に伴う打ち切り決算の影響もある。
⑦　施設利用率
　指標は例年とほぼ同程度となっている。
　他団体施設との統合を行ったことから、次年度以降は増加が見込まれる。</t>
    <rPh sb="2" eb="5">
      <t>シュウエキテキ</t>
    </rPh>
    <rPh sb="5" eb="7">
      <t>シュウシ</t>
    </rPh>
    <rPh sb="7" eb="9">
      <t>ヒリツ</t>
    </rPh>
    <rPh sb="11" eb="14">
      <t>チホウサイ</t>
    </rPh>
    <rPh sb="14" eb="16">
      <t>ガンキン</t>
    </rPh>
    <rPh sb="16" eb="19">
      <t>ショウカンキン</t>
    </rPh>
    <rPh sb="20" eb="22">
      <t>ザイゲン</t>
    </rPh>
    <rPh sb="25" eb="27">
      <t>イッパン</t>
    </rPh>
    <rPh sb="27" eb="29">
      <t>カイケイ</t>
    </rPh>
    <rPh sb="29" eb="32">
      <t>クリイレキン</t>
    </rPh>
    <rPh sb="33" eb="36">
      <t>シホンテキ</t>
    </rPh>
    <rPh sb="36" eb="38">
      <t>シュウニュウ</t>
    </rPh>
    <rPh sb="39" eb="41">
      <t>セイリ</t>
    </rPh>
    <rPh sb="48" eb="50">
      <t>シヒョウ</t>
    </rPh>
    <rPh sb="56" eb="58">
      <t>シタマワ</t>
    </rPh>
    <rPh sb="60" eb="63">
      <t>シホンテキ</t>
    </rPh>
    <rPh sb="63" eb="65">
      <t>シュウニュウ</t>
    </rPh>
    <rPh sb="66" eb="68">
      <t>セイリ</t>
    </rPh>
    <rPh sb="76" eb="78">
      <t>コウリョ</t>
    </rPh>
    <rPh sb="82" eb="85">
      <t>タンネンド</t>
    </rPh>
    <rPh sb="85" eb="87">
      <t>アカジ</t>
    </rPh>
    <rPh sb="94" eb="96">
      <t>テキセツ</t>
    </rPh>
    <rPh sb="97" eb="99">
      <t>ウンエイ</t>
    </rPh>
    <rPh sb="100" eb="101">
      <t>オコナ</t>
    </rPh>
    <rPh sb="106" eb="107">
      <t>カンガ</t>
    </rPh>
    <rPh sb="115" eb="119">
      <t>ゼンネンドヒ</t>
    </rPh>
    <rPh sb="128" eb="130">
      <t>ジョウショウ</t>
    </rPh>
    <rPh sb="139" eb="141">
      <t>キギョウ</t>
    </rPh>
    <rPh sb="141" eb="143">
      <t>カイケイ</t>
    </rPh>
    <rPh sb="145" eb="147">
      <t>イコウ</t>
    </rPh>
    <rPh sb="148" eb="149">
      <t>トモナ</t>
    </rPh>
    <rPh sb="150" eb="151">
      <t>ウ</t>
    </rPh>
    <rPh sb="152" eb="153">
      <t>キ</t>
    </rPh>
    <rPh sb="154" eb="156">
      <t>ケッサン</t>
    </rPh>
    <rPh sb="160" eb="162">
      <t>ミハラ</t>
    </rPh>
    <rPh sb="162" eb="163">
      <t>キン</t>
    </rPh>
    <rPh sb="164" eb="166">
      <t>ケイジョウ</t>
    </rPh>
    <rPh sb="171" eb="173">
      <t>ヨウイン</t>
    </rPh>
    <rPh sb="184" eb="187">
      <t>キギョウサイ</t>
    </rPh>
    <rPh sb="187" eb="189">
      <t>ザンダカ</t>
    </rPh>
    <rPh sb="189" eb="190">
      <t>タイ</t>
    </rPh>
    <rPh sb="190" eb="192">
      <t>ジギョウ</t>
    </rPh>
    <rPh sb="192" eb="194">
      <t>キボ</t>
    </rPh>
    <rPh sb="194" eb="196">
      <t>ヒリツ</t>
    </rPh>
    <rPh sb="198" eb="200">
      <t>ヒリツ</t>
    </rPh>
    <rPh sb="201" eb="203">
      <t>ルイジ</t>
    </rPh>
    <rPh sb="203" eb="205">
      <t>ダンタイ</t>
    </rPh>
    <rPh sb="205" eb="208">
      <t>ヘイキンチ</t>
    </rPh>
    <rPh sb="209" eb="211">
      <t>ウワマワ</t>
    </rPh>
    <rPh sb="217" eb="220">
      <t>キギョウサイ</t>
    </rPh>
    <rPh sb="221" eb="223">
      <t>ショウカン</t>
    </rPh>
    <rPh sb="226" eb="228">
      <t>ゲンショウ</t>
    </rPh>
    <rPh sb="228" eb="230">
      <t>ケイコウ</t>
    </rPh>
    <rPh sb="238" eb="240">
      <t>オスイ</t>
    </rPh>
    <rPh sb="240" eb="242">
      <t>ショリ</t>
    </rPh>
    <rPh sb="242" eb="244">
      <t>ゲンカ</t>
    </rPh>
    <rPh sb="246" eb="250">
      <t>ゼンネンドヒ</t>
    </rPh>
    <rPh sb="254" eb="255">
      <t>エン</t>
    </rPh>
    <rPh sb="256" eb="257">
      <t>ゲン</t>
    </rPh>
    <rPh sb="263" eb="265">
      <t>ルイジ</t>
    </rPh>
    <rPh sb="265" eb="267">
      <t>ダンタイ</t>
    </rPh>
    <rPh sb="267" eb="270">
      <t>ヘイキンチ</t>
    </rPh>
    <rPh sb="271" eb="273">
      <t>ヒカク</t>
    </rPh>
    <rPh sb="281" eb="284">
      <t>エンイジョウ</t>
    </rPh>
    <rPh sb="284" eb="285">
      <t>タカ</t>
    </rPh>
    <rPh sb="286" eb="288">
      <t>スウチ</t>
    </rPh>
    <rPh sb="300" eb="304">
      <t>ゼンネンドヒ</t>
    </rPh>
    <rPh sb="305" eb="306">
      <t>ゲン</t>
    </rPh>
    <rPh sb="310" eb="312">
      <t>ヨウイン</t>
    </rPh>
    <rPh sb="314" eb="316">
      <t>キギョウ</t>
    </rPh>
    <rPh sb="316" eb="318">
      <t>カイケイ</t>
    </rPh>
    <rPh sb="318" eb="320">
      <t>イコウ</t>
    </rPh>
    <rPh sb="321" eb="322">
      <t>トモナ</t>
    </rPh>
    <rPh sb="323" eb="324">
      <t>ウ</t>
    </rPh>
    <rPh sb="325" eb="326">
      <t>キ</t>
    </rPh>
    <rPh sb="327" eb="329">
      <t>ケッサン</t>
    </rPh>
    <rPh sb="330" eb="332">
      <t>エイキョウ</t>
    </rPh>
    <rPh sb="340" eb="342">
      <t>シセツ</t>
    </rPh>
    <rPh sb="342" eb="345">
      <t>リヨウリツ</t>
    </rPh>
    <rPh sb="347" eb="349">
      <t>シヒョウ</t>
    </rPh>
    <rPh sb="350" eb="352">
      <t>レイネン</t>
    </rPh>
    <rPh sb="355" eb="358">
      <t>ドウテイド</t>
    </rPh>
    <rPh sb="367" eb="370">
      <t>タダンタイ</t>
    </rPh>
    <rPh sb="370" eb="372">
      <t>シセツ</t>
    </rPh>
    <rPh sb="374" eb="376">
      <t>トウゴウ</t>
    </rPh>
    <rPh sb="377" eb="378">
      <t>オコナ</t>
    </rPh>
    <rPh sb="385" eb="388">
      <t>ジネンド</t>
    </rPh>
    <rPh sb="388" eb="390">
      <t>イコウ</t>
    </rPh>
    <rPh sb="391" eb="393">
      <t>ゾウカ</t>
    </rPh>
    <rPh sb="394" eb="396">
      <t>ミコ</t>
    </rPh>
    <phoneticPr fontId="1"/>
  </si>
  <si>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</si>
  <si>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</si>
  <si>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</si>
  <si>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</si>
  <si>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</si>
  <si>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</si>
  <si>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</si>
  <si>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</si>
  <si>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</si>
  <si>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</si>
  <si>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</si>
  <si>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</si>
  <si>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</si>
  <si>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</si>
  <si>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</si>
  <si>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</si>
  <si>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</si>
  <si>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</si>
  <si>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</si>
  <si>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</si>
  <si>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</si>
  <si>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</si>
  <si>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</si>
  <si>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</si>
  <si>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</si>
  <si>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</si>
  <si>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</si>
  <si>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</si>
  <si>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</si>
  <si>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</si>
  <si>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</si>
  <si>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</si>
  <si>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</si>
  <si>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</si>
  <si>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</si>
  <si>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</si>
  <si>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</si>
  <si>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</si>
  <si>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</si>
  <si>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</si>
  <si>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</si>
  <si>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</si>
  <si>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</si>
  <si>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</si>
  <si>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</si>
  <si>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</si>
  <si>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</si>
  <si>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</si>
  <si>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</si>
  <si>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</si>
  <si>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</si>
  <si>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</si>
  <si>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</si>
  <si>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</si>
  <si>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</si>
  <si>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</si>
  <si>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</si>
  <si>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</si>
  <si>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秋田県</t>
  </si>
  <si>
    <t>法非適用</t>
  </si>
  <si>
    <t>下水道事業</t>
  </si>
  <si>
    <t>流域下水道</t>
  </si>
  <si>
    <t>E1</t>
  </si>
  <si>
    <t>非設置</t>
  </si>
  <si>
    <t>該当数値なし</t>
  </si>
  <si>
    <t>Ｎ－４年度</t>
    <rPh sb="3" eb="5">
      <t>ネンド</t>
    </rPh>
    <phoneticPr fontId="1"/>
  </si>
  <si>
    <t>○本県の流域下水道事業は、昭和50年代に整備を開
　始しているが、管渠破損が増加する目安となる30
　年以上経過する管渠は現在30％未満である。10年
　後には70％以上に急増する状況であることから、
　今後の改築更新費の増加が懸念される。
○これまで平成24年度に策定した長寿命化計画及び
　平成28年度に策定したストックマネジメント計画
　により、計画的に改築・更新等を進めてきたが、
　令和２年度にストックマネジメント計画を更新
　し、より効率的な維持管理及び改築・更新を進め
　ていく。</t>
    <rPh sb="1" eb="3">
      <t>ホンケン</t>
    </rPh>
    <rPh sb="4" eb="6">
      <t>リュウイキ</t>
    </rPh>
    <rPh sb="6" eb="9">
      <t>ゲスイドウ</t>
    </rPh>
    <rPh sb="9" eb="11">
      <t>ジギョウ</t>
    </rPh>
    <rPh sb="13" eb="15">
      <t>ショウワ</t>
    </rPh>
    <rPh sb="17" eb="19">
      <t>ネンダイ</t>
    </rPh>
    <rPh sb="20" eb="22">
      <t>セイビ</t>
    </rPh>
    <rPh sb="23" eb="24">
      <t>カイ</t>
    </rPh>
    <rPh sb="26" eb="27">
      <t>ハシメ</t>
    </rPh>
    <rPh sb="35" eb="37">
      <t>ハソン</t>
    </rPh>
    <rPh sb="38" eb="40">
      <t>ゾウカ</t>
    </rPh>
    <rPh sb="42" eb="44">
      <t>メヤス</t>
    </rPh>
    <rPh sb="51" eb="54">
      <t>ネンイジョウ</t>
    </rPh>
    <rPh sb="54" eb="56">
      <t>ケイカ</t>
    </rPh>
    <rPh sb="61" eb="63">
      <t>ゲンザイ</t>
    </rPh>
    <rPh sb="66" eb="68">
      <t>ミマン</t>
    </rPh>
    <rPh sb="74" eb="75">
      <t>トシ</t>
    </rPh>
    <rPh sb="77" eb="78">
      <t>アト</t>
    </rPh>
    <rPh sb="83" eb="85">
      <t>イジョウ</t>
    </rPh>
    <rPh sb="86" eb="88">
      <t>キュウゾウ</t>
    </rPh>
    <rPh sb="90" eb="92">
      <t>ジョウキョウ</t>
    </rPh>
    <rPh sb="102" eb="104">
      <t>コンゴ</t>
    </rPh>
    <rPh sb="105" eb="107">
      <t>カイチク</t>
    </rPh>
    <rPh sb="107" eb="109">
      <t>コウシン</t>
    </rPh>
    <rPh sb="109" eb="110">
      <t>ヒ</t>
    </rPh>
    <rPh sb="111" eb="113">
      <t>ゾウカ</t>
    </rPh>
    <rPh sb="114" eb="116">
      <t>ケネン</t>
    </rPh>
    <rPh sb="127" eb="129">
      <t>ヘイセイ</t>
    </rPh>
    <rPh sb="131" eb="133">
      <t>ネンド</t>
    </rPh>
    <rPh sb="134" eb="136">
      <t>サクテイ</t>
    </rPh>
    <rPh sb="138" eb="141">
      <t>チョウジュミョウ</t>
    </rPh>
    <rPh sb="141" eb="142">
      <t>カ</t>
    </rPh>
    <rPh sb="142" eb="144">
      <t>ケイカク</t>
    </rPh>
    <rPh sb="144" eb="145">
      <t>オヨ</t>
    </rPh>
    <rPh sb="148" eb="150">
      <t>ヘイセイ</t>
    </rPh>
    <rPh sb="152" eb="154">
      <t>ネンド</t>
    </rPh>
    <rPh sb="155" eb="157">
      <t>サクテイ</t>
    </rPh>
    <rPh sb="169" eb="171">
      <t>ケイカク</t>
    </rPh>
    <rPh sb="177" eb="180">
      <t>ケイカクテキ</t>
    </rPh>
    <rPh sb="181" eb="183">
      <t>カイチク</t>
    </rPh>
    <rPh sb="184" eb="186">
      <t>コウシン</t>
    </rPh>
    <rPh sb="186" eb="187">
      <t>トウ</t>
    </rPh>
    <rPh sb="188" eb="189">
      <t>スス</t>
    </rPh>
    <rPh sb="197" eb="199">
      <t>レイワ</t>
    </rPh>
    <rPh sb="200" eb="202">
      <t>ネンド</t>
    </rPh>
    <rPh sb="213" eb="215">
      <t>ケイカク</t>
    </rPh>
    <rPh sb="216" eb="218">
      <t>コウシン</t>
    </rPh>
    <rPh sb="224" eb="226">
      <t>コウリツ</t>
    </rPh>
    <rPh sb="226" eb="227">
      <t>マト</t>
    </rPh>
    <rPh sb="228" eb="230">
      <t>イジ</t>
    </rPh>
    <rPh sb="230" eb="232">
      <t>カンリ</t>
    </rPh>
    <rPh sb="232" eb="233">
      <t>オヨ</t>
    </rPh>
    <rPh sb="234" eb="236">
      <t>カイチク</t>
    </rPh>
    <rPh sb="237" eb="239">
      <t>コウシン</t>
    </rPh>
    <rPh sb="240" eb="241">
      <t>スス</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</si>
  <si>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</si>
  <si>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</si>
  <si>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</si>
  <si>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</si>
  <si>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</si>
  <si>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</si>
  <si>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</si>
  <si>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</si>
  <si>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</si>
  <si>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○現在の収支状況は、関連市町村からの負担金及び
　一般会計繰入金で費用を賄えており、また、地方
　債残高も減少傾向にある。
○しかし、今後は人口減少による有収水量の減少や
　施設の老朽化等により厳しい経営環境となること
　が予想されることから、「経営戦略」に基づき広
　域化・共同化の推進、ストックマネジメント計画
　による施設の改築・更新、公営企業会計の適用等
　により、更なる経営改善に取り組んでいく。</t>
    <rPh sb="1" eb="3">
      <t>ゲンザイ</t>
    </rPh>
    <rPh sb="4" eb="6">
      <t>シュウシ</t>
    </rPh>
    <rPh sb="6" eb="8">
      <t>ジョウキョウ</t>
    </rPh>
    <rPh sb="10" eb="12">
      <t>カンレン</t>
    </rPh>
    <rPh sb="12" eb="15">
      <t>シチョウソン</t>
    </rPh>
    <rPh sb="18" eb="21">
      <t>フタンキン</t>
    </rPh>
    <rPh sb="21" eb="22">
      <t>オヨ</t>
    </rPh>
    <rPh sb="25" eb="27">
      <t>イッパン</t>
    </rPh>
    <rPh sb="27" eb="29">
      <t>カイケイ</t>
    </rPh>
    <rPh sb="29" eb="32">
      <t>クリイレキン</t>
    </rPh>
    <rPh sb="33" eb="35">
      <t>ヒヨウ</t>
    </rPh>
    <rPh sb="36" eb="37">
      <t>マカナ</t>
    </rPh>
    <rPh sb="45" eb="47">
      <t>チホウ</t>
    </rPh>
    <rPh sb="49" eb="50">
      <t>サイ</t>
    </rPh>
    <rPh sb="50" eb="52">
      <t>ザンダカ</t>
    </rPh>
    <rPh sb="53" eb="55">
      <t>ゲンショウ</t>
    </rPh>
    <rPh sb="55" eb="57">
      <t>ケイコウ</t>
    </rPh>
    <rPh sb="68" eb="70">
      <t>コンゴ</t>
    </rPh>
    <rPh sb="71" eb="73">
      <t>ジンコウ</t>
    </rPh>
    <rPh sb="73" eb="75">
      <t>ゲンショウ</t>
    </rPh>
    <rPh sb="78" eb="82">
      <t>ユウシュウスイリョウ</t>
    </rPh>
    <rPh sb="83" eb="85">
      <t>ゲンショウ</t>
    </rPh>
    <rPh sb="88" eb="90">
      <t>シセツ</t>
    </rPh>
    <rPh sb="91" eb="94">
      <t>ロウキュウカ</t>
    </rPh>
    <rPh sb="94" eb="95">
      <t>トウ</t>
    </rPh>
    <rPh sb="98" eb="99">
      <t>キビ</t>
    </rPh>
    <rPh sb="101" eb="103">
      <t>ケイエイ</t>
    </rPh>
    <rPh sb="103" eb="105">
      <t>カンキョウ</t>
    </rPh>
    <rPh sb="113" eb="115">
      <t>ヨソウ</t>
    </rPh>
    <rPh sb="124" eb="126">
      <t>ケイエイ</t>
    </rPh>
    <rPh sb="126" eb="128">
      <t>センリャク</t>
    </rPh>
    <rPh sb="130" eb="132">
      <t>モトズ</t>
    </rPh>
    <rPh sb="133" eb="134">
      <t>ヒロシ</t>
    </rPh>
    <rPh sb="139" eb="142">
      <t>キョウドウカ</t>
    </rPh>
    <rPh sb="143" eb="145">
      <t>スイシン</t>
    </rPh>
    <rPh sb="156" eb="158">
      <t>ケイカク</t>
    </rPh>
    <rPh sb="163" eb="165">
      <t>シセツ</t>
    </rPh>
    <rPh sb="166" eb="168">
      <t>カイチク</t>
    </rPh>
    <rPh sb="169" eb="171">
      <t>コウシン</t>
    </rPh>
    <rPh sb="172" eb="174">
      <t>コウエイ</t>
    </rPh>
    <rPh sb="174" eb="176">
      <t>キギョウ</t>
    </rPh>
    <rPh sb="176" eb="178">
      <t>カイケイ</t>
    </rPh>
    <rPh sb="179" eb="181">
      <t>テキヨウ</t>
    </rPh>
    <rPh sb="181" eb="182">
      <t>トウ</t>
    </rPh>
    <rPh sb="188" eb="189">
      <t>サラ</t>
    </rPh>
    <rPh sb="191" eb="193">
      <t>ケイエイ</t>
    </rPh>
    <rPh sb="193" eb="195">
      <t>カイゼン</t>
    </rPh>
    <rPh sb="196" eb="197">
      <t>ト</t>
    </rPh>
    <rPh sb="198" eb="199">
      <t>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</si>
</sst>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0.18</c:v>
                </c:pt>
                <c:pt idx="1">
                  <c:v>0.33</c:v>
                </c:pt>
                <c:pt idx="2">
                  <c:v>0.22</c:v>
                </c:pt>
                <c:pt idx="3">
                  <c:v>1.e-002</c:v>
                </c:pt>
                <c:pt idx="4">
                  <c:v>3.e-002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7.0000000000000007e-002</c:v>
                </c:pt>
                <c:pt idx="1">
                  <c:v>7.0000000000000007e-002</c:v>
                </c:pt>
                <c:pt idx="2">
                  <c:v>0.17</c:v>
                </c:pt>
                <c:pt idx="3">
                  <c:v>5.e-002</c:v>
                </c:pt>
                <c:pt idx="4">
                  <c:v>7.0000000000000007e-002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62.93</c:v>
                </c:pt>
                <c:pt idx="1">
                  <c:v>63.26</c:v>
                </c:pt>
                <c:pt idx="2">
                  <c:v>64.97</c:v>
                </c:pt>
                <c:pt idx="3">
                  <c:v>64.09</c:v>
                </c:pt>
                <c:pt idx="4">
                  <c:v>64.09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66.02</c:v>
                </c:pt>
                <c:pt idx="1">
                  <c:v>65.900000000000006</c:v>
                </c:pt>
                <c:pt idx="2">
                  <c:v>65.33</c:v>
                </c:pt>
                <c:pt idx="3">
                  <c:v>66.11</c:v>
                </c:pt>
                <c:pt idx="4">
                  <c:v>67.209999999999994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81.430000000000007</c:v>
                </c:pt>
                <c:pt idx="1">
                  <c:v>82.36</c:v>
                </c:pt>
                <c:pt idx="2">
                  <c:v>83.13</c:v>
                </c:pt>
                <c:pt idx="3">
                  <c:v>83.3</c:v>
                </c:pt>
                <c:pt idx="4">
                  <c:v>83.7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92.96</c:v>
                </c:pt>
                <c:pt idx="1">
                  <c:v>92.8</c:v>
                </c:pt>
                <c:pt idx="2">
                  <c:v>92.64</c:v>
                </c:pt>
                <c:pt idx="3">
                  <c:v>92.98</c:v>
                </c:pt>
                <c:pt idx="4">
                  <c:v>93.21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67.569999999999993</c:v>
                </c:pt>
                <c:pt idx="1">
                  <c:v>67.900000000000006</c:v>
                </c:pt>
                <c:pt idx="2">
                  <c:v>69.459999999999994</c:v>
                </c:pt>
                <c:pt idx="3">
                  <c:v>68.17</c:v>
                </c:pt>
                <c:pt idx="4">
                  <c:v>70.760000000000005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568.17999999999995</c:v>
                </c:pt>
                <c:pt idx="1">
                  <c:v>454.23</c:v>
                </c:pt>
                <c:pt idx="2">
                  <c:v>416.2</c:v>
                </c:pt>
                <c:pt idx="3">
                  <c:v>410.17</c:v>
                </c:pt>
                <c:pt idx="4">
                  <c:v>421.5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359.02</c:v>
                </c:pt>
                <c:pt idx="1">
                  <c:v>306.97000000000003</c:v>
                </c:pt>
                <c:pt idx="2">
                  <c:v>337.85</c:v>
                </c:pt>
                <c:pt idx="3">
                  <c:v>290.94</c:v>
                </c:pt>
                <c:pt idx="4">
                  <c:v>287.39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72.260000000000005</c:v>
                </c:pt>
                <c:pt idx="1">
                  <c:v>70.95</c:v>
                </c:pt>
                <c:pt idx="2">
                  <c:v>70.59</c:v>
                </c:pt>
                <c:pt idx="3">
                  <c:v>73.44</c:v>
                </c:pt>
                <c:pt idx="4">
                  <c:v>67.73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60.18</c:v>
                </c:pt>
                <c:pt idx="1">
                  <c:v>58.19</c:v>
                </c:pt>
                <c:pt idx="2">
                  <c:v>56.65</c:v>
                </c:pt>
                <c:pt idx="3">
                  <c:v>55.61</c:v>
                </c:pt>
                <c:pt idx="4">
                  <c:v>50.64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【291.40】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【93.03】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【66.94】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【51.39】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akitasv01\&#20840;&#24193;&#20849;&#26377;\&#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Q3" workbookViewId="0">
      <selection activeCell="BL45" sqref="BL45:BZ4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秋田県</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14</v>
      </c>
      <c r="J7" s="5"/>
      <c r="K7" s="5"/>
      <c r="L7" s="5"/>
      <c r="M7" s="5"/>
      <c r="N7" s="5"/>
      <c r="O7" s="5"/>
      <c r="P7" s="5" t="s">
        <v>5</v>
      </c>
      <c r="Q7" s="5"/>
      <c r="R7" s="5"/>
      <c r="S7" s="5"/>
      <c r="T7" s="5"/>
      <c r="U7" s="5"/>
      <c r="V7" s="5"/>
      <c r="W7" s="5" t="s">
        <v>4</v>
      </c>
      <c r="X7" s="5"/>
      <c r="Y7" s="5"/>
      <c r="Z7" s="5"/>
      <c r="AA7" s="5"/>
      <c r="AB7" s="5"/>
      <c r="AC7" s="5"/>
      <c r="AD7" s="5" t="s">
        <v>8</v>
      </c>
      <c r="AE7" s="5"/>
      <c r="AF7" s="5"/>
      <c r="AG7" s="5"/>
      <c r="AH7" s="5"/>
      <c r="AI7" s="5"/>
      <c r="AJ7" s="5"/>
      <c r="AK7" s="3"/>
      <c r="AL7" s="5" t="s">
        <v>16</v>
      </c>
      <c r="AM7" s="5"/>
      <c r="AN7" s="5"/>
      <c r="AO7" s="5"/>
      <c r="AP7" s="5"/>
      <c r="AQ7" s="5"/>
      <c r="AR7" s="5"/>
      <c r="AS7" s="5"/>
      <c r="AT7" s="5" t="s">
        <v>10</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流域下水道</v>
      </c>
      <c r="Q8" s="6"/>
      <c r="R8" s="6"/>
      <c r="S8" s="6"/>
      <c r="T8" s="6"/>
      <c r="U8" s="6"/>
      <c r="V8" s="6"/>
      <c r="W8" s="6" t="str">
        <f>データ!L6</f>
        <v>E1</v>
      </c>
      <c r="X8" s="6"/>
      <c r="Y8" s="6"/>
      <c r="Z8" s="6"/>
      <c r="AA8" s="6"/>
      <c r="AB8" s="6"/>
      <c r="AC8" s="6"/>
      <c r="AD8" s="21" t="str">
        <f>データ!$M$6</f>
        <v>非設置</v>
      </c>
      <c r="AE8" s="21"/>
      <c r="AF8" s="21"/>
      <c r="AG8" s="21"/>
      <c r="AH8" s="21"/>
      <c r="AI8" s="21"/>
      <c r="AJ8" s="21"/>
      <c r="AK8" s="3"/>
      <c r="AL8" s="22">
        <f>データ!S6</f>
        <v>985416</v>
      </c>
      <c r="AM8" s="22"/>
      <c r="AN8" s="22"/>
      <c r="AO8" s="22"/>
      <c r="AP8" s="22"/>
      <c r="AQ8" s="22"/>
      <c r="AR8" s="22"/>
      <c r="AS8" s="22"/>
      <c r="AT8" s="7">
        <f>データ!T6</f>
        <v>11637.52</v>
      </c>
      <c r="AU8" s="7"/>
      <c r="AV8" s="7"/>
      <c r="AW8" s="7"/>
      <c r="AX8" s="7"/>
      <c r="AY8" s="7"/>
      <c r="AZ8" s="7"/>
      <c r="BA8" s="7"/>
      <c r="BB8" s="7">
        <f>データ!U6</f>
        <v>84.68</v>
      </c>
      <c r="BC8" s="7"/>
      <c r="BD8" s="7"/>
      <c r="BE8" s="7"/>
      <c r="BF8" s="7"/>
      <c r="BG8" s="7"/>
      <c r="BH8" s="7"/>
      <c r="BI8" s="7"/>
      <c r="BJ8" s="3"/>
      <c r="BK8" s="3"/>
      <c r="BL8" s="28" t="s">
        <v>15</v>
      </c>
      <c r="BM8" s="38"/>
      <c r="BN8" s="45" t="s">
        <v>20</v>
      </c>
      <c r="BO8" s="48"/>
      <c r="BP8" s="48"/>
      <c r="BQ8" s="48"/>
      <c r="BR8" s="48"/>
      <c r="BS8" s="48"/>
      <c r="BT8" s="48"/>
      <c r="BU8" s="48"/>
      <c r="BV8" s="48"/>
      <c r="BW8" s="48"/>
      <c r="BX8" s="48"/>
      <c r="BY8" s="52"/>
    </row>
    <row r="9" spans="1:78" ht="18.75" customHeight="1">
      <c r="A9" s="2"/>
      <c r="B9" s="5" t="s">
        <v>1</v>
      </c>
      <c r="C9" s="5"/>
      <c r="D9" s="5"/>
      <c r="E9" s="5"/>
      <c r="F9" s="5"/>
      <c r="G9" s="5"/>
      <c r="H9" s="5"/>
      <c r="I9" s="5" t="s">
        <v>21</v>
      </c>
      <c r="J9" s="5"/>
      <c r="K9" s="5"/>
      <c r="L9" s="5"/>
      <c r="M9" s="5"/>
      <c r="N9" s="5"/>
      <c r="O9" s="5"/>
      <c r="P9" s="5" t="s">
        <v>23</v>
      </c>
      <c r="Q9" s="5"/>
      <c r="R9" s="5"/>
      <c r="S9" s="5"/>
      <c r="T9" s="5"/>
      <c r="U9" s="5"/>
      <c r="V9" s="5"/>
      <c r="W9" s="5" t="s">
        <v>26</v>
      </c>
      <c r="X9" s="5"/>
      <c r="Y9" s="5"/>
      <c r="Z9" s="5"/>
      <c r="AA9" s="5"/>
      <c r="AB9" s="5"/>
      <c r="AC9" s="5"/>
      <c r="AD9" s="5" t="s">
        <v>0</v>
      </c>
      <c r="AE9" s="5"/>
      <c r="AF9" s="5"/>
      <c r="AG9" s="5"/>
      <c r="AH9" s="5"/>
      <c r="AI9" s="5"/>
      <c r="AJ9" s="5"/>
      <c r="AK9" s="3"/>
      <c r="AL9" s="5" t="s">
        <v>28</v>
      </c>
      <c r="AM9" s="5"/>
      <c r="AN9" s="5"/>
      <c r="AO9" s="5"/>
      <c r="AP9" s="5"/>
      <c r="AQ9" s="5"/>
      <c r="AR9" s="5"/>
      <c r="AS9" s="5"/>
      <c r="AT9" s="5" t="s">
        <v>29</v>
      </c>
      <c r="AU9" s="5"/>
      <c r="AV9" s="5"/>
      <c r="AW9" s="5"/>
      <c r="AX9" s="5"/>
      <c r="AY9" s="5"/>
      <c r="AZ9" s="5"/>
      <c r="BA9" s="5"/>
      <c r="BB9" s="5" t="s">
        <v>30</v>
      </c>
      <c r="BC9" s="5"/>
      <c r="BD9" s="5"/>
      <c r="BE9" s="5"/>
      <c r="BF9" s="5"/>
      <c r="BG9" s="5"/>
      <c r="BH9" s="5"/>
      <c r="BI9" s="5"/>
      <c r="BJ9" s="3"/>
      <c r="BK9" s="3"/>
      <c r="BL9" s="29" t="s">
        <v>33</v>
      </c>
      <c r="BM9" s="39"/>
      <c r="BN9" s="46" t="s">
        <v>34</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64.33</v>
      </c>
      <c r="Q10" s="7"/>
      <c r="R10" s="7"/>
      <c r="S10" s="7"/>
      <c r="T10" s="7"/>
      <c r="U10" s="7"/>
      <c r="V10" s="7"/>
      <c r="W10" s="7">
        <f>データ!Q6</f>
        <v>100</v>
      </c>
      <c r="X10" s="7"/>
      <c r="Y10" s="7"/>
      <c r="Z10" s="7"/>
      <c r="AA10" s="7"/>
      <c r="AB10" s="7"/>
      <c r="AC10" s="7"/>
      <c r="AD10" s="22">
        <f>データ!R6</f>
        <v>0</v>
      </c>
      <c r="AE10" s="22"/>
      <c r="AF10" s="22"/>
      <c r="AG10" s="22"/>
      <c r="AH10" s="22"/>
      <c r="AI10" s="22"/>
      <c r="AJ10" s="22"/>
      <c r="AK10" s="2"/>
      <c r="AL10" s="22">
        <f>データ!V6</f>
        <v>464994</v>
      </c>
      <c r="AM10" s="22"/>
      <c r="AN10" s="22"/>
      <c r="AO10" s="22"/>
      <c r="AP10" s="22"/>
      <c r="AQ10" s="22"/>
      <c r="AR10" s="22"/>
      <c r="AS10" s="22"/>
      <c r="AT10" s="7">
        <f>データ!W6</f>
        <v>150.94999999999999</v>
      </c>
      <c r="AU10" s="7"/>
      <c r="AV10" s="7"/>
      <c r="AW10" s="7"/>
      <c r="AX10" s="7"/>
      <c r="AY10" s="7"/>
      <c r="AZ10" s="7"/>
      <c r="BA10" s="7"/>
      <c r="BB10" s="7">
        <f>データ!X6</f>
        <v>3080.45</v>
      </c>
      <c r="BC10" s="7"/>
      <c r="BD10" s="7"/>
      <c r="BE10" s="7"/>
      <c r="BF10" s="7"/>
      <c r="BG10" s="7"/>
      <c r="BH10" s="7"/>
      <c r="BI10" s="7"/>
      <c r="BJ10" s="2"/>
      <c r="BK10" s="2"/>
      <c r="BL10" s="30" t="s">
        <v>36</v>
      </c>
      <c r="BM10" s="40"/>
      <c r="BN10" s="47"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25</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41</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38</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42</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105</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12</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115</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44</v>
      </c>
    </row>
    <row r="84" spans="1:78">
      <c r="C84" s="2"/>
    </row>
    <row r="85" spans="1:78" hidden="1">
      <c r="B85" s="12" t="s">
        <v>45</v>
      </c>
      <c r="C85" s="12"/>
      <c r="D85" s="12"/>
      <c r="E85" s="12" t="s">
        <v>46</v>
      </c>
      <c r="F85" s="12" t="s">
        <v>48</v>
      </c>
      <c r="G85" s="12" t="s">
        <v>49</v>
      </c>
      <c r="H85" s="12" t="s">
        <v>43</v>
      </c>
      <c r="I85" s="12" t="s">
        <v>13</v>
      </c>
      <c r="J85" s="12" t="s">
        <v>50</v>
      </c>
      <c r="K85" s="12" t="s">
        <v>51</v>
      </c>
      <c r="L85" s="12" t="s">
        <v>31</v>
      </c>
      <c r="M85" s="12" t="s">
        <v>35</v>
      </c>
      <c r="N85" s="12" t="s">
        <v>52</v>
      </c>
      <c r="O85" s="12" t="s">
        <v>53</v>
      </c>
    </row>
    <row r="86" spans="1:78" hidden="1">
      <c r="B86" s="12"/>
      <c r="C86" s="12"/>
      <c r="D86" s="12"/>
      <c r="E86" s="12" t="str">
        <f>データ!AI6</f>
        <v/>
      </c>
      <c r="F86" s="12" t="s">
        <v>40</v>
      </c>
      <c r="G86" s="12" t="s">
        <v>40</v>
      </c>
      <c r="H86" s="12" t="str">
        <f>データ!BP6</f>
        <v>【291.40】</v>
      </c>
      <c r="I86" s="12" t="str">
        <f>データ!CA6</f>
        <v>【0.00】</v>
      </c>
      <c r="J86" s="12" t="str">
        <f>データ!CL6</f>
        <v>【51.39】</v>
      </c>
      <c r="K86" s="12" t="str">
        <f>データ!CW6</f>
        <v>【66.94】</v>
      </c>
      <c r="L86" s="12" t="str">
        <f>データ!DH6</f>
        <v>【93.03】</v>
      </c>
      <c r="M86" s="12" t="s">
        <v>40</v>
      </c>
      <c r="N86" s="12" t="s">
        <v>40</v>
      </c>
      <c r="O86" s="12" t="str">
        <f>データ!EO6</f>
        <v>【0.09】</v>
      </c>
    </row>
  </sheetData>
  <sheetProtection algorithmName="SHA-512" hashValue="/WTHAfcrCIWqoYZN+NkLajhayK9A051MdEEYtwREy2wqGecaqan4S8lu90znkOH8eUeAssIKp9vw3kL8rQdZ4Q==" saltValue="QJDpdZkq7dEz0bviile5wQ=="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55</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57</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19</v>
      </c>
      <c r="B3" s="62" t="s">
        <v>32</v>
      </c>
      <c r="C3" s="62" t="s">
        <v>59</v>
      </c>
      <c r="D3" s="62" t="s">
        <v>60</v>
      </c>
      <c r="E3" s="62" t="s">
        <v>7</v>
      </c>
      <c r="F3" s="62" t="s">
        <v>6</v>
      </c>
      <c r="G3" s="62" t="s">
        <v>22</v>
      </c>
      <c r="H3" s="69" t="s">
        <v>56</v>
      </c>
      <c r="I3" s="72"/>
      <c r="J3" s="72"/>
      <c r="K3" s="72"/>
      <c r="L3" s="72"/>
      <c r="M3" s="72"/>
      <c r="N3" s="72"/>
      <c r="O3" s="72"/>
      <c r="P3" s="72"/>
      <c r="Q3" s="72"/>
      <c r="R3" s="72"/>
      <c r="S3" s="72"/>
      <c r="T3" s="72"/>
      <c r="U3" s="72"/>
      <c r="V3" s="72"/>
      <c r="W3" s="72"/>
      <c r="X3" s="77"/>
      <c r="Y3" s="80"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11</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61</v>
      </c>
      <c r="B4" s="63"/>
      <c r="C4" s="63"/>
      <c r="D4" s="63"/>
      <c r="E4" s="63"/>
      <c r="F4" s="63"/>
      <c r="G4" s="63"/>
      <c r="H4" s="70"/>
      <c r="I4" s="73"/>
      <c r="J4" s="73"/>
      <c r="K4" s="73"/>
      <c r="L4" s="73"/>
      <c r="M4" s="73"/>
      <c r="N4" s="73"/>
      <c r="O4" s="73"/>
      <c r="P4" s="73"/>
      <c r="Q4" s="73"/>
      <c r="R4" s="73"/>
      <c r="S4" s="73"/>
      <c r="T4" s="73"/>
      <c r="U4" s="73"/>
      <c r="V4" s="73"/>
      <c r="W4" s="73"/>
      <c r="X4" s="78"/>
      <c r="Y4" s="81" t="s">
        <v>24</v>
      </c>
      <c r="Z4" s="81"/>
      <c r="AA4" s="81"/>
      <c r="AB4" s="81"/>
      <c r="AC4" s="81"/>
      <c r="AD4" s="81"/>
      <c r="AE4" s="81"/>
      <c r="AF4" s="81"/>
      <c r="AG4" s="81"/>
      <c r="AH4" s="81"/>
      <c r="AI4" s="81"/>
      <c r="AJ4" s="81" t="s">
        <v>47</v>
      </c>
      <c r="AK4" s="81"/>
      <c r="AL4" s="81"/>
      <c r="AM4" s="81"/>
      <c r="AN4" s="81"/>
      <c r="AO4" s="81"/>
      <c r="AP4" s="81"/>
      <c r="AQ4" s="81"/>
      <c r="AR4" s="81"/>
      <c r="AS4" s="81"/>
      <c r="AT4" s="81"/>
      <c r="AU4" s="81" t="s">
        <v>27</v>
      </c>
      <c r="AV4" s="81"/>
      <c r="AW4" s="81"/>
      <c r="AX4" s="81"/>
      <c r="AY4" s="81"/>
      <c r="AZ4" s="81"/>
      <c r="BA4" s="81"/>
      <c r="BB4" s="81"/>
      <c r="BC4" s="81"/>
      <c r="BD4" s="81"/>
      <c r="BE4" s="81"/>
      <c r="BF4" s="81" t="s">
        <v>62</v>
      </c>
      <c r="BG4" s="81"/>
      <c r="BH4" s="81"/>
      <c r="BI4" s="81"/>
      <c r="BJ4" s="81"/>
      <c r="BK4" s="81"/>
      <c r="BL4" s="81"/>
      <c r="BM4" s="81"/>
      <c r="BN4" s="81"/>
      <c r="BO4" s="81"/>
      <c r="BP4" s="81"/>
      <c r="BQ4" s="81" t="s">
        <v>3</v>
      </c>
      <c r="BR4" s="81"/>
      <c r="BS4" s="81"/>
      <c r="BT4" s="81"/>
      <c r="BU4" s="81"/>
      <c r="BV4" s="81"/>
      <c r="BW4" s="81"/>
      <c r="BX4" s="81"/>
      <c r="BY4" s="81"/>
      <c r="BZ4" s="81"/>
      <c r="CA4" s="81"/>
      <c r="CB4" s="81" t="s">
        <v>63</v>
      </c>
      <c r="CC4" s="81"/>
      <c r="CD4" s="81"/>
      <c r="CE4" s="81"/>
      <c r="CF4" s="81"/>
      <c r="CG4" s="81"/>
      <c r="CH4" s="81"/>
      <c r="CI4" s="81"/>
      <c r="CJ4" s="81"/>
      <c r="CK4" s="81"/>
      <c r="CL4" s="81"/>
      <c r="CM4" s="81" t="s">
        <v>65</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c r="A5" s="60" t="s">
        <v>70</v>
      </c>
      <c r="B5" s="64"/>
      <c r="C5" s="64"/>
      <c r="D5" s="64"/>
      <c r="E5" s="64"/>
      <c r="F5" s="64"/>
      <c r="G5" s="64"/>
      <c r="H5" s="71" t="s">
        <v>58</v>
      </c>
      <c r="I5" s="71" t="s">
        <v>71</v>
      </c>
      <c r="J5" s="71" t="s">
        <v>72</v>
      </c>
      <c r="K5" s="71" t="s">
        <v>73</v>
      </c>
      <c r="L5" s="71" t="s">
        <v>74</v>
      </c>
      <c r="M5" s="71" t="s">
        <v>8</v>
      </c>
      <c r="N5" s="71" t="s">
        <v>75</v>
      </c>
      <c r="O5" s="71" t="s">
        <v>76</v>
      </c>
      <c r="P5" s="71" t="s">
        <v>77</v>
      </c>
      <c r="Q5" s="71" t="s">
        <v>78</v>
      </c>
      <c r="R5" s="71" t="s">
        <v>79</v>
      </c>
      <c r="S5" s="71" t="s">
        <v>80</v>
      </c>
      <c r="T5" s="71" t="s">
        <v>81</v>
      </c>
      <c r="U5" s="71" t="s">
        <v>64</v>
      </c>
      <c r="V5" s="71" t="s">
        <v>82</v>
      </c>
      <c r="W5" s="71" t="s">
        <v>83</v>
      </c>
      <c r="X5" s="71" t="s">
        <v>84</v>
      </c>
      <c r="Y5" s="71" t="s">
        <v>85</v>
      </c>
      <c r="Z5" s="71" t="s">
        <v>86</v>
      </c>
      <c r="AA5" s="71" t="s">
        <v>87</v>
      </c>
      <c r="AB5" s="71" t="s">
        <v>88</v>
      </c>
      <c r="AC5" s="71" t="s">
        <v>89</v>
      </c>
      <c r="AD5" s="71" t="s">
        <v>90</v>
      </c>
      <c r="AE5" s="71" t="s">
        <v>92</v>
      </c>
      <c r="AF5" s="71" t="s">
        <v>93</v>
      </c>
      <c r="AG5" s="71" t="s">
        <v>94</v>
      </c>
      <c r="AH5" s="71" t="s">
        <v>95</v>
      </c>
      <c r="AI5" s="71" t="s">
        <v>45</v>
      </c>
      <c r="AJ5" s="71" t="s">
        <v>85</v>
      </c>
      <c r="AK5" s="71" t="s">
        <v>86</v>
      </c>
      <c r="AL5" s="71" t="s">
        <v>87</v>
      </c>
      <c r="AM5" s="71" t="s">
        <v>88</v>
      </c>
      <c r="AN5" s="71" t="s">
        <v>89</v>
      </c>
      <c r="AO5" s="71" t="s">
        <v>90</v>
      </c>
      <c r="AP5" s="71" t="s">
        <v>92</v>
      </c>
      <c r="AQ5" s="71" t="s">
        <v>93</v>
      </c>
      <c r="AR5" s="71" t="s">
        <v>94</v>
      </c>
      <c r="AS5" s="71" t="s">
        <v>95</v>
      </c>
      <c r="AT5" s="71" t="s">
        <v>91</v>
      </c>
      <c r="AU5" s="71" t="s">
        <v>85</v>
      </c>
      <c r="AV5" s="71" t="s">
        <v>86</v>
      </c>
      <c r="AW5" s="71" t="s">
        <v>87</v>
      </c>
      <c r="AX5" s="71" t="s">
        <v>88</v>
      </c>
      <c r="AY5" s="71" t="s">
        <v>89</v>
      </c>
      <c r="AZ5" s="71" t="s">
        <v>90</v>
      </c>
      <c r="BA5" s="71" t="s">
        <v>92</v>
      </c>
      <c r="BB5" s="71" t="s">
        <v>93</v>
      </c>
      <c r="BC5" s="71" t="s">
        <v>94</v>
      </c>
      <c r="BD5" s="71" t="s">
        <v>95</v>
      </c>
      <c r="BE5" s="71" t="s">
        <v>91</v>
      </c>
      <c r="BF5" s="71" t="s">
        <v>85</v>
      </c>
      <c r="BG5" s="71" t="s">
        <v>86</v>
      </c>
      <c r="BH5" s="71" t="s">
        <v>87</v>
      </c>
      <c r="BI5" s="71" t="s">
        <v>88</v>
      </c>
      <c r="BJ5" s="71" t="s">
        <v>89</v>
      </c>
      <c r="BK5" s="71" t="s">
        <v>90</v>
      </c>
      <c r="BL5" s="71" t="s">
        <v>92</v>
      </c>
      <c r="BM5" s="71" t="s">
        <v>93</v>
      </c>
      <c r="BN5" s="71" t="s">
        <v>94</v>
      </c>
      <c r="BO5" s="71" t="s">
        <v>95</v>
      </c>
      <c r="BP5" s="71" t="s">
        <v>91</v>
      </c>
      <c r="BQ5" s="71" t="s">
        <v>85</v>
      </c>
      <c r="BR5" s="71" t="s">
        <v>86</v>
      </c>
      <c r="BS5" s="71" t="s">
        <v>87</v>
      </c>
      <c r="BT5" s="71" t="s">
        <v>88</v>
      </c>
      <c r="BU5" s="71" t="s">
        <v>89</v>
      </c>
      <c r="BV5" s="71" t="s">
        <v>90</v>
      </c>
      <c r="BW5" s="71" t="s">
        <v>92</v>
      </c>
      <c r="BX5" s="71" t="s">
        <v>93</v>
      </c>
      <c r="BY5" s="71" t="s">
        <v>94</v>
      </c>
      <c r="BZ5" s="71" t="s">
        <v>95</v>
      </c>
      <c r="CA5" s="71" t="s">
        <v>91</v>
      </c>
      <c r="CB5" s="71" t="s">
        <v>85</v>
      </c>
      <c r="CC5" s="71" t="s">
        <v>86</v>
      </c>
      <c r="CD5" s="71" t="s">
        <v>87</v>
      </c>
      <c r="CE5" s="71" t="s">
        <v>88</v>
      </c>
      <c r="CF5" s="71" t="s">
        <v>89</v>
      </c>
      <c r="CG5" s="71" t="s">
        <v>90</v>
      </c>
      <c r="CH5" s="71" t="s">
        <v>92</v>
      </c>
      <c r="CI5" s="71" t="s">
        <v>93</v>
      </c>
      <c r="CJ5" s="71" t="s">
        <v>94</v>
      </c>
      <c r="CK5" s="71" t="s">
        <v>95</v>
      </c>
      <c r="CL5" s="71" t="s">
        <v>91</v>
      </c>
      <c r="CM5" s="71" t="s">
        <v>85</v>
      </c>
      <c r="CN5" s="71" t="s">
        <v>86</v>
      </c>
      <c r="CO5" s="71" t="s">
        <v>87</v>
      </c>
      <c r="CP5" s="71" t="s">
        <v>88</v>
      </c>
      <c r="CQ5" s="71" t="s">
        <v>89</v>
      </c>
      <c r="CR5" s="71" t="s">
        <v>90</v>
      </c>
      <c r="CS5" s="71" t="s">
        <v>92</v>
      </c>
      <c r="CT5" s="71" t="s">
        <v>93</v>
      </c>
      <c r="CU5" s="71" t="s">
        <v>94</v>
      </c>
      <c r="CV5" s="71" t="s">
        <v>95</v>
      </c>
      <c r="CW5" s="71" t="s">
        <v>91</v>
      </c>
      <c r="CX5" s="71" t="s">
        <v>85</v>
      </c>
      <c r="CY5" s="71" t="s">
        <v>86</v>
      </c>
      <c r="CZ5" s="71" t="s">
        <v>87</v>
      </c>
      <c r="DA5" s="71" t="s">
        <v>88</v>
      </c>
      <c r="DB5" s="71" t="s">
        <v>89</v>
      </c>
      <c r="DC5" s="71" t="s">
        <v>90</v>
      </c>
      <c r="DD5" s="71" t="s">
        <v>92</v>
      </c>
      <c r="DE5" s="71" t="s">
        <v>93</v>
      </c>
      <c r="DF5" s="71" t="s">
        <v>94</v>
      </c>
      <c r="DG5" s="71" t="s">
        <v>95</v>
      </c>
      <c r="DH5" s="71" t="s">
        <v>91</v>
      </c>
      <c r="DI5" s="71" t="s">
        <v>85</v>
      </c>
      <c r="DJ5" s="71" t="s">
        <v>86</v>
      </c>
      <c r="DK5" s="71" t="s">
        <v>87</v>
      </c>
      <c r="DL5" s="71" t="s">
        <v>88</v>
      </c>
      <c r="DM5" s="71" t="s">
        <v>89</v>
      </c>
      <c r="DN5" s="71" t="s">
        <v>90</v>
      </c>
      <c r="DO5" s="71" t="s">
        <v>92</v>
      </c>
      <c r="DP5" s="71" t="s">
        <v>93</v>
      </c>
      <c r="DQ5" s="71" t="s">
        <v>94</v>
      </c>
      <c r="DR5" s="71" t="s">
        <v>95</v>
      </c>
      <c r="DS5" s="71" t="s">
        <v>91</v>
      </c>
      <c r="DT5" s="71" t="s">
        <v>85</v>
      </c>
      <c r="DU5" s="71" t="s">
        <v>86</v>
      </c>
      <c r="DV5" s="71" t="s">
        <v>87</v>
      </c>
      <c r="DW5" s="71" t="s">
        <v>88</v>
      </c>
      <c r="DX5" s="71" t="s">
        <v>89</v>
      </c>
      <c r="DY5" s="71" t="s">
        <v>90</v>
      </c>
      <c r="DZ5" s="71" t="s">
        <v>92</v>
      </c>
      <c r="EA5" s="71" t="s">
        <v>93</v>
      </c>
      <c r="EB5" s="71" t="s">
        <v>94</v>
      </c>
      <c r="EC5" s="71" t="s">
        <v>95</v>
      </c>
      <c r="ED5" s="71" t="s">
        <v>91</v>
      </c>
      <c r="EE5" s="71" t="s">
        <v>85</v>
      </c>
      <c r="EF5" s="71" t="s">
        <v>86</v>
      </c>
      <c r="EG5" s="71" t="s">
        <v>87</v>
      </c>
      <c r="EH5" s="71" t="s">
        <v>88</v>
      </c>
      <c r="EI5" s="71" t="s">
        <v>89</v>
      </c>
      <c r="EJ5" s="71" t="s">
        <v>90</v>
      </c>
      <c r="EK5" s="71" t="s">
        <v>92</v>
      </c>
      <c r="EL5" s="71" t="s">
        <v>93</v>
      </c>
      <c r="EM5" s="71" t="s">
        <v>94</v>
      </c>
      <c r="EN5" s="71" t="s">
        <v>95</v>
      </c>
      <c r="EO5" s="71" t="s">
        <v>91</v>
      </c>
    </row>
    <row r="6" spans="1:145" s="59" customFormat="1">
      <c r="A6" s="60" t="s">
        <v>96</v>
      </c>
      <c r="B6" s="65">
        <f t="shared" ref="B6:X6" si="1">B7</f>
        <v>2019</v>
      </c>
      <c r="C6" s="65">
        <f t="shared" si="1"/>
        <v>50008</v>
      </c>
      <c r="D6" s="65">
        <f t="shared" si="1"/>
        <v>47</v>
      </c>
      <c r="E6" s="65">
        <f t="shared" si="1"/>
        <v>17</v>
      </c>
      <c r="F6" s="65">
        <f t="shared" si="1"/>
        <v>3</v>
      </c>
      <c r="G6" s="65">
        <f t="shared" si="1"/>
        <v>0</v>
      </c>
      <c r="H6" s="65" t="str">
        <f t="shared" si="1"/>
        <v>秋田県</v>
      </c>
      <c r="I6" s="65" t="str">
        <f t="shared" si="1"/>
        <v>法非適用</v>
      </c>
      <c r="J6" s="65" t="str">
        <f t="shared" si="1"/>
        <v>下水道事業</v>
      </c>
      <c r="K6" s="65" t="str">
        <f t="shared" si="1"/>
        <v>流域下水道</v>
      </c>
      <c r="L6" s="65" t="str">
        <f t="shared" si="1"/>
        <v>E1</v>
      </c>
      <c r="M6" s="65" t="str">
        <f t="shared" si="1"/>
        <v>非設置</v>
      </c>
      <c r="N6" s="74" t="str">
        <f t="shared" si="1"/>
        <v>-</v>
      </c>
      <c r="O6" s="74" t="str">
        <f t="shared" si="1"/>
        <v>該当数値なし</v>
      </c>
      <c r="P6" s="74">
        <f t="shared" si="1"/>
        <v>64.33</v>
      </c>
      <c r="Q6" s="74">
        <f t="shared" si="1"/>
        <v>100</v>
      </c>
      <c r="R6" s="74">
        <f t="shared" si="1"/>
        <v>0</v>
      </c>
      <c r="S6" s="74">
        <f t="shared" si="1"/>
        <v>985416</v>
      </c>
      <c r="T6" s="74">
        <f t="shared" si="1"/>
        <v>11637.52</v>
      </c>
      <c r="U6" s="74">
        <f t="shared" si="1"/>
        <v>84.68</v>
      </c>
      <c r="V6" s="74">
        <f t="shared" si="1"/>
        <v>464994</v>
      </c>
      <c r="W6" s="74">
        <f t="shared" si="1"/>
        <v>150.94999999999999</v>
      </c>
      <c r="X6" s="74">
        <f t="shared" si="1"/>
        <v>3080.45</v>
      </c>
      <c r="Y6" s="82">
        <f t="shared" ref="Y6:AH6" si="2">IF(Y7="",NA(),Y7)</f>
        <v>67.569999999999993</v>
      </c>
      <c r="Z6" s="82">
        <f t="shared" si="2"/>
        <v>67.900000000000006</v>
      </c>
      <c r="AA6" s="82">
        <f t="shared" si="2"/>
        <v>69.459999999999994</v>
      </c>
      <c r="AB6" s="82">
        <f t="shared" si="2"/>
        <v>68.17</v>
      </c>
      <c r="AC6" s="82">
        <f t="shared" si="2"/>
        <v>70.760000000000005</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568.17999999999995</v>
      </c>
      <c r="BG6" s="82">
        <f t="shared" si="5"/>
        <v>454.23</v>
      </c>
      <c r="BH6" s="82">
        <f t="shared" si="5"/>
        <v>416.2</v>
      </c>
      <c r="BI6" s="82">
        <f t="shared" si="5"/>
        <v>410.17</v>
      </c>
      <c r="BJ6" s="82">
        <f t="shared" si="5"/>
        <v>421.5</v>
      </c>
      <c r="BK6" s="82">
        <f t="shared" si="5"/>
        <v>359.02</v>
      </c>
      <c r="BL6" s="82">
        <f t="shared" si="5"/>
        <v>306.97000000000003</v>
      </c>
      <c r="BM6" s="82">
        <f t="shared" si="5"/>
        <v>337.85</v>
      </c>
      <c r="BN6" s="82">
        <f t="shared" si="5"/>
        <v>290.94</v>
      </c>
      <c r="BO6" s="82">
        <f t="shared" si="5"/>
        <v>287.39</v>
      </c>
      <c r="BP6" s="74" t="str">
        <f>IF(BP7="","",IF(BP7="-","【-】","【"&amp;SUBSTITUTE(TEXT(BP7,"#,##0.00"),"-","△")&amp;"】"))</f>
        <v>【291.40】</v>
      </c>
      <c r="BQ6" s="74">
        <f t="shared" ref="BQ6:BZ6" si="6">IF(BQ7="",NA(),BQ7)</f>
        <v>0</v>
      </c>
      <c r="BR6" s="74">
        <f t="shared" si="6"/>
        <v>0</v>
      </c>
      <c r="BS6" s="74">
        <f t="shared" si="6"/>
        <v>0</v>
      </c>
      <c r="BT6" s="74">
        <f t="shared" si="6"/>
        <v>0</v>
      </c>
      <c r="BU6" s="74">
        <f t="shared" si="6"/>
        <v>0</v>
      </c>
      <c r="BV6" s="74">
        <f t="shared" si="6"/>
        <v>0</v>
      </c>
      <c r="BW6" s="74">
        <f t="shared" si="6"/>
        <v>0</v>
      </c>
      <c r="BX6" s="74">
        <f t="shared" si="6"/>
        <v>0</v>
      </c>
      <c r="BY6" s="74">
        <f t="shared" si="6"/>
        <v>0</v>
      </c>
      <c r="BZ6" s="74">
        <f t="shared" si="6"/>
        <v>0</v>
      </c>
      <c r="CA6" s="74" t="str">
        <f>IF(CA7="","",IF(CA7="-","【-】","【"&amp;SUBSTITUTE(TEXT(CA7,"#,##0.00"),"-","△")&amp;"】"))</f>
        <v>【0.00】</v>
      </c>
      <c r="CB6" s="82">
        <f t="shared" ref="CB6:CK6" si="7">IF(CB7="",NA(),CB7)</f>
        <v>72.260000000000005</v>
      </c>
      <c r="CC6" s="82">
        <f t="shared" si="7"/>
        <v>70.95</v>
      </c>
      <c r="CD6" s="82">
        <f t="shared" si="7"/>
        <v>70.59</v>
      </c>
      <c r="CE6" s="82">
        <f t="shared" si="7"/>
        <v>73.44</v>
      </c>
      <c r="CF6" s="82">
        <f t="shared" si="7"/>
        <v>67.73</v>
      </c>
      <c r="CG6" s="82">
        <f t="shared" si="7"/>
        <v>60.18</v>
      </c>
      <c r="CH6" s="82">
        <f t="shared" si="7"/>
        <v>58.19</v>
      </c>
      <c r="CI6" s="82">
        <f t="shared" si="7"/>
        <v>56.65</v>
      </c>
      <c r="CJ6" s="82">
        <f t="shared" si="7"/>
        <v>55.61</v>
      </c>
      <c r="CK6" s="82">
        <f t="shared" si="7"/>
        <v>50.64</v>
      </c>
      <c r="CL6" s="74" t="str">
        <f>IF(CL7="","",IF(CL7="-","【-】","【"&amp;SUBSTITUTE(TEXT(CL7,"#,##0.00"),"-","△")&amp;"】"))</f>
        <v>【51.39】</v>
      </c>
      <c r="CM6" s="82">
        <f t="shared" ref="CM6:CV6" si="8">IF(CM7="",NA(),CM7)</f>
        <v>62.93</v>
      </c>
      <c r="CN6" s="82">
        <f t="shared" si="8"/>
        <v>63.26</v>
      </c>
      <c r="CO6" s="82">
        <f t="shared" si="8"/>
        <v>64.97</v>
      </c>
      <c r="CP6" s="82">
        <f t="shared" si="8"/>
        <v>64.09</v>
      </c>
      <c r="CQ6" s="82">
        <f t="shared" si="8"/>
        <v>64.09</v>
      </c>
      <c r="CR6" s="82">
        <f t="shared" si="8"/>
        <v>66.02</v>
      </c>
      <c r="CS6" s="82">
        <f t="shared" si="8"/>
        <v>65.900000000000006</v>
      </c>
      <c r="CT6" s="82">
        <f t="shared" si="8"/>
        <v>65.33</v>
      </c>
      <c r="CU6" s="82">
        <f t="shared" si="8"/>
        <v>66.11</v>
      </c>
      <c r="CV6" s="82">
        <f t="shared" si="8"/>
        <v>67.209999999999994</v>
      </c>
      <c r="CW6" s="74" t="str">
        <f>IF(CW7="","",IF(CW7="-","【-】","【"&amp;SUBSTITUTE(TEXT(CW7,"#,##0.00"),"-","△")&amp;"】"))</f>
        <v>【66.94】</v>
      </c>
      <c r="CX6" s="82">
        <f t="shared" ref="CX6:DG6" si="9">IF(CX7="",NA(),CX7)</f>
        <v>81.430000000000007</v>
      </c>
      <c r="CY6" s="82">
        <f t="shared" si="9"/>
        <v>82.36</v>
      </c>
      <c r="CZ6" s="82">
        <f t="shared" si="9"/>
        <v>83.13</v>
      </c>
      <c r="DA6" s="82">
        <f t="shared" si="9"/>
        <v>83.3</v>
      </c>
      <c r="DB6" s="82">
        <f t="shared" si="9"/>
        <v>83.7</v>
      </c>
      <c r="DC6" s="82">
        <f t="shared" si="9"/>
        <v>92.96</v>
      </c>
      <c r="DD6" s="82">
        <f t="shared" si="9"/>
        <v>92.8</v>
      </c>
      <c r="DE6" s="82">
        <f t="shared" si="9"/>
        <v>92.64</v>
      </c>
      <c r="DF6" s="82">
        <f t="shared" si="9"/>
        <v>92.98</v>
      </c>
      <c r="DG6" s="82">
        <f t="shared" si="9"/>
        <v>93.21</v>
      </c>
      <c r="DH6" s="74" t="str">
        <f>IF(DH7="","",IF(DH7="-","【-】","【"&amp;SUBSTITUTE(TEXT(DH7,"#,##0.00"),"-","△")&amp;"】"))</f>
        <v>【93.03】</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82">
        <f t="shared" ref="EE6:EN6" si="12">IF(EE7="",NA(),EE7)</f>
        <v>0.18</v>
      </c>
      <c r="EF6" s="82">
        <f t="shared" si="12"/>
        <v>0.33</v>
      </c>
      <c r="EG6" s="82">
        <f t="shared" si="12"/>
        <v>0.22</v>
      </c>
      <c r="EH6" s="82">
        <f t="shared" si="12"/>
        <v>1.e-002</v>
      </c>
      <c r="EI6" s="82">
        <f t="shared" si="12"/>
        <v>3.e-002</v>
      </c>
      <c r="EJ6" s="82">
        <f t="shared" si="12"/>
        <v>7.0000000000000007e-002</v>
      </c>
      <c r="EK6" s="82">
        <f t="shared" si="12"/>
        <v>7.0000000000000007e-002</v>
      </c>
      <c r="EL6" s="82">
        <f t="shared" si="12"/>
        <v>0.17</v>
      </c>
      <c r="EM6" s="82">
        <f t="shared" si="12"/>
        <v>5.e-002</v>
      </c>
      <c r="EN6" s="82">
        <f t="shared" si="12"/>
        <v>7.0000000000000007e-002</v>
      </c>
      <c r="EO6" s="74" t="str">
        <f>IF(EO7="","",IF(EO7="-","【-】","【"&amp;SUBSTITUTE(TEXT(EO7,"#,##0.00"),"-","△")&amp;"】"))</f>
        <v>【0.09】</v>
      </c>
    </row>
    <row r="7" spans="1:145" s="59" customFormat="1">
      <c r="A7" s="60"/>
      <c r="B7" s="66">
        <v>2019</v>
      </c>
      <c r="C7" s="66">
        <v>50008</v>
      </c>
      <c r="D7" s="66">
        <v>47</v>
      </c>
      <c r="E7" s="66">
        <v>17</v>
      </c>
      <c r="F7" s="66">
        <v>3</v>
      </c>
      <c r="G7" s="66">
        <v>0</v>
      </c>
      <c r="H7" s="66" t="s">
        <v>97</v>
      </c>
      <c r="I7" s="66" t="s">
        <v>98</v>
      </c>
      <c r="J7" s="66" t="s">
        <v>99</v>
      </c>
      <c r="K7" s="66" t="s">
        <v>100</v>
      </c>
      <c r="L7" s="66" t="s">
        <v>101</v>
      </c>
      <c r="M7" s="66" t="s">
        <v>102</v>
      </c>
      <c r="N7" s="75" t="s">
        <v>40</v>
      </c>
      <c r="O7" s="75" t="s">
        <v>103</v>
      </c>
      <c r="P7" s="75">
        <v>64.33</v>
      </c>
      <c r="Q7" s="75">
        <v>100</v>
      </c>
      <c r="R7" s="75">
        <v>0</v>
      </c>
      <c r="S7" s="75">
        <v>985416</v>
      </c>
      <c r="T7" s="75">
        <v>11637.52</v>
      </c>
      <c r="U7" s="75">
        <v>84.68</v>
      </c>
      <c r="V7" s="75">
        <v>464994</v>
      </c>
      <c r="W7" s="75">
        <v>150.94999999999999</v>
      </c>
      <c r="X7" s="75">
        <v>3080.45</v>
      </c>
      <c r="Y7" s="75">
        <v>67.569999999999993</v>
      </c>
      <c r="Z7" s="75">
        <v>67.900000000000006</v>
      </c>
      <c r="AA7" s="75">
        <v>69.459999999999994</v>
      </c>
      <c r="AB7" s="75">
        <v>68.17</v>
      </c>
      <c r="AC7" s="75">
        <v>70.760000000000005</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568.17999999999995</v>
      </c>
      <c r="BG7" s="75">
        <v>454.23</v>
      </c>
      <c r="BH7" s="75">
        <v>416.2</v>
      </c>
      <c r="BI7" s="75">
        <v>410.17</v>
      </c>
      <c r="BJ7" s="75">
        <v>421.5</v>
      </c>
      <c r="BK7" s="75">
        <v>359.02</v>
      </c>
      <c r="BL7" s="75">
        <v>306.97000000000003</v>
      </c>
      <c r="BM7" s="75">
        <v>337.85</v>
      </c>
      <c r="BN7" s="75">
        <v>290.94</v>
      </c>
      <c r="BO7" s="75">
        <v>287.39</v>
      </c>
      <c r="BP7" s="75">
        <v>291.39999999999998</v>
      </c>
      <c r="BQ7" s="75">
        <v>0</v>
      </c>
      <c r="BR7" s="75">
        <v>0</v>
      </c>
      <c r="BS7" s="75">
        <v>0</v>
      </c>
      <c r="BT7" s="75">
        <v>0</v>
      </c>
      <c r="BU7" s="75">
        <v>0</v>
      </c>
      <c r="BV7" s="75">
        <v>0</v>
      </c>
      <c r="BW7" s="75">
        <v>0</v>
      </c>
      <c r="BX7" s="75">
        <v>0</v>
      </c>
      <c r="BY7" s="75">
        <v>0</v>
      </c>
      <c r="BZ7" s="75">
        <v>0</v>
      </c>
      <c r="CA7" s="75">
        <v>0</v>
      </c>
      <c r="CB7" s="75">
        <v>72.260000000000005</v>
      </c>
      <c r="CC7" s="75">
        <v>70.95</v>
      </c>
      <c r="CD7" s="75">
        <v>70.59</v>
      </c>
      <c r="CE7" s="75">
        <v>73.44</v>
      </c>
      <c r="CF7" s="75">
        <v>67.73</v>
      </c>
      <c r="CG7" s="75">
        <v>60.18</v>
      </c>
      <c r="CH7" s="75">
        <v>58.19</v>
      </c>
      <c r="CI7" s="75">
        <v>56.65</v>
      </c>
      <c r="CJ7" s="75">
        <v>55.61</v>
      </c>
      <c r="CK7" s="75">
        <v>50.64</v>
      </c>
      <c r="CL7" s="75">
        <v>51.39</v>
      </c>
      <c r="CM7" s="75">
        <v>62.93</v>
      </c>
      <c r="CN7" s="75">
        <v>63.26</v>
      </c>
      <c r="CO7" s="75">
        <v>64.97</v>
      </c>
      <c r="CP7" s="75">
        <v>64.09</v>
      </c>
      <c r="CQ7" s="75">
        <v>64.09</v>
      </c>
      <c r="CR7" s="75">
        <v>66.02</v>
      </c>
      <c r="CS7" s="75">
        <v>65.900000000000006</v>
      </c>
      <c r="CT7" s="75">
        <v>65.33</v>
      </c>
      <c r="CU7" s="75">
        <v>66.11</v>
      </c>
      <c r="CV7" s="75">
        <v>67.209999999999994</v>
      </c>
      <c r="CW7" s="75">
        <v>66.94</v>
      </c>
      <c r="CX7" s="75">
        <v>81.430000000000007</v>
      </c>
      <c r="CY7" s="75">
        <v>82.36</v>
      </c>
      <c r="CZ7" s="75">
        <v>83.13</v>
      </c>
      <c r="DA7" s="75">
        <v>83.3</v>
      </c>
      <c r="DB7" s="75">
        <v>83.7</v>
      </c>
      <c r="DC7" s="75">
        <v>92.96</v>
      </c>
      <c r="DD7" s="75">
        <v>92.8</v>
      </c>
      <c r="DE7" s="75">
        <v>92.64</v>
      </c>
      <c r="DF7" s="75">
        <v>92.98</v>
      </c>
      <c r="DG7" s="75">
        <v>93.21</v>
      </c>
      <c r="DH7" s="75">
        <v>93.03</v>
      </c>
      <c r="DI7" s="75"/>
      <c r="DJ7" s="75"/>
      <c r="DK7" s="75"/>
      <c r="DL7" s="75"/>
      <c r="DM7" s="75"/>
      <c r="DN7" s="75"/>
      <c r="DO7" s="75"/>
      <c r="DP7" s="75"/>
      <c r="DQ7" s="75"/>
      <c r="DR7" s="75"/>
      <c r="DS7" s="75"/>
      <c r="DT7" s="75"/>
      <c r="DU7" s="75"/>
      <c r="DV7" s="75"/>
      <c r="DW7" s="75"/>
      <c r="DX7" s="75"/>
      <c r="DY7" s="75"/>
      <c r="DZ7" s="75"/>
      <c r="EA7" s="75"/>
      <c r="EB7" s="75"/>
      <c r="EC7" s="75"/>
      <c r="ED7" s="75"/>
      <c r="EE7" s="75">
        <v>0.18</v>
      </c>
      <c r="EF7" s="75">
        <v>0.33</v>
      </c>
      <c r="EG7" s="75">
        <v>0.22</v>
      </c>
      <c r="EH7" s="75">
        <v>1.e-002</v>
      </c>
      <c r="EI7" s="75">
        <v>3.e-002</v>
      </c>
      <c r="EJ7" s="75">
        <v>7.0000000000000007e-002</v>
      </c>
      <c r="EK7" s="75">
        <v>7.0000000000000007e-002</v>
      </c>
      <c r="EL7" s="75">
        <v>0.17</v>
      </c>
      <c r="EM7" s="75">
        <v>5.e-002</v>
      </c>
      <c r="EN7" s="75">
        <v>7.0000000000000007e-002</v>
      </c>
      <c r="EO7" s="75">
        <v>9.e-002</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104</v>
      </c>
      <c r="C9" s="61" t="s">
        <v>106</v>
      </c>
      <c r="D9" s="61" t="s">
        <v>107</v>
      </c>
      <c r="E9" s="61" t="s">
        <v>108</v>
      </c>
      <c r="F9" s="61" t="s">
        <v>109</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32</v>
      </c>
      <c r="B10" s="67">
        <f>DATEVALUE($B7+12-B11&amp;"/1/"&amp;B12)</f>
        <v>46388</v>
      </c>
      <c r="C10" s="67">
        <f>DATEVALUE($B7+12-C11&amp;"/1/"&amp;C12)</f>
        <v>46753</v>
      </c>
      <c r="D10" s="67">
        <f>DATEVALUE($B7+12-D11&amp;"/1/"&amp;D12)</f>
        <v>47119</v>
      </c>
      <c r="E10" s="67">
        <f>DATEVALUE($B7+12-E11&amp;"/1/"&amp;E12)</f>
        <v>47484</v>
      </c>
      <c r="F10" s="68">
        <f>DATEVALUE($B7+12-F11&amp;"/1/"&amp;F12)</f>
        <v>47849</v>
      </c>
    </row>
    <row r="11" spans="1:145">
      <c r="B11">
        <v>4</v>
      </c>
      <c r="C11">
        <v>3</v>
      </c>
      <c r="D11">
        <v>2</v>
      </c>
      <c r="E11">
        <v>1</v>
      </c>
      <c r="F11">
        <v>0</v>
      </c>
      <c r="G11" t="s">
        <v>110</v>
      </c>
    </row>
    <row r="12" spans="1:145">
      <c r="B12">
        <v>1</v>
      </c>
      <c r="C12">
        <v>1</v>
      </c>
      <c r="D12">
        <v>1</v>
      </c>
      <c r="E12">
        <v>1</v>
      </c>
      <c r="F12">
        <v>1</v>
      </c>
      <c r="G12" t="s">
        <v>111</v>
      </c>
    </row>
    <row r="13" spans="1:145">
      <c r="B13" t="s">
        <v>112</v>
      </c>
      <c r="C13" t="s">
        <v>112</v>
      </c>
      <c r="D13" t="s">
        <v>112</v>
      </c>
      <c r="E13" t="s">
        <v>112</v>
      </c>
      <c r="F13" t="s">
        <v>113</v>
      </c>
      <c r="G13" t="s">
        <v>114</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斎藤　勲文</cp:lastModifiedBy>
  <dcterms:created xsi:type="dcterms:W3CDTF">2020-12-04T02:50:40Z</dcterms:created>
  <dcterms:modified xsi:type="dcterms:W3CDTF">2021-01-15T04:35:15Z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2021-01-15T04:35:15Z</vt:filetime>
  </property>
</Properties>
</file>