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DkZWtD8PsGYFg/B+T2gNgII8EX/HZ9UWcAFEX6f2R/ALtoUHfNyQAnLv36kAG0zzY76dwmRQc3LxwhWkzNWbw==" workbookSaltValue="XISi6Fn0BGymNDNAjAi21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<sst xmlns="http://schemas.openxmlformats.org/spreadsheetml/2006/main" xmlns:r="http://schemas.openxmlformats.org/officeDocument/2006/relationships" count="116" uniqueCount="116">
  <si>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</si>
  <si>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</si>
  <si>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</si>
  <si>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</si>
  <si>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</si>
  <si>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</si>
  <si>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</si>
  <si>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</si>
  <si>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</si>
  <si>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</si>
  <si>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</si>
  <si>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</si>
  <si>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</si>
  <si>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</si>
  <si>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</si>
  <si>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</si>
  <si>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</si>
  <si>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</si>
  <si>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</si>
  <si>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</si>
  <si>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</si>
  <si>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</si>
  <si>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</si>
  <si>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</si>
  <si>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</si>
  <si>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</si>
  <si>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</si>
  <si>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</si>
  <si>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</si>
  <si>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</si>
  <si>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</si>
  <si>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</si>
  <si>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</si>
  <si>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</si>
  <si>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</si>
  <si>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</si>
  <si>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</si>
  <si>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</si>
  <si>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</si>
  <si>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</si>
  <si>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</si>
  <si>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</si>
  <si>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</si>
  <si>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</si>
  <si>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</si>
  <si>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</si>
  <si>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</si>
  <si>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</si>
  <si>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</si>
  <si>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</si>
  <si>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</si>
  <si>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</si>
  <si>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</si>
  <si>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</si>
  <si>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</si>
  <si>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</si>
  <si>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</si>
  <si>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</si>
  <si>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</si>
  <si>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</si>
  <si>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</si>
  <si>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</si>
  <si>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</si>
  <si>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</si>
  <si>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</si>
  <si>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</si>
  <si>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</si>
  <si>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</si>
  <si>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</si>
  <si>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</si>
  <si>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</si>
  <si>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</si>
  <si>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</si>
  <si>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</si>
  <si>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</si>
  <si>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</si>
  <si>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</si>
  <si>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</si>
  <si>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</si>
  <si>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</si>
  <si>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</si>
  <si>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</si>
  <si>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</si>
  <si>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</si>
  <si>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</si>
  <si>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</si>
  <si>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</si>
  <si>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</si>
  <si>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</si>
  <si>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</si>
  <si>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</si>
  <si>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</si>
  <si>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</si>
  <si>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</si>
  <si>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</si>
  <si>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</si>
  <si>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</si>
  <si>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秋田県</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</si>
  <si>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</si>
  <si>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</si>
  <si>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</si>
  <si>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</si>
  <si>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</si>
  <si>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</si>
  <si>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</si>
  <si>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</si>
  <si>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</si>
  <si>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</si>
  <si>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</si>
  <si>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</si>
  <si>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</si>
  <si>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</si>
  <si>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</si>
  <si>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破損が増加する目安とされる整備から30年経過する管渠が、今後10年間で７割以上となることから、今後はストックマネジメント計画により投資の最適化を図っていく。</t>
    <rPh sb="1" eb="3">
      <t>ハソン</t>
    </rPh>
    <rPh sb="4" eb="6">
      <t>ゾウカ</t>
    </rPh>
    <rPh sb="8" eb="10">
      <t>メヤス</t>
    </rPh>
    <rPh sb="14" eb="16">
      <t>セイビ</t>
    </rPh>
    <rPh sb="20" eb="21">
      <t>ネン</t>
    </rPh>
    <rPh sb="21" eb="23">
      <t>ケイカ</t>
    </rPh>
    <rPh sb="29" eb="31">
      <t>コンゴ</t>
    </rPh>
    <rPh sb="33" eb="35">
      <t>ネンカン</t>
    </rPh>
    <rPh sb="37" eb="38">
      <t>ワリ</t>
    </rPh>
    <rPh sb="38" eb="40">
      <t>イジョウ</t>
    </rPh>
    <rPh sb="48" eb="50">
      <t>コンゴ</t>
    </rPh>
    <rPh sb="61" eb="63">
      <t>ケイカク</t>
    </rPh>
    <rPh sb="66" eb="68">
      <t>トウシ</t>
    </rPh>
    <rPh sb="69" eb="72">
      <t>サイテキカ</t>
    </rPh>
    <rPh sb="73" eb="74">
      <t>ハカ</t>
    </rPh>
    <phoneticPr fontId="1"/>
  </si>
  <si>
    <t>　県内有数の観光地である十和田湖の水質保全のため本事業を継続していく必要があることから、経営戦略に基づき、ストックマネジメント計画による施設の改築・更新、公営企業会計の適用により、更なる経営改善に取り組んでいく。</t>
    <rPh sb="1" eb="3">
      <t>ケンナイ</t>
    </rPh>
    <rPh sb="3" eb="5">
      <t>ユウスウ</t>
    </rPh>
    <rPh sb="6" eb="9">
      <t>カンコウチ</t>
    </rPh>
    <rPh sb="12" eb="16">
      <t>トワダコ</t>
    </rPh>
    <rPh sb="17" eb="19">
      <t>スイシツ</t>
    </rPh>
    <rPh sb="19" eb="21">
      <t>ホゼン</t>
    </rPh>
    <rPh sb="24" eb="25">
      <t>ホン</t>
    </rPh>
    <rPh sb="25" eb="27">
      <t>ジギョウ</t>
    </rPh>
    <rPh sb="28" eb="30">
      <t>ケイゾク</t>
    </rPh>
    <rPh sb="34" eb="36">
      <t>ヒツヨウ</t>
    </rPh>
    <rPh sb="44" eb="46">
      <t>ケイエイ</t>
    </rPh>
    <rPh sb="46" eb="48">
      <t>センリャク</t>
    </rPh>
    <rPh sb="49" eb="50">
      <t>モト</t>
    </rPh>
    <rPh sb="63" eb="65">
      <t>ケイカク</t>
    </rPh>
    <rPh sb="68" eb="70">
      <t>シセツ</t>
    </rPh>
    <rPh sb="71" eb="73">
      <t>カイチク</t>
    </rPh>
    <rPh sb="74" eb="76">
      <t>コウシン</t>
    </rPh>
    <rPh sb="77" eb="79">
      <t>コウエイ</t>
    </rPh>
    <rPh sb="79" eb="81">
      <t>キギョウ</t>
    </rPh>
    <rPh sb="81" eb="83">
      <t>カイケイ</t>
    </rPh>
    <rPh sb="84" eb="86">
      <t>テキヨウ</t>
    </rPh>
    <rPh sb="90" eb="91">
      <t>サラ</t>
    </rPh>
    <rPh sb="93" eb="95">
      <t>ケイエイ</t>
    </rPh>
    <rPh sb="95" eb="97">
      <t>カイゼン</t>
    </rPh>
    <rPh sb="98" eb="99">
      <t>ト</t>
    </rPh>
    <rPh sb="100" eb="101">
      <t>ク</t>
    </rPh>
    <phoneticPr fontId="1"/>
  </si>
  <si>
    <t>①収益的収支比率
　前年度比16.51ポイント上昇しているが、主要因
は企業会計への移行に伴う打ち切り決算による影響である。他、変動要因としては、使用料収入のうち
ホテル等の宿泊施設が約８割を占めており、これらの収入変動が指標に影響を与えている。
④企業債残高対事業規模比率
　企業債の償還に伴い、企業債残高は減少傾向にある。
⑤経費回収率及び⑥汚水処理原価
　類似団体平均値と比較すると大きく乖離している
が、本事業は、十和田湖の水質保全を目的として青森県と共同で実施しているものであり、単純な比較はできないと考えている。
　両指標とも近年は微増減の繰り返しで推移している。
⑧水洗化率
　本事業の処理区内人口が極めて小さいため、指標は人口の増減による影響を受け易く、近年は増減を繰り返している。</t>
    <rPh sb="1" eb="4">
      <t>シュウエキテキ</t>
    </rPh>
    <rPh sb="4" eb="6">
      <t>シュウシ</t>
    </rPh>
    <rPh sb="6" eb="8">
      <t>ヒリツ</t>
    </rPh>
    <rPh sb="10" eb="14">
      <t>ゼンネンドヒ</t>
    </rPh>
    <rPh sb="23" eb="25">
      <t>ジョウショウ</t>
    </rPh>
    <rPh sb="31" eb="34">
      <t>シュヨウイン</t>
    </rPh>
    <rPh sb="36" eb="38">
      <t>キギョウ</t>
    </rPh>
    <rPh sb="38" eb="40">
      <t>カイケイ</t>
    </rPh>
    <rPh sb="42" eb="44">
      <t>イコウ</t>
    </rPh>
    <rPh sb="45" eb="46">
      <t>トモナ</t>
    </rPh>
    <rPh sb="47" eb="48">
      <t>ウ</t>
    </rPh>
    <rPh sb="49" eb="50">
      <t>キ</t>
    </rPh>
    <rPh sb="51" eb="53">
      <t>ケッサン</t>
    </rPh>
    <rPh sb="56" eb="58">
      <t>エイキョウ</t>
    </rPh>
    <rPh sb="62" eb="63">
      <t>ホカ</t>
    </rPh>
    <rPh sb="64" eb="66">
      <t>ヘンドウ</t>
    </rPh>
    <rPh sb="66" eb="68">
      <t>ヨウイン</t>
    </rPh>
    <rPh sb="73" eb="76">
      <t>シヨウリョウ</t>
    </rPh>
    <rPh sb="76" eb="78">
      <t>シュウニュウ</t>
    </rPh>
    <rPh sb="85" eb="86">
      <t>トウ</t>
    </rPh>
    <rPh sb="87" eb="89">
      <t>シュクハク</t>
    </rPh>
    <rPh sb="89" eb="91">
      <t>シセツ</t>
    </rPh>
    <rPh sb="92" eb="93">
      <t>ヤク</t>
    </rPh>
    <rPh sb="94" eb="95">
      <t>ワリ</t>
    </rPh>
    <rPh sb="96" eb="97">
      <t>シ</t>
    </rPh>
    <rPh sb="106" eb="108">
      <t>シュウニュウ</t>
    </rPh>
    <rPh sb="108" eb="110">
      <t>ヘンドウ</t>
    </rPh>
    <rPh sb="111" eb="113">
      <t>シヒョウ</t>
    </rPh>
    <rPh sb="114" eb="116">
      <t>エイキョウ</t>
    </rPh>
    <rPh sb="117" eb="118">
      <t>アタ</t>
    </rPh>
    <rPh sb="126" eb="129">
      <t>キギョウサイ</t>
    </rPh>
    <rPh sb="129" eb="131">
      <t>ザンダカ</t>
    </rPh>
    <rPh sb="131" eb="132">
      <t>タイ</t>
    </rPh>
    <rPh sb="132" eb="134">
      <t>ジギョウ</t>
    </rPh>
    <rPh sb="134" eb="136">
      <t>キボ</t>
    </rPh>
    <rPh sb="136" eb="138">
      <t>ヒリツ</t>
    </rPh>
    <rPh sb="140" eb="143">
      <t>キギョウサイ</t>
    </rPh>
    <rPh sb="144" eb="146">
      <t>ショウカン</t>
    </rPh>
    <rPh sb="147" eb="148">
      <t>トモナ</t>
    </rPh>
    <rPh sb="150" eb="153">
      <t>キギョウサイ</t>
    </rPh>
    <rPh sb="153" eb="155">
      <t>ザンダカ</t>
    </rPh>
    <rPh sb="156" eb="158">
      <t>ゲンショウ</t>
    </rPh>
    <rPh sb="158" eb="160">
      <t>ケイコウ</t>
    </rPh>
    <rPh sb="167" eb="169">
      <t>ケイヒ</t>
    </rPh>
    <rPh sb="169" eb="172">
      <t>カイシュウリツ</t>
    </rPh>
    <rPh sb="172" eb="173">
      <t>オヨ</t>
    </rPh>
    <rPh sb="175" eb="177">
      <t>オスイ</t>
    </rPh>
    <rPh sb="177" eb="179">
      <t>ショリ</t>
    </rPh>
    <rPh sb="179" eb="181">
      <t>ゲンカ</t>
    </rPh>
    <rPh sb="183" eb="185">
      <t>ルイジ</t>
    </rPh>
    <rPh sb="185" eb="187">
      <t>ダンタイ</t>
    </rPh>
    <rPh sb="187" eb="189">
      <t>ヘイキン</t>
    </rPh>
    <rPh sb="189" eb="190">
      <t>アタイ</t>
    </rPh>
    <rPh sb="191" eb="193">
      <t>ヒカク</t>
    </rPh>
    <rPh sb="196" eb="197">
      <t>オオ</t>
    </rPh>
    <rPh sb="199" eb="201">
      <t>カイリ</t>
    </rPh>
    <rPh sb="208" eb="209">
      <t>ホン</t>
    </rPh>
    <rPh sb="209" eb="211">
      <t>ジギョウ</t>
    </rPh>
    <rPh sb="213" eb="217">
      <t>トワダコ</t>
    </rPh>
    <rPh sb="218" eb="220">
      <t>スイシツ</t>
    </rPh>
    <rPh sb="220" eb="222">
      <t>ホゼン</t>
    </rPh>
    <rPh sb="223" eb="225">
      <t>モクテキ</t>
    </rPh>
    <rPh sb="228" eb="231">
      <t>アオモリケン</t>
    </rPh>
    <rPh sb="232" eb="234">
      <t>キョウドウ</t>
    </rPh>
    <rPh sb="235" eb="237">
      <t>ジッシ</t>
    </rPh>
    <rPh sb="247" eb="249">
      <t>タンジュン</t>
    </rPh>
    <rPh sb="250" eb="252">
      <t>ヒカク</t>
    </rPh>
    <rPh sb="258" eb="259">
      <t>カンガ</t>
    </rPh>
    <rPh sb="266" eb="267">
      <t>リョウ</t>
    </rPh>
    <rPh sb="267" eb="269">
      <t>シヒョウ</t>
    </rPh>
    <rPh sb="271" eb="273">
      <t>キンネン</t>
    </rPh>
    <rPh sb="274" eb="275">
      <t>ビ</t>
    </rPh>
    <rPh sb="275" eb="276">
      <t>ゾウ</t>
    </rPh>
    <rPh sb="276" eb="277">
      <t>ゲン</t>
    </rPh>
    <rPh sb="278" eb="279">
      <t>ク</t>
    </rPh>
    <rPh sb="280" eb="281">
      <t>カエ</t>
    </rPh>
    <rPh sb="283" eb="285">
      <t>スイイ</t>
    </rPh>
    <rPh sb="293" eb="295">
      <t>スイセン</t>
    </rPh>
    <rPh sb="295" eb="296">
      <t>カ</t>
    </rPh>
    <rPh sb="296" eb="297">
      <t>リツ</t>
    </rPh>
    <rPh sb="299" eb="300">
      <t>ホン</t>
    </rPh>
    <rPh sb="300" eb="302">
      <t>ジギョウ</t>
    </rPh>
    <rPh sb="303" eb="305">
      <t>ショリ</t>
    </rPh>
    <rPh sb="305" eb="307">
      <t>クナイ</t>
    </rPh>
    <rPh sb="307" eb="309">
      <t>ジンコウ</t>
    </rPh>
    <rPh sb="310" eb="311">
      <t>キワ</t>
    </rPh>
    <rPh sb="313" eb="314">
      <t>チイ</t>
    </rPh>
    <rPh sb="319" eb="321">
      <t>シヒョウ</t>
    </rPh>
    <rPh sb="322" eb="324">
      <t>ジンコウ</t>
    </rPh>
    <rPh sb="325" eb="327">
      <t>ゾウゲン</t>
    </rPh>
    <rPh sb="330" eb="332">
      <t>エイキョウ</t>
    </rPh>
    <rPh sb="333" eb="334">
      <t>ウ</t>
    </rPh>
    <rPh sb="335" eb="336">
      <t>ヤス</t>
    </rPh>
    <rPh sb="338" eb="340">
      <t>キンネン</t>
    </rPh>
    <rPh sb="341" eb="343">
      <t>ゾウゲン</t>
    </rPh>
    <rPh sb="344" eb="345">
      <t>ク</t>
    </rPh>
    <rPh sb="346" eb="347">
      <t>カエ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</si>
</sst>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9.e-002</c:v>
                </c:pt>
                <c:pt idx="2">
                  <c:v>9.e-002</c:v>
                </c:pt>
                <c:pt idx="3">
                  <c:v>0.13</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41.35</c:v>
                </c:pt>
                <c:pt idx="1">
                  <c:v>42.9</c:v>
                </c:pt>
                <c:pt idx="2">
                  <c:v>43.36</c:v>
                </c:pt>
                <c:pt idx="3">
                  <c:v>42.56</c:v>
                </c:pt>
                <c:pt idx="4">
                  <c:v>42.47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91.96</c:v>
                </c:pt>
                <c:pt idx="1">
                  <c:v>88.29</c:v>
                </c:pt>
                <c:pt idx="2">
                  <c:v>95.7</c:v>
                </c:pt>
                <c:pt idx="3">
                  <c:v>91.75</c:v>
                </c:pt>
                <c:pt idx="4">
                  <c:v>94.62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c:v>
                </c:pt>
                <c:pt idx="1">
                  <c:v>83.5</c:v>
                </c:pt>
                <c:pt idx="2">
                  <c:v>83.06</c:v>
                </c:pt>
                <c:pt idx="3">
                  <c:v>83.32</c:v>
                </c:pt>
                <c:pt idx="4">
                  <c:v>83.75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61.78</c:v>
                </c:pt>
                <c:pt idx="1">
                  <c:v>61.75</c:v>
                </c:pt>
                <c:pt idx="2">
                  <c:v>62.05</c:v>
                </c:pt>
                <c:pt idx="3">
                  <c:v>65.78</c:v>
                </c:pt>
                <c:pt idx="4">
                  <c:v>82.29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2940.33</c:v>
                </c:pt>
                <c:pt idx="1">
                  <c:v>1933.32</c:v>
                </c:pt>
                <c:pt idx="2">
                  <c:v>1726.19</c:v>
                </c:pt>
                <c:pt idx="3">
                  <c:v>1553.36</c:v>
                </c:pt>
                <c:pt idx="4">
                  <c:v>1668.42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1434.89</c:v>
                </c:pt>
                <c:pt idx="1">
                  <c:v>1298.9100000000001</c:v>
                </c:pt>
                <c:pt idx="2">
                  <c:v>1243.71</c:v>
                </c:pt>
                <c:pt idx="3">
                  <c:v>1194.1500000000001</c:v>
                </c:pt>
                <c:pt idx="4">
                  <c:v>1206.79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11.3</c:v>
                </c:pt>
                <c:pt idx="1">
                  <c:v>10.61</c:v>
                </c:pt>
                <c:pt idx="2">
                  <c:v>11.34</c:v>
                </c:pt>
                <c:pt idx="3">
                  <c:v>10.5</c:v>
                </c:pt>
                <c:pt idx="4">
                  <c:v>10.85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66.22</c:v>
                </c:pt>
                <c:pt idx="1">
                  <c:v>69.87</c:v>
                </c:pt>
                <c:pt idx="2">
                  <c:v>74.3</c:v>
                </c:pt>
                <c:pt idx="3">
                  <c:v>72.260000000000005</c:v>
                </c:pt>
                <c:pt idx="4">
                  <c:v>71.84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2065.0300000000002</c:v>
                </c:pt>
                <c:pt idx="1">
                  <c:v>2245.59</c:v>
                </c:pt>
                <c:pt idx="2">
                  <c:v>2105.94</c:v>
                </c:pt>
                <c:pt idx="3">
                  <c:v>2293.12</c:v>
                </c:pt>
                <c:pt idx="4">
                  <c:v>2116.4899999999998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246.72</c:v>
                </c:pt>
                <c:pt idx="1">
                  <c:v>234.96</c:v>
                </c:pt>
                <c:pt idx="2">
                  <c:v>221.81</c:v>
                </c:pt>
                <c:pt idx="3">
                  <c:v>230.02</c:v>
                </c:pt>
                <c:pt idx="4">
                  <c:v>228.47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P16"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16</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985416</v>
      </c>
      <c r="AM8" s="22"/>
      <c r="AN8" s="22"/>
      <c r="AO8" s="22"/>
      <c r="AP8" s="22"/>
      <c r="AQ8" s="22"/>
      <c r="AR8" s="22"/>
      <c r="AS8" s="22"/>
      <c r="AT8" s="7">
        <f>データ!T6</f>
        <v>11637.52</v>
      </c>
      <c r="AU8" s="7"/>
      <c r="AV8" s="7"/>
      <c r="AW8" s="7"/>
      <c r="AX8" s="7"/>
      <c r="AY8" s="7"/>
      <c r="AZ8" s="7"/>
      <c r="BA8" s="7"/>
      <c r="BB8" s="7">
        <f>データ!U6</f>
        <v>84.68</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3</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1.88</v>
      </c>
      <c r="Q10" s="7"/>
      <c r="R10" s="7"/>
      <c r="S10" s="7"/>
      <c r="T10" s="7"/>
      <c r="U10" s="7"/>
      <c r="V10" s="7"/>
      <c r="W10" s="7">
        <f>データ!Q6</f>
        <v>61.67</v>
      </c>
      <c r="X10" s="7"/>
      <c r="Y10" s="7"/>
      <c r="Z10" s="7"/>
      <c r="AA10" s="7"/>
      <c r="AB10" s="7"/>
      <c r="AC10" s="7"/>
      <c r="AD10" s="22">
        <f>データ!R6</f>
        <v>2100</v>
      </c>
      <c r="AE10" s="22"/>
      <c r="AF10" s="22"/>
      <c r="AG10" s="22"/>
      <c r="AH10" s="22"/>
      <c r="AI10" s="22"/>
      <c r="AJ10" s="22"/>
      <c r="AK10" s="2"/>
      <c r="AL10" s="22">
        <f>データ!V6</f>
        <v>93</v>
      </c>
      <c r="AM10" s="22"/>
      <c r="AN10" s="22"/>
      <c r="AO10" s="22"/>
      <c r="AP10" s="22"/>
      <c r="AQ10" s="22"/>
      <c r="AR10" s="22"/>
      <c r="AS10" s="22"/>
      <c r="AT10" s="7">
        <f>データ!W6</f>
        <v>0.54</v>
      </c>
      <c r="AU10" s="7"/>
      <c r="AV10" s="7"/>
      <c r="AW10" s="7"/>
      <c r="AX10" s="7"/>
      <c r="AY10" s="7"/>
      <c r="AZ10" s="7"/>
      <c r="BA10" s="7"/>
      <c r="BB10" s="7">
        <f>データ!X6</f>
        <v>172.22</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42</v>
      </c>
      <c r="I85" s="12" t="s">
        <v>10</v>
      </c>
      <c r="J85" s="12" t="s">
        <v>50</v>
      </c>
      <c r="K85" s="12" t="s">
        <v>51</v>
      </c>
      <c r="L85" s="12" t="s">
        <v>32</v>
      </c>
      <c r="M85" s="12" t="s">
        <v>35</v>
      </c>
      <c r="N85" s="12" t="s">
        <v>52</v>
      </c>
      <c r="O85" s="12" t="s">
        <v>54</v>
      </c>
    </row>
    <row r="86" spans="1:78" hidden="1">
      <c r="B86" s="12"/>
      <c r="C86" s="12"/>
      <c r="D86" s="12"/>
      <c r="E86" s="12" t="str">
        <f>データ!AI6</f>
        <v/>
      </c>
      <c r="F86" s="12" t="s">
        <v>39</v>
      </c>
      <c r="G86" s="12" t="s">
        <v>39</v>
      </c>
      <c r="H86" s="12" t="str">
        <f>データ!BP6</f>
        <v>【1,218.70】</v>
      </c>
      <c r="I86" s="12" t="str">
        <f>データ!CA6</f>
        <v>【74.17】</v>
      </c>
      <c r="J86" s="12" t="str">
        <f>データ!CL6</f>
        <v>【218.56】</v>
      </c>
      <c r="K86" s="12" t="str">
        <f>データ!CW6</f>
        <v>【42.86】</v>
      </c>
      <c r="L86" s="12" t="str">
        <f>データ!DH6</f>
        <v>【84.20】</v>
      </c>
      <c r="M86" s="12" t="s">
        <v>39</v>
      </c>
      <c r="N86" s="12" t="s">
        <v>39</v>
      </c>
      <c r="O86" s="12" t="str">
        <f>データ!EO6</f>
        <v>【0.28】</v>
      </c>
    </row>
  </sheetData>
  <sheetProtection algorithmName="SHA-512" hashValue="apqAiq7WZzKBCm/qN6oxAfsHfYv3rVqzj0G9DjPpq8f31teQGtfJk4Bwn4x8U2Y6YHUBqUus3OR6Lbtg4TrOiw==" saltValue="mh3QZbd0UPzIVm8oMExpH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31</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63</v>
      </c>
      <c r="BG4" s="81"/>
      <c r="BH4" s="81"/>
      <c r="BI4" s="81"/>
      <c r="BJ4" s="81"/>
      <c r="BK4" s="81"/>
      <c r="BL4" s="81"/>
      <c r="BM4" s="81"/>
      <c r="BN4" s="81"/>
      <c r="BO4" s="81"/>
      <c r="BP4" s="81"/>
      <c r="BQ4" s="81" t="s">
        <v>0</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45</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2019</v>
      </c>
      <c r="C6" s="65">
        <f t="shared" si="1"/>
        <v>50008</v>
      </c>
      <c r="D6" s="65">
        <f t="shared" si="1"/>
        <v>47</v>
      </c>
      <c r="E6" s="65">
        <f t="shared" si="1"/>
        <v>17</v>
      </c>
      <c r="F6" s="65">
        <f t="shared" si="1"/>
        <v>4</v>
      </c>
      <c r="G6" s="65">
        <f t="shared" si="1"/>
        <v>0</v>
      </c>
      <c r="H6" s="65" t="str">
        <f t="shared" si="1"/>
        <v>秋田県</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1.88</v>
      </c>
      <c r="Q6" s="74">
        <f t="shared" si="1"/>
        <v>61.67</v>
      </c>
      <c r="R6" s="74">
        <f t="shared" si="1"/>
        <v>2100</v>
      </c>
      <c r="S6" s="74">
        <f t="shared" si="1"/>
        <v>985416</v>
      </c>
      <c r="T6" s="74">
        <f t="shared" si="1"/>
        <v>11637.52</v>
      </c>
      <c r="U6" s="74">
        <f t="shared" si="1"/>
        <v>84.68</v>
      </c>
      <c r="V6" s="74">
        <f t="shared" si="1"/>
        <v>93</v>
      </c>
      <c r="W6" s="74">
        <f t="shared" si="1"/>
        <v>0.54</v>
      </c>
      <c r="X6" s="74">
        <f t="shared" si="1"/>
        <v>172.22</v>
      </c>
      <c r="Y6" s="82">
        <f t="shared" ref="Y6:AH6" si="2">IF(Y7="",NA(),Y7)</f>
        <v>61.78</v>
      </c>
      <c r="Z6" s="82">
        <f t="shared" si="2"/>
        <v>61.75</v>
      </c>
      <c r="AA6" s="82">
        <f t="shared" si="2"/>
        <v>62.05</v>
      </c>
      <c r="AB6" s="82">
        <f t="shared" si="2"/>
        <v>65.78</v>
      </c>
      <c r="AC6" s="82">
        <f t="shared" si="2"/>
        <v>82.29</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2940.33</v>
      </c>
      <c r="BG6" s="82">
        <f t="shared" si="5"/>
        <v>1933.32</v>
      </c>
      <c r="BH6" s="82">
        <f t="shared" si="5"/>
        <v>1726.19</v>
      </c>
      <c r="BI6" s="82">
        <f t="shared" si="5"/>
        <v>1553.36</v>
      </c>
      <c r="BJ6" s="82">
        <f t="shared" si="5"/>
        <v>1668.42</v>
      </c>
      <c r="BK6" s="82">
        <f t="shared" si="5"/>
        <v>1434.89</v>
      </c>
      <c r="BL6" s="82">
        <f t="shared" si="5"/>
        <v>1298.9100000000001</v>
      </c>
      <c r="BM6" s="82">
        <f t="shared" si="5"/>
        <v>1243.71</v>
      </c>
      <c r="BN6" s="82">
        <f t="shared" si="5"/>
        <v>1194.1500000000001</v>
      </c>
      <c r="BO6" s="82">
        <f t="shared" si="5"/>
        <v>1206.79</v>
      </c>
      <c r="BP6" s="74" t="str">
        <f>IF(BP7="","",IF(BP7="-","【-】","【"&amp;SUBSTITUTE(TEXT(BP7,"#,##0.00"),"-","△")&amp;"】"))</f>
        <v>【1,218.70】</v>
      </c>
      <c r="BQ6" s="82">
        <f t="shared" ref="BQ6:BZ6" si="6">IF(BQ7="",NA(),BQ7)</f>
        <v>11.3</v>
      </c>
      <c r="BR6" s="82">
        <f t="shared" si="6"/>
        <v>10.61</v>
      </c>
      <c r="BS6" s="82">
        <f t="shared" si="6"/>
        <v>11.34</v>
      </c>
      <c r="BT6" s="82">
        <f t="shared" si="6"/>
        <v>10.5</v>
      </c>
      <c r="BU6" s="82">
        <f t="shared" si="6"/>
        <v>10.85</v>
      </c>
      <c r="BV6" s="82">
        <f t="shared" si="6"/>
        <v>66.22</v>
      </c>
      <c r="BW6" s="82">
        <f t="shared" si="6"/>
        <v>69.87</v>
      </c>
      <c r="BX6" s="82">
        <f t="shared" si="6"/>
        <v>74.3</v>
      </c>
      <c r="BY6" s="82">
        <f t="shared" si="6"/>
        <v>72.260000000000005</v>
      </c>
      <c r="BZ6" s="82">
        <f t="shared" si="6"/>
        <v>71.84</v>
      </c>
      <c r="CA6" s="74" t="str">
        <f>IF(CA7="","",IF(CA7="-","【-】","【"&amp;SUBSTITUTE(TEXT(CA7,"#,##0.00"),"-","△")&amp;"】"))</f>
        <v>【74.17】</v>
      </c>
      <c r="CB6" s="82">
        <f t="shared" ref="CB6:CK6" si="7">IF(CB7="",NA(),CB7)</f>
        <v>2065.0300000000002</v>
      </c>
      <c r="CC6" s="82">
        <f t="shared" si="7"/>
        <v>2245.59</v>
      </c>
      <c r="CD6" s="82">
        <f t="shared" si="7"/>
        <v>2105.94</v>
      </c>
      <c r="CE6" s="82">
        <f t="shared" si="7"/>
        <v>2293.12</v>
      </c>
      <c r="CF6" s="82">
        <f t="shared" si="7"/>
        <v>2116.4899999999998</v>
      </c>
      <c r="CG6" s="82">
        <f t="shared" si="7"/>
        <v>246.72</v>
      </c>
      <c r="CH6" s="82">
        <f t="shared" si="7"/>
        <v>234.96</v>
      </c>
      <c r="CI6" s="82">
        <f t="shared" si="7"/>
        <v>221.81</v>
      </c>
      <c r="CJ6" s="82">
        <f t="shared" si="7"/>
        <v>230.02</v>
      </c>
      <c r="CK6" s="82">
        <f t="shared" si="7"/>
        <v>228.47</v>
      </c>
      <c r="CL6" s="74" t="str">
        <f>IF(CL7="","",IF(CL7="-","【-】","【"&amp;SUBSTITUTE(TEXT(CL7,"#,##0.00"),"-","△")&amp;"】"))</f>
        <v>【218.56】</v>
      </c>
      <c r="CM6" s="82" t="str">
        <f t="shared" ref="CM6:CV6" si="8">IF(CM7="",NA(),CM7)</f>
        <v>-</v>
      </c>
      <c r="CN6" s="82" t="str">
        <f t="shared" si="8"/>
        <v>-</v>
      </c>
      <c r="CO6" s="82" t="str">
        <f t="shared" si="8"/>
        <v>-</v>
      </c>
      <c r="CP6" s="82" t="str">
        <f t="shared" si="8"/>
        <v>-</v>
      </c>
      <c r="CQ6" s="82" t="str">
        <f t="shared" si="8"/>
        <v>-</v>
      </c>
      <c r="CR6" s="82">
        <f t="shared" si="8"/>
        <v>41.35</v>
      </c>
      <c r="CS6" s="82">
        <f t="shared" si="8"/>
        <v>42.9</v>
      </c>
      <c r="CT6" s="82">
        <f t="shared" si="8"/>
        <v>43.36</v>
      </c>
      <c r="CU6" s="82">
        <f t="shared" si="8"/>
        <v>42.56</v>
      </c>
      <c r="CV6" s="82">
        <f t="shared" si="8"/>
        <v>42.47</v>
      </c>
      <c r="CW6" s="74" t="str">
        <f>IF(CW7="","",IF(CW7="-","【-】","【"&amp;SUBSTITUTE(TEXT(CW7,"#,##0.00"),"-","△")&amp;"】"))</f>
        <v>【42.86】</v>
      </c>
      <c r="CX6" s="82">
        <f t="shared" ref="CX6:DG6" si="9">IF(CX7="",NA(),CX7)</f>
        <v>91.96</v>
      </c>
      <c r="CY6" s="82">
        <f t="shared" si="9"/>
        <v>88.29</v>
      </c>
      <c r="CZ6" s="82">
        <f t="shared" si="9"/>
        <v>95.7</v>
      </c>
      <c r="DA6" s="82">
        <f t="shared" si="9"/>
        <v>91.75</v>
      </c>
      <c r="DB6" s="82">
        <f t="shared" si="9"/>
        <v>94.62</v>
      </c>
      <c r="DC6" s="82">
        <f t="shared" si="9"/>
        <v>82.9</v>
      </c>
      <c r="DD6" s="82">
        <f t="shared" si="9"/>
        <v>83.5</v>
      </c>
      <c r="DE6" s="82">
        <f t="shared" si="9"/>
        <v>83.06</v>
      </c>
      <c r="DF6" s="82">
        <f t="shared" si="9"/>
        <v>83.32</v>
      </c>
      <c r="DG6" s="82">
        <f t="shared" si="9"/>
        <v>83.75</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7.0000000000000007e-002</v>
      </c>
      <c r="EK6" s="82">
        <f t="shared" si="12"/>
        <v>9.e-002</v>
      </c>
      <c r="EL6" s="82">
        <f t="shared" si="12"/>
        <v>9.e-002</v>
      </c>
      <c r="EM6" s="82">
        <f t="shared" si="12"/>
        <v>0.13</v>
      </c>
      <c r="EN6" s="82">
        <f t="shared" si="12"/>
        <v>0.36</v>
      </c>
      <c r="EO6" s="74" t="str">
        <f>IF(EO7="","",IF(EO7="-","【-】","【"&amp;SUBSTITUTE(TEXT(EO7,"#,##0.00"),"-","△")&amp;"】"))</f>
        <v>【0.28】</v>
      </c>
    </row>
    <row r="7" spans="1:145" s="59" customFormat="1">
      <c r="A7" s="60"/>
      <c r="B7" s="66">
        <v>2019</v>
      </c>
      <c r="C7" s="66">
        <v>50008</v>
      </c>
      <c r="D7" s="66">
        <v>47</v>
      </c>
      <c r="E7" s="66">
        <v>17</v>
      </c>
      <c r="F7" s="66">
        <v>4</v>
      </c>
      <c r="G7" s="66">
        <v>0</v>
      </c>
      <c r="H7" s="66" t="s">
        <v>97</v>
      </c>
      <c r="I7" s="66" t="s">
        <v>98</v>
      </c>
      <c r="J7" s="66" t="s">
        <v>99</v>
      </c>
      <c r="K7" s="66" t="s">
        <v>14</v>
      </c>
      <c r="L7" s="66" t="s">
        <v>100</v>
      </c>
      <c r="M7" s="66" t="s">
        <v>101</v>
      </c>
      <c r="N7" s="75" t="s">
        <v>39</v>
      </c>
      <c r="O7" s="75" t="s">
        <v>102</v>
      </c>
      <c r="P7" s="75">
        <v>1.88</v>
      </c>
      <c r="Q7" s="75">
        <v>61.67</v>
      </c>
      <c r="R7" s="75">
        <v>2100</v>
      </c>
      <c r="S7" s="75">
        <v>985416</v>
      </c>
      <c r="T7" s="75">
        <v>11637.52</v>
      </c>
      <c r="U7" s="75">
        <v>84.68</v>
      </c>
      <c r="V7" s="75">
        <v>93</v>
      </c>
      <c r="W7" s="75">
        <v>0.54</v>
      </c>
      <c r="X7" s="75">
        <v>172.22</v>
      </c>
      <c r="Y7" s="75">
        <v>61.78</v>
      </c>
      <c r="Z7" s="75">
        <v>61.75</v>
      </c>
      <c r="AA7" s="75">
        <v>62.05</v>
      </c>
      <c r="AB7" s="75">
        <v>65.78</v>
      </c>
      <c r="AC7" s="75">
        <v>82.29</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2940.33</v>
      </c>
      <c r="BG7" s="75">
        <v>1933.32</v>
      </c>
      <c r="BH7" s="75">
        <v>1726.19</v>
      </c>
      <c r="BI7" s="75">
        <v>1553.36</v>
      </c>
      <c r="BJ7" s="75">
        <v>1668.42</v>
      </c>
      <c r="BK7" s="75">
        <v>1434.89</v>
      </c>
      <c r="BL7" s="75">
        <v>1298.9100000000001</v>
      </c>
      <c r="BM7" s="75">
        <v>1243.71</v>
      </c>
      <c r="BN7" s="75">
        <v>1194.1500000000001</v>
      </c>
      <c r="BO7" s="75">
        <v>1206.79</v>
      </c>
      <c r="BP7" s="75">
        <v>1218.7</v>
      </c>
      <c r="BQ7" s="75">
        <v>11.3</v>
      </c>
      <c r="BR7" s="75">
        <v>10.61</v>
      </c>
      <c r="BS7" s="75">
        <v>11.34</v>
      </c>
      <c r="BT7" s="75">
        <v>10.5</v>
      </c>
      <c r="BU7" s="75">
        <v>10.85</v>
      </c>
      <c r="BV7" s="75">
        <v>66.22</v>
      </c>
      <c r="BW7" s="75">
        <v>69.87</v>
      </c>
      <c r="BX7" s="75">
        <v>74.3</v>
      </c>
      <c r="BY7" s="75">
        <v>72.260000000000005</v>
      </c>
      <c r="BZ7" s="75">
        <v>71.84</v>
      </c>
      <c r="CA7" s="75">
        <v>74.17</v>
      </c>
      <c r="CB7" s="75">
        <v>2065.0300000000002</v>
      </c>
      <c r="CC7" s="75">
        <v>2245.59</v>
      </c>
      <c r="CD7" s="75">
        <v>2105.94</v>
      </c>
      <c r="CE7" s="75">
        <v>2293.12</v>
      </c>
      <c r="CF7" s="75">
        <v>2116.4899999999998</v>
      </c>
      <c r="CG7" s="75">
        <v>246.72</v>
      </c>
      <c r="CH7" s="75">
        <v>234.96</v>
      </c>
      <c r="CI7" s="75">
        <v>221.81</v>
      </c>
      <c r="CJ7" s="75">
        <v>230.02</v>
      </c>
      <c r="CK7" s="75">
        <v>228.47</v>
      </c>
      <c r="CL7" s="75">
        <v>218.56</v>
      </c>
      <c r="CM7" s="75" t="s">
        <v>39</v>
      </c>
      <c r="CN7" s="75" t="s">
        <v>39</v>
      </c>
      <c r="CO7" s="75" t="s">
        <v>39</v>
      </c>
      <c r="CP7" s="75" t="s">
        <v>39</v>
      </c>
      <c r="CQ7" s="75" t="s">
        <v>39</v>
      </c>
      <c r="CR7" s="75">
        <v>41.35</v>
      </c>
      <c r="CS7" s="75">
        <v>42.9</v>
      </c>
      <c r="CT7" s="75">
        <v>43.36</v>
      </c>
      <c r="CU7" s="75">
        <v>42.56</v>
      </c>
      <c r="CV7" s="75">
        <v>42.47</v>
      </c>
      <c r="CW7" s="75">
        <v>42.86</v>
      </c>
      <c r="CX7" s="75">
        <v>91.96</v>
      </c>
      <c r="CY7" s="75">
        <v>88.29</v>
      </c>
      <c r="CZ7" s="75">
        <v>95.7</v>
      </c>
      <c r="DA7" s="75">
        <v>91.75</v>
      </c>
      <c r="DB7" s="75">
        <v>94.62</v>
      </c>
      <c r="DC7" s="75">
        <v>82.9</v>
      </c>
      <c r="DD7" s="75">
        <v>83.5</v>
      </c>
      <c r="DE7" s="75">
        <v>83.06</v>
      </c>
      <c r="DF7" s="75">
        <v>83.32</v>
      </c>
      <c r="DG7" s="75">
        <v>83.75</v>
      </c>
      <c r="DH7" s="75">
        <v>84.2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7.0000000000000007e-002</v>
      </c>
      <c r="EK7" s="75">
        <v>9.e-002</v>
      </c>
      <c r="EL7" s="75">
        <v>9.e-002</v>
      </c>
      <c r="EM7" s="75">
        <v>0.13</v>
      </c>
      <c r="EN7" s="75">
        <v>0.36</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31</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斎藤　勲文</cp:lastModifiedBy>
  <dcterms:created xsi:type="dcterms:W3CDTF">2020-12-04T02:52:52Z</dcterms:created>
  <dcterms:modified xsi:type="dcterms:W3CDTF">2021-01-15T05:00:26Z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2021-01-15T05:00:26Z</vt:filetime>
  </property>
</Properties>
</file>