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nassomu\common-somu\05 財務担当\16 各種調査・照会\R2年度\財政課\030108_公営企業に係る経営比較分析表（令和元年度決算）の分析等について\回答\水道\"/>
    </mc:Choice>
  </mc:AlternateContent>
  <xr:revisionPtr revIDLastSave="0" documentId="13_ncr:1_{E23D4EDF-058A-4CDC-8288-47770BDF9F69}" xr6:coauthVersionLast="36" xr6:coauthVersionMax="36" xr10:uidLastSave="{00000000-0000-0000-0000-000000000000}"/>
  <workbookProtection workbookAlgorithmName="SHA-512" workbookHashValue="Bxt0GsnoiKX8LYVH0XVY7Cxwi2DbYhxzHbwPIB4v794b5xecesAhySOKQuxLMNrvwx7CHkLZm6hRmY/MNi3DpA==" workbookSaltValue="jTKw9iO7TrWnc6aNkwA3bw==" workbookSpinCount="100000" lockStructure="1"/>
  <bookViews>
    <workbookView xWindow="0" yWindow="0" windowWidth="15365"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<sst xmlns="http://schemas.openxmlformats.org/spreadsheetml/2006/main" count="228" uniqueCount="113">
  <si>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</si>
  <si>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</si>
  <si>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</si>
  <si>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</si>
  <si>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</si>
  <si>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</si>
  <si>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</si>
  <si>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</si>
  <si>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</si>
  <si>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</si>
  <si>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</si>
  <si>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</si>
  <si>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</si>
  <si>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</si>
  <si>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</si>
  <si>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</si>
  <si>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</si>
  <si>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</si>
  <si>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</si>
  <si>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</si>
  <si>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</si>
  <si>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</si>
  <si>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</si>
  <si>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</si>
  <si>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</si>
  <si>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</si>
  <si>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</si>
  <si>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</si>
  <si>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</si>
  <si>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</si>
  <si>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</si>
  <si>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</si>
  <si>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</si>
  <si>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</si>
  <si>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</si>
  <si>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</si>
  <si>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</si>
  <si>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</si>
  <si>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</si>
  <si>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</si>
  <si>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</si>
  <si>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</si>
  <si>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</si>
  <si>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</si>
  <si>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</si>
  <si>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</si>
  <si>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</si>
  <si>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</si>
  <si>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</si>
  <si>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</si>
  <si>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</si>
  <si>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</si>
  <si>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</si>
  <si>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</si>
  <si>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</si>
  <si>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</si>
  <si>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</si>
  <si>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</si>
  <si>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</si>
  <si>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</si>
  <si>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</si>
  <si>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</si>
  <si>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</si>
  <si>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</si>
  <si>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</si>
  <si>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</si>
  <si>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</si>
  <si>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</si>
  <si>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</si>
  <si>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</si>
  <si>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</si>
  <si>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</si>
  <si>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</si>
  <si>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</si>
  <si>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</si>
  <si>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</si>
  <si>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</si>
  <si>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</si>
  <si>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</si>
  <si>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</si>
  <si>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</si>
  <si>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</si>
  <si>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</si>
  <si>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</si>
  <si>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</si>
  <si>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</si>
  <si>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</si>
  <si>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</si>
  <si>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</si>
  <si>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</si>
  <si>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</si>
  <si>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</si>
  <si>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</si>
  <si>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</si>
  <si>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</si>
  <si>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</si>
  <si>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</si>
  <si>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</si>
  <si>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</si>
  <si>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</si>
  <si>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</si>
  <si>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</si>
  <si>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</si>
  <si>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</si>
  <si>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</si>
  <si>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</si>
  <si>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</si>
  <si>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</si>
  <si>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</si>
  <si>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</si>
  <si>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企業債残高対給水収益比率や給水原価において良好な数値となっており、累積欠損金も生じていないが、平成30年度からの水道料金の改定に伴う収益の減少により、経常収支比率及び料金回収率において平均値に比べて低いことから、費用を縮減する経営努力が求められる。
　また、毎年の純利益により内部留保資金の充実を図っていることから、流動性が維持されているが、下記全体総括に記載のとおり今後の管路を含む施設設備の大規模な更新に備えた財源の確保のため、引き続き適切な内部留保資金を確保する必要がある。
　一方、施設利用率は、人口減少や節水志向等による配水量の減少に伴い、平均値に比べて低い。
　今後も配水量の減少が見込まれることから、受水団体と課題を共有していく必要がある。
</t>
    <rPh sb="93" eb="95">
      <t>ヘイキン</t>
    </rPh>
    <rPh sb="97" eb="98">
      <t>クラ</t>
    </rPh>
    <rPh sb="100" eb="101">
      <t>ヒク</t>
    </rPh>
    <rPh sb="107" eb="109">
      <t>ヒヨウ</t>
    </rPh>
    <rPh sb="110" eb="112">
      <t>シュクゲン</t>
    </rPh>
    <rPh sb="114" eb="116">
      <t>ケイエイ</t>
    </rPh>
    <rPh sb="116" eb="118">
      <t>ドリョク</t>
    </rPh>
    <rPh sb="119" eb="120">
      <t>モト</t>
    </rPh>
    <rPh sb="262" eb="263">
      <t>ナド</t>
    </rPh>
    <rPh sb="266" eb="268">
      <t>ハイスイ</t>
    </rPh>
    <rPh sb="268" eb="269">
      <t>リョウ</t>
    </rPh>
    <rPh sb="270" eb="272">
      <t>ゲンショウ</t>
    </rPh>
    <rPh sb="273" eb="274">
      <t>トモナ</t>
    </rPh>
    <rPh sb="276" eb="278">
      <t>ヘイキン</t>
    </rPh>
    <rPh sb="278" eb="279">
      <t>チ</t>
    </rPh>
    <rPh sb="280" eb="281">
      <t>クラ</t>
    </rPh>
    <rPh sb="283" eb="284">
      <t>ヒク</t>
    </rPh>
    <phoneticPr fontId="4"/>
  </si>
  <si>
    <t xml:space="preserve">　現在は、施設設備が比較的新しく、経営の健全性も維持されているが、今後の管路を含む施設設備の大規模な更新に備えた財源の確保のため、引き続き適切な内部留保資金を確保し、不断の経営努力により利益を確保していく必要がある。また、将来の水需要を見通し、適切な規模での計画的な設備更新が必要となる。
</t>
    <phoneticPr fontId="4"/>
  </si>
  <si>
    <t xml:space="preserve">　本県の施設設備の多くは、比較的新しいため有形固定資産減価償却率は平均値に比べ低く、耐用年数を経過した管路も生じていない。
　しかし、管路の耐用年数経過により、将来管路経年化率が急激に上昇することとなる。広域水道は、更新時の施設投資規模が大きくなるため、財源の確保が重要となる。
</t>
    <rPh sb="21" eb="23">
      <t>ユウケイ</t>
    </rPh>
    <rPh sb="23" eb="25">
      <t>コテイ</t>
    </rPh>
    <rPh sb="25" eb="27">
      <t>シサン</t>
    </rPh>
    <rPh sb="27" eb="29">
      <t>ゲンカ</t>
    </rPh>
    <rPh sb="29" eb="31">
      <t>ショウキャク</t>
    </rPh>
    <rPh sb="31" eb="32">
      <t>リツ</t>
    </rPh>
    <rPh sb="33" eb="35">
      <t>ヘイキン</t>
    </rPh>
    <rPh sb="35" eb="36">
      <t>チ</t>
    </rPh>
    <rPh sb="37" eb="38">
      <t>クラ</t>
    </rPh>
    <rPh sb="39" eb="40">
      <t>ヒク</t>
    </rPh>
    <rPh sb="80" eb="82">
      <t>ショウライ</t>
    </rPh>
    <rPh sb="102" eb="105">
      <t>タイシンカ</t>
    </rPh>
    <rPh sb="106" eb="107">
      <t>ア</t>
    </rPh>
    <rPh sb="110" eb="112">
      <t>カンロ</t>
    </rPh>
    <rPh sb="113" eb="115">
      <t>コウシン</t>
    </rPh>
    <rPh sb="122" eb="124">
      <t>カンロ</t>
    </rPh>
    <rPh sb="124" eb="126">
      <t>コウシン</t>
    </rPh>
    <rPh sb="126" eb="127">
      <t>リツ</t>
    </rPh>
    <rPh sb="128" eb="13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</si>
</sst>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distributed" wrapText="1"/>
      <protection locked="0"/>
    </xf>
    <xf numFmtId="0" fontId="16" fillId="0" borderId="0" xfId="0" applyFont="1" applyBorder="1" applyAlignment="1" applyProtection="1">
      <alignment horizontal="left" vertical="distributed" wrapText="1"/>
      <protection locked="0"/>
    </xf>
    <xf numFmtId="0" fontId="16" fillId="0" borderId="10" xfId="0" applyFont="1" applyBorder="1" applyAlignment="1" applyProtection="1">
      <alignment horizontal="left" vertical="distributed" wrapText="1"/>
      <protection locked="0"/>
    </xf>
    <xf numFmtId="0" fontId="16" fillId="0" borderId="11" xfId="0" applyFont="1" applyBorder="1" applyAlignment="1" applyProtection="1">
      <alignment horizontal="left" vertical="distributed" wrapText="1"/>
      <protection locked="0"/>
    </xf>
    <xf numFmtId="0" fontId="16" fillId="0" borderId="1" xfId="0" applyFont="1" applyBorder="1" applyAlignment="1" applyProtection="1">
      <alignment horizontal="left" vertical="distributed" wrapText="1"/>
      <protection locked="0"/>
    </xf>
    <xf numFmtId="0" fontId="16" fillId="0" borderId="12" xfId="0" applyFont="1" applyBorder="1" applyAlignment="1" applyProtection="1">
      <alignment horizontal="left" vertical="distributed"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1.69</c:v>
                </c:pt>
                <c:pt idx="4">
                  <c:v>0</c:v>
                </c:pt>
              </c:numCache>
            </c:numRef>
          </c:val>
          <c:extLst>
            <c:ext xmlns:c16="http://schemas.microsoft.com/office/drawing/2014/chart" uri="{C3380CC4-5D6E-409C-BE32-E72D297353CC}">
              <c16:uniqueId val="{00000000-75CE-46F8-8A70-AA5465D6B6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5CE-46F8-8A70-AA5465D6B6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59.81</c:v>
                </c:pt>
                <c:pt idx="1">
                  <c:v>60.11</c:v>
                </c:pt>
                <c:pt idx="2">
                  <c:v>61.12</c:v>
                </c:pt>
                <c:pt idx="3">
                  <c:v>59.32</c:v>
                </c:pt>
                <c:pt idx="4">
                  <c:v>58.66</c:v>
                </c:pt>
              </c:numCache>
            </c:numRef>
          </c:val>
          <c:extLst>
            <c:ext xmlns:c16="http://schemas.microsoft.com/office/drawing/2014/chart" uri="{C3380CC4-5D6E-409C-BE32-E72D297353CC}">
              <c16:uniqueId val="{00000000-8E8E-4D3B-96CC-47ADE54012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8E8E-4D3B-96CC-47ADE54012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8D8-42A9-9FD0-265CE97776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28D8-42A9-9FD0-265CE97776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120.1</c:v>
                </c:pt>
                <c:pt idx="1">
                  <c:v>122.01</c:v>
                </c:pt>
                <c:pt idx="2">
                  <c:v>125.45</c:v>
                </c:pt>
                <c:pt idx="3">
                  <c:v>111.31</c:v>
                </c:pt>
                <c:pt idx="4">
                  <c:v>110.73</c:v>
                </c:pt>
              </c:numCache>
            </c:numRef>
          </c:val>
          <c:extLst>
            <c:ext xmlns:c16="http://schemas.microsoft.com/office/drawing/2014/chart" uri="{C3380CC4-5D6E-409C-BE32-E72D297353CC}">
              <c16:uniqueId val="{00000000-DE3C-4FCE-97B7-EDE338440F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DE3C-4FCE-97B7-EDE338440F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45.75</c:v>
                </c:pt>
                <c:pt idx="1">
                  <c:v>47.66</c:v>
                </c:pt>
                <c:pt idx="2">
                  <c:v>49.58</c:v>
                </c:pt>
                <c:pt idx="3">
                  <c:v>51.24</c:v>
                </c:pt>
                <c:pt idx="4">
                  <c:v>52.64</c:v>
                </c:pt>
              </c:numCache>
            </c:numRef>
          </c:val>
          <c:extLst>
            <c:ext xmlns:c16="http://schemas.microsoft.com/office/drawing/2014/chart" uri="{C3380CC4-5D6E-409C-BE32-E72D297353CC}">
              <c16:uniqueId val="{00000000-A62C-4585-9F7B-0D2A436E7D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A62C-4585-9F7B-0D2A436E7D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39-4AAA-8449-126072BE56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F739-4AAA-8449-126072BE56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E-41AD-9352-C79E8EC8FD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39EE-41AD-9352-C79E8EC8FD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599.82000000000005</c:v>
                </c:pt>
                <c:pt idx="1">
                  <c:v>762.4</c:v>
                </c:pt>
                <c:pt idx="2">
                  <c:v>1032.1600000000001</c:v>
                </c:pt>
                <c:pt idx="3">
                  <c:v>1162.7</c:v>
                </c:pt>
                <c:pt idx="4">
                  <c:v>1292.4000000000001</c:v>
                </c:pt>
              </c:numCache>
            </c:numRef>
          </c:val>
          <c:extLst>
            <c:ext xmlns:c16="http://schemas.microsoft.com/office/drawing/2014/chart" uri="{C3380CC4-5D6E-409C-BE32-E72D297353CC}">
              <c16:uniqueId val="{00000000-979C-478E-9F60-AA6EB72EA2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979C-478E-9F60-AA6EB72EA2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212.27</c:v>
                </c:pt>
                <c:pt idx="1">
                  <c:v>190.11</c:v>
                </c:pt>
                <c:pt idx="2">
                  <c:v>171.65</c:v>
                </c:pt>
                <c:pt idx="3">
                  <c:v>179.22</c:v>
                </c:pt>
                <c:pt idx="4">
                  <c:v>158.03</c:v>
                </c:pt>
              </c:numCache>
            </c:numRef>
          </c:val>
          <c:extLst>
            <c:ext xmlns:c16="http://schemas.microsoft.com/office/drawing/2014/chart" uri="{C3380CC4-5D6E-409C-BE32-E72D297353CC}">
              <c16:uniqueId val="{00000000-77D5-4016-8DC6-3EA7A41E25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77D5-4016-8DC6-3EA7A41E25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120.53</c:v>
                </c:pt>
                <c:pt idx="1">
                  <c:v>122.65</c:v>
                </c:pt>
                <c:pt idx="2">
                  <c:v>126.32</c:v>
                </c:pt>
                <c:pt idx="3">
                  <c:v>109.1</c:v>
                </c:pt>
                <c:pt idx="4">
                  <c:v>108.15</c:v>
                </c:pt>
              </c:numCache>
            </c:numRef>
          </c:val>
          <c:extLst>
            <c:ext xmlns:c16="http://schemas.microsoft.com/office/drawing/2014/chart" uri="{C3380CC4-5D6E-409C-BE32-E72D297353CC}">
              <c16:uniqueId val="{00000000-4C64-4C4A-8344-F7D37D723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4C64-4C4A-8344-F7D37D723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66.099999999999994</c:v>
                </c:pt>
                <c:pt idx="1">
                  <c:v>64.61</c:v>
                </c:pt>
                <c:pt idx="2">
                  <c:v>61.75</c:v>
                </c:pt>
                <c:pt idx="3">
                  <c:v>62.82</c:v>
                </c:pt>
                <c:pt idx="4">
                  <c:v>63.97</c:v>
                </c:pt>
              </c:numCache>
            </c:numRef>
          </c:val>
          <c:extLst>
            <c:ext xmlns:c16="http://schemas.microsoft.com/office/drawing/2014/chart" uri="{C3380CC4-5D6E-409C-BE32-E72D297353CC}">
              <c16:uniqueId val="{00000000-9D55-46C7-8B2C-E8C0F8FEEE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9D55-46C7-8B2C-E8C0F8FEEE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BD59" sqref="BD59"/>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6999999999999993"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6999999999999993"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88" t="str">
        <f>データ!H6</f>
        <v>山形県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1082296</v>
      </c>
      <c r="AM8" s="74"/>
      <c r="AN8" s="74"/>
      <c r="AO8" s="74"/>
      <c r="AP8" s="74"/>
      <c r="AQ8" s="74"/>
      <c r="AR8" s="74"/>
      <c r="AS8" s="74"/>
      <c r="AT8" s="70">
        <f>データ!$S$6</f>
        <v>9323.15</v>
      </c>
      <c r="AU8" s="71"/>
      <c r="AV8" s="71"/>
      <c r="AW8" s="71"/>
      <c r="AX8" s="71"/>
      <c r="AY8" s="71"/>
      <c r="AZ8" s="71"/>
      <c r="BA8" s="71"/>
      <c r="BB8" s="73">
        <f>データ!$T$6</f>
        <v>116.09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 customHeight="1" x14ac:dyDescent="0.15">
      <c r="A10" s="2"/>
      <c r="B10" s="70" t="str">
        <f>データ!$N$6</f>
        <v>-</v>
      </c>
      <c r="C10" s="71"/>
      <c r="D10" s="71"/>
      <c r="E10" s="71"/>
      <c r="F10" s="71"/>
      <c r="G10" s="71"/>
      <c r="H10" s="71"/>
      <c r="I10" s="70">
        <f>データ!$O$6</f>
        <v>91.55</v>
      </c>
      <c r="J10" s="71"/>
      <c r="K10" s="71"/>
      <c r="L10" s="71"/>
      <c r="M10" s="71"/>
      <c r="N10" s="71"/>
      <c r="O10" s="72"/>
      <c r="P10" s="73">
        <f>データ!$P$6</f>
        <v>98.84</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957514</v>
      </c>
      <c r="AM10" s="74"/>
      <c r="AN10" s="74"/>
      <c r="AO10" s="74"/>
      <c r="AP10" s="74"/>
      <c r="AQ10" s="74"/>
      <c r="AR10" s="74"/>
      <c r="AS10" s="74"/>
      <c r="AT10" s="70">
        <f>データ!$V$6</f>
        <v>1884.18</v>
      </c>
      <c r="AU10" s="71"/>
      <c r="AV10" s="71"/>
      <c r="AW10" s="71"/>
      <c r="AX10" s="71"/>
      <c r="AY10" s="71"/>
      <c r="AZ10" s="71"/>
      <c r="BA10" s="71"/>
      <c r="BB10" s="73">
        <f>データ!$W$6</f>
        <v>508.19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6"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6"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6"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6"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6"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6"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6"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6"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6"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6"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6"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6"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6"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6"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6"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6"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6"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6"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6"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6"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6"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6"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6"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6"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6"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6"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6"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6"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6"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6"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6"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6"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6"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6"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6"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6"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6"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6"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6"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6"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6"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6"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6"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6"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6"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6"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6"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6"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6"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6"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6"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6"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6"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6"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6"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6"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6"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6"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6"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6"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6"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6"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6"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6"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6"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6"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6"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XxpQQ2A3qdydwAmzryjBpd6FfWgwcqGom85a2LRLKZnnGi+b/Mh68/eZsPHWgoRw90y9fdho4kg7X5KlPd1FqA==" saltValue="b27FQiQREUh2OWmH29wj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60003</v>
      </c>
      <c r="D6" s="34">
        <f t="shared" si="3"/>
        <v>46</v>
      </c>
      <c r="E6" s="34">
        <f t="shared" si="3"/>
        <v>1</v>
      </c>
      <c r="F6" s="34">
        <f t="shared" si="3"/>
        <v>0</v>
      </c>
      <c r="G6" s="34">
        <f t="shared" si="3"/>
        <v>2</v>
      </c>
      <c r="H6" s="34" t="str">
        <f t="shared" si="3"/>
        <v>山形県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91.55</v>
      </c>
      <c r="P6" s="35">
        <f t="shared" si="3"/>
        <v>98.84</v>
      </c>
      <c r="Q6" s="35">
        <f t="shared" si="3"/>
        <v>0</v>
      </c>
      <c r="R6" s="35">
        <f t="shared" si="3"/>
        <v>1082296</v>
      </c>
      <c r="S6" s="35">
        <f t="shared" si="3"/>
        <v>9323.15</v>
      </c>
      <c r="T6" s="35">
        <f t="shared" si="3"/>
        <v>116.09</v>
      </c>
      <c r="U6" s="35">
        <f t="shared" si="3"/>
        <v>957514</v>
      </c>
      <c r="V6" s="35">
        <f t="shared" si="3"/>
        <v>1884.18</v>
      </c>
      <c r="W6" s="35">
        <f t="shared" si="3"/>
        <v>508.19</v>
      </c>
      <c r="X6" s="36">
        <f>IF(X7="",NA(),X7)</f>
        <v>120.1</v>
      </c>
      <c r="Y6" s="36">
        <f t="shared" ref="Y6:AG6" si="4">IF(Y7="",NA(),Y7)</f>
        <v>122.01</v>
      </c>
      <c r="Z6" s="36">
        <f t="shared" si="4"/>
        <v>125.45</v>
      </c>
      <c r="AA6" s="36">
        <f t="shared" si="4"/>
        <v>111.31</v>
      </c>
      <c r="AB6" s="36">
        <f t="shared" si="4"/>
        <v>110.73</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599.82000000000005</v>
      </c>
      <c r="AU6" s="36">
        <f t="shared" ref="AU6:BC6" si="6">IF(AU7="",NA(),AU7)</f>
        <v>762.4</v>
      </c>
      <c r="AV6" s="36">
        <f t="shared" si="6"/>
        <v>1032.1600000000001</v>
      </c>
      <c r="AW6" s="36">
        <f t="shared" si="6"/>
        <v>1162.7</v>
      </c>
      <c r="AX6" s="36">
        <f t="shared" si="6"/>
        <v>1292.4000000000001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212.27</v>
      </c>
      <c r="BF6" s="36">
        <f t="shared" ref="BF6:BN6" si="7">IF(BF7="",NA(),BF7)</f>
        <v>190.11</v>
      </c>
      <c r="BG6" s="36">
        <f t="shared" si="7"/>
        <v>171.65</v>
      </c>
      <c r="BH6" s="36">
        <f t="shared" si="7"/>
        <v>179.22</v>
      </c>
      <c r="BI6" s="36">
        <f t="shared" si="7"/>
        <v>158.03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120.53</v>
      </c>
      <c r="BQ6" s="36">
        <f t="shared" ref="BQ6:BY6" si="8">IF(BQ7="",NA(),BQ7)</f>
        <v>122.65</v>
      </c>
      <c r="BR6" s="36">
        <f t="shared" si="8"/>
        <v>126.32</v>
      </c>
      <c r="BS6" s="36">
        <f t="shared" si="8"/>
        <v>109.1</v>
      </c>
      <c r="BT6" s="36">
        <f t="shared" si="8"/>
        <v>108.15</v>
      </c>
      <c r="BU6" s="36">
        <f t="shared" si="8"/>
        <v>112.81</v>
      </c>
      <c r="BV6" s="36">
        <f t="shared" si="8"/>
        <v>113.88</v>
      </c>
      <c r="BW6" s="36">
        <f t="shared" si="8"/>
        <v>114.14</v>
      </c>
      <c r="BX6" s="36">
        <f t="shared" si="8"/>
        <v>112.83</v>
      </c>
      <c r="BY6" s="36">
        <f t="shared" si="8"/>
        <v>112.84</v>
      </c>
      <c r="BZ6" s="35" t="str">
        <f>IF(BZ7="","",IF(BZ7="-","【-】","【"&amp;SUBSTITUTE(TEXT(BZ7,"#,##0.00"),"-","△")&amp;"】"))</f>
        <v>【112.84】</v>
      </c>
      <c r="CA6" s="36">
        <f>IF(CA7="",NA(),CA7)</f>
        <v>66.099999999999994</v>
      </c>
      <c r="CB6" s="36">
        <f t="shared" ref="CB6:CJ6" si="9">IF(CB7="",NA(),CB7)</f>
        <v>64.61</v>
      </c>
      <c r="CC6" s="36">
        <f t="shared" si="9"/>
        <v>61.75</v>
      </c>
      <c r="CD6" s="36">
        <f t="shared" si="9"/>
        <v>62.82</v>
      </c>
      <c r="CE6" s="36">
        <f t="shared" si="9"/>
        <v>63.97</v>
      </c>
      <c r="CF6" s="36">
        <f t="shared" si="9"/>
        <v>75.3</v>
      </c>
      <c r="CG6" s="36">
        <f t="shared" si="9"/>
        <v>74.02</v>
      </c>
      <c r="CH6" s="36">
        <f t="shared" si="9"/>
        <v>73.03</v>
      </c>
      <c r="CI6" s="36">
        <f t="shared" si="9"/>
        <v>73.86</v>
      </c>
      <c r="CJ6" s="36">
        <f t="shared" si="9"/>
        <v>73.849999999999994</v>
      </c>
      <c r="CK6" s="35" t="str">
        <f>IF(CK7="","",IF(CK7="-","【-】","【"&amp;SUBSTITUTE(TEXT(CK7,"#,##0.00"),"-","△")&amp;"】"))</f>
        <v>【73.85】</v>
      </c>
      <c r="CL6" s="36">
        <f>IF(CL7="",NA(),CL7)</f>
        <v>59.81</v>
      </c>
      <c r="CM6" s="36">
        <f t="shared" ref="CM6:CU6" si="10">IF(CM7="",NA(),CM7)</f>
        <v>60.11</v>
      </c>
      <c r="CN6" s="36">
        <f t="shared" si="10"/>
        <v>61.12</v>
      </c>
      <c r="CO6" s="36">
        <f t="shared" si="10"/>
        <v>59.32</v>
      </c>
      <c r="CP6" s="36">
        <f t="shared" si="10"/>
        <v>58.66</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45.75</v>
      </c>
      <c r="DI6" s="36">
        <f t="shared" ref="DI6:DQ6" si="12">IF(DI7="",NA(),DI7)</f>
        <v>47.66</v>
      </c>
      <c r="DJ6" s="36">
        <f t="shared" si="12"/>
        <v>49.58</v>
      </c>
      <c r="DK6" s="36">
        <f t="shared" si="12"/>
        <v>51.24</v>
      </c>
      <c r="DL6" s="36">
        <f t="shared" si="12"/>
        <v>52.64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6">
        <f t="shared" si="14"/>
        <v>1.69</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60003</v>
      </c>
      <c r="D7" s="38">
        <v>46</v>
      </c>
      <c r="E7" s="38">
        <v>1</v>
      </c>
      <c r="F7" s="38">
        <v>0</v>
      </c>
      <c r="G7" s="38">
        <v>2</v>
      </c>
      <c r="H7" s="38" t="s">
        <v>92</v>
      </c>
      <c r="I7" s="38" t="s">
        <v>93</v>
      </c>
      <c r="J7" s="38" t="s">
        <v>94</v>
      </c>
      <c r="K7" s="38" t="s">
        <v>95</v>
      </c>
      <c r="L7" s="38" t="s">
        <v>96</v>
      </c>
      <c r="M7" s="38" t="s">
        <v>97</v>
      </c>
      <c r="N7" s="39" t="s">
        <v>98</v>
      </c>
      <c r="O7" s="39">
        <v>91.55</v>
      </c>
      <c r="P7" s="39">
        <v>98.84</v>
      </c>
      <c r="Q7" s="39">
        <v>0</v>
      </c>
      <c r="R7" s="39">
        <v>1082296</v>
      </c>
      <c r="S7" s="39">
        <v>9323.15</v>
      </c>
      <c r="T7" s="39">
        <v>116.09</v>
      </c>
      <c r="U7" s="39">
        <v>957514</v>
      </c>
      <c r="V7" s="39">
        <v>1884.18</v>
      </c>
      <c r="W7" s="39">
        <v>508.19</v>
      </c>
      <c r="X7" s="39">
        <v>120.1</v>
      </c>
      <c r="Y7" s="39">
        <v>122.01</v>
      </c>
      <c r="Z7" s="39">
        <v>125.45</v>
      </c>
      <c r="AA7" s="39">
        <v>111.31</v>
      </c>
      <c r="AB7" s="39">
        <v>110.73</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599.82000000000005</v>
      </c>
      <c r="AU7" s="39">
        <v>762.4</v>
      </c>
      <c r="AV7" s="39">
        <v>1032.1600000000001</v>
      </c>
      <c r="AW7" s="39">
        <v>1162.7</v>
      </c>
      <c r="AX7" s="39">
        <v>1292.4000000000001</v>
      </c>
      <c r="AY7" s="39">
        <v>212.95</v>
      </c>
      <c r="AZ7" s="39">
        <v>224.41</v>
      </c>
      <c r="BA7" s="39">
        <v>243.44</v>
      </c>
      <c r="BB7" s="39">
        <v>258.49</v>
      </c>
      <c r="BC7" s="39">
        <v>271.10000000000002</v>
      </c>
      <c r="BD7" s="39">
        <v>271.10000000000002</v>
      </c>
      <c r="BE7" s="39">
        <v>212.27</v>
      </c>
      <c r="BF7" s="39">
        <v>190.11</v>
      </c>
      <c r="BG7" s="39">
        <v>171.65</v>
      </c>
      <c r="BH7" s="39">
        <v>179.22</v>
      </c>
      <c r="BI7" s="39">
        <v>158.03</v>
      </c>
      <c r="BJ7" s="39">
        <v>333.48</v>
      </c>
      <c r="BK7" s="39">
        <v>320.31</v>
      </c>
      <c r="BL7" s="39">
        <v>303.26</v>
      </c>
      <c r="BM7" s="39">
        <v>290.31</v>
      </c>
      <c r="BN7" s="39">
        <v>272.95999999999998</v>
      </c>
      <c r="BO7" s="39">
        <v>272.95999999999998</v>
      </c>
      <c r="BP7" s="39">
        <v>120.53</v>
      </c>
      <c r="BQ7" s="39">
        <v>122.65</v>
      </c>
      <c r="BR7" s="39">
        <v>126.32</v>
      </c>
      <c r="BS7" s="39">
        <v>109.1</v>
      </c>
      <c r="BT7" s="39">
        <v>108.15</v>
      </c>
      <c r="BU7" s="39">
        <v>112.81</v>
      </c>
      <c r="BV7" s="39">
        <v>113.88</v>
      </c>
      <c r="BW7" s="39">
        <v>114.14</v>
      </c>
      <c r="BX7" s="39">
        <v>112.83</v>
      </c>
      <c r="BY7" s="39">
        <v>112.84</v>
      </c>
      <c r="BZ7" s="39">
        <v>112.84</v>
      </c>
      <c r="CA7" s="39">
        <v>66.099999999999994</v>
      </c>
      <c r="CB7" s="39">
        <v>64.61</v>
      </c>
      <c r="CC7" s="39">
        <v>61.75</v>
      </c>
      <c r="CD7" s="39">
        <v>62.82</v>
      </c>
      <c r="CE7" s="39">
        <v>63.97</v>
      </c>
      <c r="CF7" s="39">
        <v>75.3</v>
      </c>
      <c r="CG7" s="39">
        <v>74.02</v>
      </c>
      <c r="CH7" s="39">
        <v>73.03</v>
      </c>
      <c r="CI7" s="39">
        <v>73.86</v>
      </c>
      <c r="CJ7" s="39">
        <v>73.849999999999994</v>
      </c>
      <c r="CK7" s="39">
        <v>73.849999999999994</v>
      </c>
      <c r="CL7" s="39">
        <v>59.81</v>
      </c>
      <c r="CM7" s="39">
        <v>60.11</v>
      </c>
      <c r="CN7" s="39">
        <v>61.12</v>
      </c>
      <c r="CO7" s="39">
        <v>59.32</v>
      </c>
      <c r="CP7" s="39">
        <v>58.66</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45.75</v>
      </c>
      <c r="DI7" s="39">
        <v>47.66</v>
      </c>
      <c r="DJ7" s="39">
        <v>49.58</v>
      </c>
      <c r="DK7" s="39">
        <v>51.24</v>
      </c>
      <c r="DL7" s="39">
        <v>52.64</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1.69</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2021-01-20T00:06:18Z</cp:lastPrinted>
  <dcterms:created xsi:type="dcterms:W3CDTF">2020-12-04T02:03:45Z</dcterms:created>
  <dcterms:modified xsi:type="dcterms:W3CDTF">2021-01-20T00:30:09Z</dcterms:modified>
  <cp:category/>
</cp:coreProperties>
</file>