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2910013K\Desktop\【総務省】経営分析表\"/>
    </mc:Choice>
  </mc:AlternateContent>
  <workbookProtection workbookAlgorithmName="SHA-512" workbookHashValue="/TS/3QJA1mwGMrV3UdxdQ7pOLhBAHbsGRk5s8XYwNYRuziPw9IEqFUwRMeIXMRDnM0qB2fVyZT0VkLdblco0YA==" workbookSaltValue="TxA4ZVleH4GIpcFh0akpAA==" workbookSpinCount="100000" lockStructure="1"/>
  <bookViews>
    <workbookView xWindow="0" yWindow="0" windowWidth="2049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G10" i="5" l="1"/>
  <c r="BY10" i="5"/>
  <c r="BO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AQ10" i="5"/>
  <c r="AU10" i="5"/>
  <c r="BE10" i="5"/>
  <c r="CI10" i="5"/>
  <c r="CM10" i="5"/>
  <c r="CW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<sst xmlns="http://schemas.openxmlformats.org/spreadsheetml/2006/main" count="262" uniqueCount="107">
  <si>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</si>
  <si>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</si>
  <si>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</si>
  <si>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</si>
  <si>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</si>
  <si>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</si>
  <si>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</si>
  <si>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</si>
  <si>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</si>
  <si>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</si>
  <si>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</si>
  <si>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</si>
  <si>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</si>
  <si>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</si>
  <si>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</si>
  <si>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</si>
  <si>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</si>
  <si>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</si>
  <si>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</si>
  <si>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</si>
  <si>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</si>
  <si>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</si>
  <si>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</si>
  <si>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</si>
  <si>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</si>
  <si>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</si>
  <si>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</si>
  <si>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</si>
  <si>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</si>
  <si>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</si>
  <si>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</si>
  <si>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</si>
  <si>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</si>
  <si>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</si>
  <si>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</si>
  <si>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</si>
  <si>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</si>
  <si>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</si>
  <si>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</si>
  <si>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</si>
  <si>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</si>
  <si>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</si>
  <si>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</si>
  <si>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</si>
  <si>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</si>
  <si>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</si>
  <si>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</si>
  <si>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</si>
  <si>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</si>
  <si>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</si>
  <si>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</si>
  <si>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</si>
  <si>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</si>
  <si>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</si>
  <si>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</si>
  <si>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</si>
  <si>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</si>
  <si>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</si>
  <si>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</si>
  <si>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</si>
  <si>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</si>
  <si>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</si>
  <si>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</si>
  <si>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</si>
  <si>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</si>
  <si>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</si>
  <si>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</si>
  <si>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</si>
  <si>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</si>
  <si>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</si>
  <si>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</si>
  <si>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</si>
  <si>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</si>
  <si>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</si>
  <si>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</si>
  <si>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</si>
  <si>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</si>
  <si>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</si>
  <si>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</si>
  <si>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</si>
  <si>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</si>
  <si>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</si>
  <si>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</si>
  <si>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</si>
  <si>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</si>
  <si>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</si>
  <si>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</si>
  <si>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</si>
  <si>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080004</t>
  </si>
  <si>
    <t>46</t>
  </si>
  <si>
    <t>02</t>
  </si>
  <si>
    <t>0</t>
  </si>
  <si>
    <t>000</t>
  </si>
  <si>
    <t>茨城県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</si>
  <si>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</si>
  <si>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</si>
  <si>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</si>
  <si>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</si>
  <si>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</si>
  <si>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</si>
  <si>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</si>
  <si>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</si>
  <si>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</si>
  <si>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</si>
  <si>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「①経常収支比率」は、過去5年間とも100％を上回っており、かつ、「②累積欠損金」も発生していないことから、健全経営であるといえる。
  「③流動比率」は、類似団体の平均を下回っているが、過去5年間とも100％を上回っており、短期的な債務に対する支払能力を確保しているといえる。
  「④企業債残高対給水収益比率」は、類似団体の平均と同等で推移しており、企業債残高の規模は平均並といえる。
  「⑤料金回収率」は、過去5年間とも100％を上回っており、将来の投資財源の確保も踏まえた料金水準となっている。
  「⑥給水原価」は、類似団体の平均を上回って推移している。これは企業立地が広範囲にわたり投資効率が悪いこと及び開発費用のかかる水源施設を要したことにより資本費（減価償却費及び企業債利息）が高いことが要因である。
  「⑦施設利用率」は、類似団体の平均と同等で推移しており、概ね適正といえる。 
　「⑧契約率」は、類似団体の平均を上回って推移しており、適切な規模の投資ができているといえる。</t>
    <rPh sb="24" eb="26">
      <t>ウワマワ</t>
    </rPh>
    <rPh sb="79" eb="81">
      <t>ルイジ</t>
    </rPh>
    <rPh sb="81" eb="83">
      <t>ダンタイ</t>
    </rPh>
    <rPh sb="84" eb="86">
      <t>ヘイキン</t>
    </rPh>
    <rPh sb="87" eb="89">
      <t>シタマワ</t>
    </rPh>
    <rPh sb="95" eb="97">
      <t>カコ</t>
    </rPh>
    <rPh sb="98" eb="100">
      <t>ネンカン</t>
    </rPh>
    <rPh sb="107" eb="109">
      <t>ウワマワ</t>
    </rPh>
    <rPh sb="114" eb="117">
      <t>タンキテキ</t>
    </rPh>
    <rPh sb="118" eb="120">
      <t>サイム</t>
    </rPh>
    <rPh sb="121" eb="122">
      <t>タイ</t>
    </rPh>
    <rPh sb="168" eb="170">
      <t>ドウトウ</t>
    </rPh>
    <rPh sb="171" eb="173">
      <t>スイイ</t>
    </rPh>
    <rPh sb="178" eb="180">
      <t>キギョウ</t>
    </rPh>
    <rPh sb="180" eb="181">
      <t>サイ</t>
    </rPh>
    <rPh sb="181" eb="183">
      <t>ザンダカ</t>
    </rPh>
    <rPh sb="184" eb="186">
      <t>キボ</t>
    </rPh>
    <rPh sb="187" eb="189">
      <t>ヘイキン</t>
    </rPh>
    <rPh sb="189" eb="190">
      <t>ナ</t>
    </rPh>
    <rPh sb="287" eb="289">
      <t>キギョウ</t>
    </rPh>
    <rPh sb="289" eb="291">
      <t>リッチ</t>
    </rPh>
    <rPh sb="292" eb="295">
      <t>コウハンイ</t>
    </rPh>
    <rPh sb="299" eb="301">
      <t>トウシ</t>
    </rPh>
    <rPh sb="301" eb="303">
      <t>コウリツ</t>
    </rPh>
    <rPh sb="304" eb="305">
      <t>ワル</t>
    </rPh>
    <rPh sb="308" eb="309">
      <t>オヨ</t>
    </rPh>
    <rPh sb="310" eb="312">
      <t>カイハツ</t>
    </rPh>
    <rPh sb="312" eb="314">
      <t>ヒヨウ</t>
    </rPh>
    <rPh sb="318" eb="320">
      <t>スイゲン</t>
    </rPh>
    <rPh sb="320" eb="322">
      <t>シセツ</t>
    </rPh>
    <rPh sb="323" eb="324">
      <t>ヨウ</t>
    </rPh>
    <rPh sb="335" eb="337">
      <t>ゲンカ</t>
    </rPh>
    <rPh sb="337" eb="339">
      <t>ショウキャク</t>
    </rPh>
    <rPh sb="339" eb="340">
      <t>ヒ</t>
    </rPh>
    <rPh sb="342" eb="344">
      <t>キギョウ</t>
    </rPh>
    <rPh sb="344" eb="345">
      <t>サイ</t>
    </rPh>
    <rPh sb="345" eb="347">
      <t>リソク</t>
    </rPh>
    <rPh sb="378" eb="380">
      <t>ヘイキン</t>
    </rPh>
    <rPh sb="381" eb="383">
      <t>ドウトウ</t>
    </rPh>
    <rPh sb="384" eb="386">
      <t>スイイ</t>
    </rPh>
    <rPh sb="405" eb="408">
      <t>ケイヤクリツ</t>
    </rPh>
    <rPh sb="411" eb="413">
      <t>ルイジ</t>
    </rPh>
    <rPh sb="413" eb="415">
      <t>ダンタイ</t>
    </rPh>
    <rPh sb="416" eb="418">
      <t>ヘイキン</t>
    </rPh>
    <rPh sb="419" eb="421">
      <t>ウワマワ</t>
    </rPh>
    <rPh sb="423" eb="425">
      <t>スイイ</t>
    </rPh>
    <rPh sb="430" eb="432">
      <t>テキセツ</t>
    </rPh>
    <rPh sb="433" eb="435">
      <t>キボ</t>
    </rPh>
    <rPh sb="436" eb="438">
      <t>トウシ</t>
    </rPh>
    <phoneticPr fontId="5"/>
  </si>
  <si>
    <t>　「①有形固定資産減価償却率」は、類似団体の平均と同等で推移しており、概ね平均的な老朽化の状況といえる。
　「②管路経年化率」は、事業創設時に布設した管路が法定耐用年数に達していないものが多く、類似団体に比べて老朽化は進んでいない。このため、「③管路更新率」も類似団体の平均を下回っている。今後、管路の老朽化対策として企業局経営戦略に基づき、耐震化と併せて計画的に更新を進めていく。</t>
    <rPh sb="138" eb="139">
      <t>シタ</t>
    </rPh>
    <rPh sb="145" eb="147">
      <t>コンゴ</t>
    </rPh>
    <rPh sb="185" eb="186">
      <t>スス</t>
    </rPh>
    <phoneticPr fontId="5"/>
  </si>
  <si>
    <t>　各経営指標の状況から判断すると，現時点では良好な経営状況にあるといえる。
　しかし，今後は，老朽化施設の更新や危機管理対策としての管路耐震化等により，経営環境は厳しさを増すことが見込まれていることから，平成30年3月に改定した「企業局経営戦略」に基づき，計画的かつ効率的な経営を推進していく。
※「企業局経営戦略」掲載ＵＲＬ
http://www.pref.ibaraki.jp/kigyou/001_about/summary/index.html</t>
    <rPh sb="47" eb="50">
      <t>ロウキュウカ</t>
    </rPh>
    <rPh sb="50" eb="52">
      <t>シセツ</t>
    </rPh>
    <rPh sb="53" eb="55">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</si>
</sst>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52.25</c:v>
                </c:pt>
                <c:pt idx="1">
                  <c:v>53.75</c:v>
                </c:pt>
                <c:pt idx="2">
                  <c:v>55.6</c:v>
                </c:pt>
                <c:pt idx="3">
                  <c:v>57.28</c:v>
                </c:pt>
                <c:pt idx="4">
                  <c:v>57.52</c:v>
                </c:pt>
              </c:numCache>
            </c:numRef>
          </c:val>
          <c:extLst>
            <c:ext xmlns:c16="http://schemas.microsoft.com/office/drawing/2014/chart" uri="{C3380CC4-5D6E-409C-BE32-E72D297353CC}">
              <c16:uniqueId val="{00000000-47BC-49EE-B009-7E46485DAE6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57.35</c:v>
                </c:pt>
                <c:pt idx="1">
                  <c:v>57.93</c:v>
                </c:pt>
                <c:pt idx="2">
                  <c:v>58.88</c:v>
                </c:pt>
                <c:pt idx="3">
                  <c:v>59.48</c:v>
                </c:pt>
                <c:pt idx="4">
                  <c:v>60.09</c:v>
                </c:pt>
              </c:numCache>
            </c:numRef>
          </c:val>
          <c:smooth val="0"/>
          <c:extLst>
            <c:ext xmlns:c16="http://schemas.microsoft.com/office/drawing/2014/chart" uri="{C3380CC4-5D6E-409C-BE32-E72D297353CC}">
              <c16:uniqueId val="{00000001-47BC-49EE-B009-7E46485DAE6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DD-4C12-9BC4-422E954DBF6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23.81</c:v>
                </c:pt>
                <c:pt idx="1">
                  <c:v>22.44</c:v>
                </c:pt>
                <c:pt idx="2">
                  <c:v>18.82</c:v>
                </c:pt>
                <c:pt idx="3">
                  <c:v>17.88</c:v>
                </c:pt>
                <c:pt idx="4">
                  <c:v>16.670000000000002</c:v>
                </c:pt>
              </c:numCache>
            </c:numRef>
          </c:val>
          <c:smooth val="0"/>
          <c:extLst>
            <c:ext xmlns:c16="http://schemas.microsoft.com/office/drawing/2014/chart" uri="{C3380CC4-5D6E-409C-BE32-E72D297353CC}">
              <c16:uniqueId val="{00000001-2EDD-4C12-9BC4-422E954DBF6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151.36000000000001</c:v>
                </c:pt>
                <c:pt idx="1">
                  <c:v>135.82</c:v>
                </c:pt>
                <c:pt idx="2">
                  <c:v>133.66</c:v>
                </c:pt>
                <c:pt idx="3">
                  <c:v>132.71</c:v>
                </c:pt>
                <c:pt idx="4">
                  <c:v>128.63</c:v>
                </c:pt>
              </c:numCache>
            </c:numRef>
          </c:val>
          <c:extLst>
            <c:ext xmlns:c16="http://schemas.microsoft.com/office/drawing/2014/chart" uri="{C3380CC4-5D6E-409C-BE32-E72D297353CC}">
              <c16:uniqueId val="{00000000-EF17-4D4E-8C39-7DBCFE84EC9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123.35</c:v>
                </c:pt>
                <c:pt idx="1">
                  <c:v>121.58</c:v>
                </c:pt>
                <c:pt idx="2">
                  <c:v>121.19</c:v>
                </c:pt>
                <c:pt idx="3">
                  <c:v>120.32</c:v>
                </c:pt>
                <c:pt idx="4">
                  <c:v>119.89</c:v>
                </c:pt>
              </c:numCache>
            </c:numRef>
          </c:val>
          <c:smooth val="0"/>
          <c:extLst>
            <c:ext xmlns:c16="http://schemas.microsoft.com/office/drawing/2014/chart" uri="{C3380CC4-5D6E-409C-BE32-E72D297353CC}">
              <c16:uniqueId val="{00000001-EF17-4D4E-8C39-7DBCFE84EC9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16.989999999999998</c:v>
                </c:pt>
                <c:pt idx="1">
                  <c:v>20.85</c:v>
                </c:pt>
                <c:pt idx="2">
                  <c:v>17.37</c:v>
                </c:pt>
                <c:pt idx="3">
                  <c:v>17.25</c:v>
                </c:pt>
                <c:pt idx="4">
                  <c:v>17.27</c:v>
                </c:pt>
              </c:numCache>
            </c:numRef>
          </c:val>
          <c:extLst>
            <c:ext xmlns:c16="http://schemas.microsoft.com/office/drawing/2014/chart" uri="{C3380CC4-5D6E-409C-BE32-E72D297353CC}">
              <c16:uniqueId val="{00000000-B025-4CAC-BF77-2EEABBD4C47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37.619999999999997</c:v>
                </c:pt>
                <c:pt idx="1">
                  <c:v>41.79</c:v>
                </c:pt>
                <c:pt idx="2">
                  <c:v>43.44</c:v>
                </c:pt>
                <c:pt idx="3">
                  <c:v>48.09</c:v>
                </c:pt>
                <c:pt idx="4">
                  <c:v>50.93</c:v>
                </c:pt>
              </c:numCache>
            </c:numRef>
          </c:val>
          <c:smooth val="0"/>
          <c:extLst>
            <c:ext xmlns:c16="http://schemas.microsoft.com/office/drawing/2014/chart" uri="{C3380CC4-5D6E-409C-BE32-E72D297353CC}">
              <c16:uniqueId val="{00000001-B025-4CAC-BF77-2EEABBD4C47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04-4353-9E26-88D78044E83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0.11</c:v>
                </c:pt>
                <c:pt idx="1">
                  <c:v>0.32</c:v>
                </c:pt>
                <c:pt idx="2">
                  <c:v>0.21</c:v>
                </c:pt>
                <c:pt idx="3">
                  <c:v>0.13</c:v>
                </c:pt>
                <c:pt idx="4">
                  <c:v>0.22</c:v>
                </c:pt>
              </c:numCache>
            </c:numRef>
          </c:val>
          <c:smooth val="0"/>
          <c:extLst>
            <c:ext xmlns:c16="http://schemas.microsoft.com/office/drawing/2014/chart" uri="{C3380CC4-5D6E-409C-BE32-E72D297353CC}">
              <c16:uniqueId val="{00000001-0504-4353-9E26-88D78044E83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164.14</c:v>
                </c:pt>
                <c:pt idx="1">
                  <c:v>168.3</c:v>
                </c:pt>
                <c:pt idx="2">
                  <c:v>185.04</c:v>
                </c:pt>
                <c:pt idx="3">
                  <c:v>194.32</c:v>
                </c:pt>
                <c:pt idx="4">
                  <c:v>190.77</c:v>
                </c:pt>
              </c:numCache>
            </c:numRef>
          </c:val>
          <c:extLst>
            <c:ext xmlns:c16="http://schemas.microsoft.com/office/drawing/2014/chart" uri="{C3380CC4-5D6E-409C-BE32-E72D297353CC}">
              <c16:uniqueId val="{00000000-3304-4854-9A59-B30ADF10882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312.67</c:v>
                </c:pt>
                <c:pt idx="1">
                  <c:v>345.05</c:v>
                </c:pt>
                <c:pt idx="2">
                  <c:v>379.14</c:v>
                </c:pt>
                <c:pt idx="3">
                  <c:v>394.58</c:v>
                </c:pt>
                <c:pt idx="4">
                  <c:v>368.36</c:v>
                </c:pt>
              </c:numCache>
            </c:numRef>
          </c:val>
          <c:smooth val="0"/>
          <c:extLst>
            <c:ext xmlns:c16="http://schemas.microsoft.com/office/drawing/2014/chart" uri="{C3380CC4-5D6E-409C-BE32-E72D297353CC}">
              <c16:uniqueId val="{00000001-3304-4854-9A59-B30ADF10882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276.52999999999997</c:v>
                </c:pt>
                <c:pt idx="1">
                  <c:v>267.45</c:v>
                </c:pt>
                <c:pt idx="2">
                  <c:v>252.99</c:v>
                </c:pt>
                <c:pt idx="3">
                  <c:v>237.77</c:v>
                </c:pt>
                <c:pt idx="4">
                  <c:v>219.48</c:v>
                </c:pt>
              </c:numCache>
            </c:numRef>
          </c:val>
          <c:extLst>
            <c:ext xmlns:c16="http://schemas.microsoft.com/office/drawing/2014/chart" uri="{C3380CC4-5D6E-409C-BE32-E72D297353CC}">
              <c16:uniqueId val="{00000000-8B74-4436-8C6F-340D4A4E16A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272.8</c:v>
                </c:pt>
                <c:pt idx="1">
                  <c:v>255.89</c:v>
                </c:pt>
                <c:pt idx="2">
                  <c:v>242.57</c:v>
                </c:pt>
                <c:pt idx="3">
                  <c:v>235.79</c:v>
                </c:pt>
                <c:pt idx="4">
                  <c:v>227.51</c:v>
                </c:pt>
              </c:numCache>
            </c:numRef>
          </c:val>
          <c:smooth val="0"/>
          <c:extLst>
            <c:ext xmlns:c16="http://schemas.microsoft.com/office/drawing/2014/chart" uri="{C3380CC4-5D6E-409C-BE32-E72D297353CC}">
              <c16:uniqueId val="{00000001-8B74-4436-8C6F-340D4A4E16A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139.52000000000001</c:v>
                </c:pt>
                <c:pt idx="1">
                  <c:v>140.97</c:v>
                </c:pt>
                <c:pt idx="2">
                  <c:v>138.4</c:v>
                </c:pt>
                <c:pt idx="3">
                  <c:v>137.22999999999999</c:v>
                </c:pt>
                <c:pt idx="4">
                  <c:v>131.94999999999999</c:v>
                </c:pt>
              </c:numCache>
            </c:numRef>
          </c:val>
          <c:extLst>
            <c:ext xmlns:c16="http://schemas.microsoft.com/office/drawing/2014/chart" uri="{C3380CC4-5D6E-409C-BE32-E72D297353CC}">
              <c16:uniqueId val="{00000000-2B1B-4420-BED1-385F1595382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119.5</c:v>
                </c:pt>
                <c:pt idx="1">
                  <c:v>118.99</c:v>
                </c:pt>
                <c:pt idx="2">
                  <c:v>119.17</c:v>
                </c:pt>
                <c:pt idx="3">
                  <c:v>117.72</c:v>
                </c:pt>
                <c:pt idx="4">
                  <c:v>117.69</c:v>
                </c:pt>
              </c:numCache>
            </c:numRef>
          </c:val>
          <c:smooth val="0"/>
          <c:extLst>
            <c:ext xmlns:c16="http://schemas.microsoft.com/office/drawing/2014/chart" uri="{C3380CC4-5D6E-409C-BE32-E72D297353CC}">
              <c16:uniqueId val="{00000001-2B1B-4420-BED1-385F1595382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24.95</c:v>
                </c:pt>
                <c:pt idx="1">
                  <c:v>24.82</c:v>
                </c:pt>
                <c:pt idx="2">
                  <c:v>25.02</c:v>
                </c:pt>
                <c:pt idx="3">
                  <c:v>25.1</c:v>
                </c:pt>
                <c:pt idx="4">
                  <c:v>25.86</c:v>
                </c:pt>
              </c:numCache>
            </c:numRef>
          </c:val>
          <c:extLst>
            <c:ext xmlns:c16="http://schemas.microsoft.com/office/drawing/2014/chart" uri="{C3380CC4-5D6E-409C-BE32-E72D297353CC}">
              <c16:uniqueId val="{00000000-5169-4CFE-989F-7DE7EAC251E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16.91</c:v>
                </c:pt>
                <c:pt idx="1">
                  <c:v>16.850000000000001</c:v>
                </c:pt>
                <c:pt idx="2">
                  <c:v>16.8</c:v>
                </c:pt>
                <c:pt idx="3">
                  <c:v>17.03</c:v>
                </c:pt>
                <c:pt idx="4">
                  <c:v>17.07</c:v>
                </c:pt>
              </c:numCache>
            </c:numRef>
          </c:val>
          <c:smooth val="0"/>
          <c:extLst>
            <c:ext xmlns:c16="http://schemas.microsoft.com/office/drawing/2014/chart" uri="{C3380CC4-5D6E-409C-BE32-E72D297353CC}">
              <c16:uniqueId val="{00000001-5169-4CFE-989F-7DE7EAC251E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55.17</c:v>
                </c:pt>
                <c:pt idx="1">
                  <c:v>55.05</c:v>
                </c:pt>
                <c:pt idx="2">
                  <c:v>55.82</c:v>
                </c:pt>
                <c:pt idx="3">
                  <c:v>56.53</c:v>
                </c:pt>
                <c:pt idx="4">
                  <c:v>56.48</c:v>
                </c:pt>
              </c:numCache>
            </c:numRef>
          </c:val>
          <c:extLst>
            <c:ext xmlns:c16="http://schemas.microsoft.com/office/drawing/2014/chart" uri="{C3380CC4-5D6E-409C-BE32-E72D297353CC}">
              <c16:uniqueId val="{00000000-2316-4BBA-9A6F-9D24A95700F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57.52</c:v>
                </c:pt>
                <c:pt idx="1">
                  <c:v>57.55</c:v>
                </c:pt>
                <c:pt idx="2">
                  <c:v>57.69</c:v>
                </c:pt>
                <c:pt idx="3">
                  <c:v>58.56</c:v>
                </c:pt>
                <c:pt idx="4">
                  <c:v>57.96</c:v>
                </c:pt>
              </c:numCache>
            </c:numRef>
          </c:val>
          <c:smooth val="0"/>
          <c:extLst>
            <c:ext xmlns:c16="http://schemas.microsoft.com/office/drawing/2014/chart" uri="{C3380CC4-5D6E-409C-BE32-E72D297353CC}">
              <c16:uniqueId val="{00000001-2316-4BBA-9A6F-9D24A95700F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92.12</c:v>
                </c:pt>
                <c:pt idx="1">
                  <c:v>88.68</c:v>
                </c:pt>
                <c:pt idx="2">
                  <c:v>89.14</c:v>
                </c:pt>
                <c:pt idx="3">
                  <c:v>89.72</c:v>
                </c:pt>
                <c:pt idx="4">
                  <c:v>89.78</c:v>
                </c:pt>
              </c:numCache>
            </c:numRef>
          </c:val>
          <c:extLst>
            <c:ext xmlns:c16="http://schemas.microsoft.com/office/drawing/2014/chart" uri="{C3380CC4-5D6E-409C-BE32-E72D297353CC}">
              <c16:uniqueId val="{00000000-66C9-4618-9A63-669AD8CEB2E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79.7</c:v>
                </c:pt>
                <c:pt idx="1">
                  <c:v>79.42</c:v>
                </c:pt>
                <c:pt idx="2">
                  <c:v>79.2</c:v>
                </c:pt>
                <c:pt idx="3">
                  <c:v>80.5</c:v>
                </c:pt>
                <c:pt idx="4">
                  <c:v>80.540000000000006</c:v>
                </c:pt>
              </c:numCache>
            </c:numRef>
          </c:val>
          <c:smooth val="0"/>
          <c:extLst>
            <c:ext xmlns:c16="http://schemas.microsoft.com/office/drawing/2014/chart" uri="{C3380CC4-5D6E-409C-BE32-E72D297353CC}">
              <c16:uniqueId val="{00000001-66C9-4618-9A63-669AD8CEB2E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JS62" zoomScaleNormal="100" workbookViewId="0">
      <selection activeCell="SM86" sqref="SM8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
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
データ!H7</f>
        <v>
茨城県</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
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
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
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
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
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
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
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
8</v>
      </c>
      <c r="SN7" s="7"/>
      <c r="SO7" s="7"/>
      <c r="SP7" s="7"/>
      <c r="SQ7" s="7"/>
      <c r="SR7" s="7"/>
      <c r="SS7" s="7"/>
      <c r="ST7" s="7"/>
      <c r="SU7" s="7"/>
      <c r="SV7" s="7"/>
      <c r="SW7" s="7"/>
      <c r="SX7" s="7"/>
      <c r="SY7" s="7"/>
      <c r="SZ7" s="8"/>
    </row>
    <row r="8" spans="1:521" ht="18.75" customHeight="1" x14ac:dyDescent="0.15">
      <c r="A8" s="9"/>
      <c r="B8" s="82" t="str">
        <f>
データ!I7</f>
        <v>
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
データ!J7</f>
        <v>
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
データ!K7</f>
        <v>
1132680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
データ!L7</f>
        <v>
大規模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
データ!M7</f>
        <v>
5</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
データ!N7</f>
        <v>
639771</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
9</v>
      </c>
      <c r="SN8" s="88"/>
      <c r="SO8" s="10" t="s">
        <v>
10</v>
      </c>
      <c r="SP8" s="11"/>
      <c r="SQ8" s="11"/>
      <c r="SR8" s="11"/>
      <c r="SS8" s="11"/>
      <c r="ST8" s="11"/>
      <c r="SU8" s="11"/>
      <c r="SV8" s="11"/>
      <c r="SW8" s="11"/>
      <c r="SX8" s="11"/>
      <c r="SY8" s="11"/>
      <c r="SZ8" s="12"/>
    </row>
    <row r="9" spans="1:521" ht="18.75" customHeight="1" x14ac:dyDescent="0.15">
      <c r="A9" s="9"/>
      <c r="B9" s="66" t="s">
        <v>
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
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
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
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
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
16</v>
      </c>
      <c r="SN9" s="90"/>
      <c r="SO9" s="15" t="s">
        <v>
17</v>
      </c>
      <c r="SP9" s="16"/>
      <c r="SQ9" s="16"/>
      <c r="SR9" s="16"/>
      <c r="SS9" s="16"/>
      <c r="ST9" s="16"/>
      <c r="SU9" s="16"/>
      <c r="SV9" s="16"/>
      <c r="SW9" s="16"/>
      <c r="SX9" s="16"/>
      <c r="SY9" s="16"/>
      <c r="SZ9" s="17"/>
    </row>
    <row r="10" spans="1:521" ht="18.75" customHeight="1" x14ac:dyDescent="0.15">
      <c r="A10" s="9"/>
      <c r="B10" s="76" t="str">
        <f>
データ!O7</f>
        <v>
-</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
データ!P7</f>
        <v>
76.8</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
データ!Q7</f>
        <v>
247</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
データ!R7</f>
        <v>
1016952</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
データ!S7</f>
        <v>
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
18</v>
      </c>
      <c r="SN10" s="86"/>
      <c r="SO10" s="20" t="s">
        <v>
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
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
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
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
104</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
データ!$B$10</f>
        <v>
H27</v>
      </c>
      <c r="Y31" s="92"/>
      <c r="Z31" s="92"/>
      <c r="AA31" s="92"/>
      <c r="AB31" s="92"/>
      <c r="AC31" s="92"/>
      <c r="AD31" s="92"/>
      <c r="AE31" s="92"/>
      <c r="AF31" s="92"/>
      <c r="AG31" s="92"/>
      <c r="AH31" s="92"/>
      <c r="AI31" s="92"/>
      <c r="AJ31" s="92"/>
      <c r="AK31" s="92"/>
      <c r="AL31" s="92"/>
      <c r="AM31" s="92"/>
      <c r="AN31" s="92"/>
      <c r="AO31" s="92"/>
      <c r="AP31" s="92"/>
      <c r="AQ31" s="93"/>
      <c r="AR31" s="91" t="str">
        <f>
データ!$C$10</f>
        <v>
H28</v>
      </c>
      <c r="AS31" s="92"/>
      <c r="AT31" s="92"/>
      <c r="AU31" s="92"/>
      <c r="AV31" s="92"/>
      <c r="AW31" s="92"/>
      <c r="AX31" s="92"/>
      <c r="AY31" s="92"/>
      <c r="AZ31" s="92"/>
      <c r="BA31" s="92"/>
      <c r="BB31" s="92"/>
      <c r="BC31" s="92"/>
      <c r="BD31" s="92"/>
      <c r="BE31" s="92"/>
      <c r="BF31" s="92"/>
      <c r="BG31" s="92"/>
      <c r="BH31" s="92"/>
      <c r="BI31" s="92"/>
      <c r="BJ31" s="92"/>
      <c r="BK31" s="93"/>
      <c r="BL31" s="91" t="str">
        <f>
データ!$D$10</f>
        <v>
H29</v>
      </c>
      <c r="BM31" s="92"/>
      <c r="BN31" s="92"/>
      <c r="BO31" s="92"/>
      <c r="BP31" s="92"/>
      <c r="BQ31" s="92"/>
      <c r="BR31" s="92"/>
      <c r="BS31" s="92"/>
      <c r="BT31" s="92"/>
      <c r="BU31" s="92"/>
      <c r="BV31" s="92"/>
      <c r="BW31" s="92"/>
      <c r="BX31" s="92"/>
      <c r="BY31" s="92"/>
      <c r="BZ31" s="92"/>
      <c r="CA31" s="92"/>
      <c r="CB31" s="92"/>
      <c r="CC31" s="92"/>
      <c r="CD31" s="92"/>
      <c r="CE31" s="93"/>
      <c r="CF31" s="91" t="str">
        <f>
データ!$E$10</f>
        <v>
H30</v>
      </c>
      <c r="CG31" s="92"/>
      <c r="CH31" s="92"/>
      <c r="CI31" s="92"/>
      <c r="CJ31" s="92"/>
      <c r="CK31" s="92"/>
      <c r="CL31" s="92"/>
      <c r="CM31" s="92"/>
      <c r="CN31" s="92"/>
      <c r="CO31" s="92"/>
      <c r="CP31" s="92"/>
      <c r="CQ31" s="92"/>
      <c r="CR31" s="92"/>
      <c r="CS31" s="92"/>
      <c r="CT31" s="92"/>
      <c r="CU31" s="92"/>
      <c r="CV31" s="92"/>
      <c r="CW31" s="92"/>
      <c r="CX31" s="92"/>
      <c r="CY31" s="93"/>
      <c r="CZ31" s="91" t="str">
        <f>
データ!$F$10</f>
        <v>
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
データ!$B$10</f>
        <v>
H27</v>
      </c>
      <c r="ES31" s="92"/>
      <c r="ET31" s="92"/>
      <c r="EU31" s="92"/>
      <c r="EV31" s="92"/>
      <c r="EW31" s="92"/>
      <c r="EX31" s="92"/>
      <c r="EY31" s="92"/>
      <c r="EZ31" s="92"/>
      <c r="FA31" s="92"/>
      <c r="FB31" s="92"/>
      <c r="FC31" s="92"/>
      <c r="FD31" s="92"/>
      <c r="FE31" s="92"/>
      <c r="FF31" s="92"/>
      <c r="FG31" s="92"/>
      <c r="FH31" s="92"/>
      <c r="FI31" s="92"/>
      <c r="FJ31" s="92"/>
      <c r="FK31" s="93"/>
      <c r="FL31" s="91" t="str">
        <f>
データ!$C$10</f>
        <v>
H28</v>
      </c>
      <c r="FM31" s="92"/>
      <c r="FN31" s="92"/>
      <c r="FO31" s="92"/>
      <c r="FP31" s="92"/>
      <c r="FQ31" s="92"/>
      <c r="FR31" s="92"/>
      <c r="FS31" s="92"/>
      <c r="FT31" s="92"/>
      <c r="FU31" s="92"/>
      <c r="FV31" s="92"/>
      <c r="FW31" s="92"/>
      <c r="FX31" s="92"/>
      <c r="FY31" s="92"/>
      <c r="FZ31" s="92"/>
      <c r="GA31" s="92"/>
      <c r="GB31" s="92"/>
      <c r="GC31" s="92"/>
      <c r="GD31" s="92"/>
      <c r="GE31" s="93"/>
      <c r="GF31" s="91" t="str">
        <f>
データ!$D$10</f>
        <v>
H29</v>
      </c>
      <c r="GG31" s="92"/>
      <c r="GH31" s="92"/>
      <c r="GI31" s="92"/>
      <c r="GJ31" s="92"/>
      <c r="GK31" s="92"/>
      <c r="GL31" s="92"/>
      <c r="GM31" s="92"/>
      <c r="GN31" s="92"/>
      <c r="GO31" s="92"/>
      <c r="GP31" s="92"/>
      <c r="GQ31" s="92"/>
      <c r="GR31" s="92"/>
      <c r="GS31" s="92"/>
      <c r="GT31" s="92"/>
      <c r="GU31" s="92"/>
      <c r="GV31" s="92"/>
      <c r="GW31" s="92"/>
      <c r="GX31" s="92"/>
      <c r="GY31" s="93"/>
      <c r="GZ31" s="91" t="str">
        <f>
データ!$E$10</f>
        <v>
H30</v>
      </c>
      <c r="HA31" s="92"/>
      <c r="HB31" s="92"/>
      <c r="HC31" s="92"/>
      <c r="HD31" s="92"/>
      <c r="HE31" s="92"/>
      <c r="HF31" s="92"/>
      <c r="HG31" s="92"/>
      <c r="HH31" s="92"/>
      <c r="HI31" s="92"/>
      <c r="HJ31" s="92"/>
      <c r="HK31" s="92"/>
      <c r="HL31" s="92"/>
      <c r="HM31" s="92"/>
      <c r="HN31" s="92"/>
      <c r="HO31" s="92"/>
      <c r="HP31" s="92"/>
      <c r="HQ31" s="92"/>
      <c r="HR31" s="92"/>
      <c r="HS31" s="93"/>
      <c r="HT31" s="91" t="str">
        <f>
データ!$F$10</f>
        <v>
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
データ!$B$10</f>
        <v>
H27</v>
      </c>
      <c r="JM31" s="92"/>
      <c r="JN31" s="92"/>
      <c r="JO31" s="92"/>
      <c r="JP31" s="92"/>
      <c r="JQ31" s="92"/>
      <c r="JR31" s="92"/>
      <c r="JS31" s="92"/>
      <c r="JT31" s="92"/>
      <c r="JU31" s="92"/>
      <c r="JV31" s="92"/>
      <c r="JW31" s="92"/>
      <c r="JX31" s="92"/>
      <c r="JY31" s="92"/>
      <c r="JZ31" s="92"/>
      <c r="KA31" s="92"/>
      <c r="KB31" s="92"/>
      <c r="KC31" s="92"/>
      <c r="KD31" s="92"/>
      <c r="KE31" s="93"/>
      <c r="KF31" s="91" t="str">
        <f>
データ!$C$10</f>
        <v>
H28</v>
      </c>
      <c r="KG31" s="92"/>
      <c r="KH31" s="92"/>
      <c r="KI31" s="92"/>
      <c r="KJ31" s="92"/>
      <c r="KK31" s="92"/>
      <c r="KL31" s="92"/>
      <c r="KM31" s="92"/>
      <c r="KN31" s="92"/>
      <c r="KO31" s="92"/>
      <c r="KP31" s="92"/>
      <c r="KQ31" s="92"/>
      <c r="KR31" s="92"/>
      <c r="KS31" s="92"/>
      <c r="KT31" s="92"/>
      <c r="KU31" s="92"/>
      <c r="KV31" s="92"/>
      <c r="KW31" s="92"/>
      <c r="KX31" s="92"/>
      <c r="KY31" s="93"/>
      <c r="KZ31" s="91" t="str">
        <f>
データ!$D$10</f>
        <v>
H29</v>
      </c>
      <c r="LA31" s="92"/>
      <c r="LB31" s="92"/>
      <c r="LC31" s="92"/>
      <c r="LD31" s="92"/>
      <c r="LE31" s="92"/>
      <c r="LF31" s="92"/>
      <c r="LG31" s="92"/>
      <c r="LH31" s="92"/>
      <c r="LI31" s="92"/>
      <c r="LJ31" s="92"/>
      <c r="LK31" s="92"/>
      <c r="LL31" s="92"/>
      <c r="LM31" s="92"/>
      <c r="LN31" s="92"/>
      <c r="LO31" s="92"/>
      <c r="LP31" s="92"/>
      <c r="LQ31" s="92"/>
      <c r="LR31" s="92"/>
      <c r="LS31" s="93"/>
      <c r="LT31" s="91" t="str">
        <f>
データ!$E$10</f>
        <v>
H30</v>
      </c>
      <c r="LU31" s="92"/>
      <c r="LV31" s="92"/>
      <c r="LW31" s="92"/>
      <c r="LX31" s="92"/>
      <c r="LY31" s="92"/>
      <c r="LZ31" s="92"/>
      <c r="MA31" s="92"/>
      <c r="MB31" s="92"/>
      <c r="MC31" s="92"/>
      <c r="MD31" s="92"/>
      <c r="ME31" s="92"/>
      <c r="MF31" s="92"/>
      <c r="MG31" s="92"/>
      <c r="MH31" s="92"/>
      <c r="MI31" s="92"/>
      <c r="MJ31" s="92"/>
      <c r="MK31" s="92"/>
      <c r="ML31" s="92"/>
      <c r="MM31" s="93"/>
      <c r="MN31" s="91" t="str">
        <f>
データ!$F$10</f>
        <v>
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
データ!$B$10</f>
        <v>
H27</v>
      </c>
      <c r="OG31" s="92"/>
      <c r="OH31" s="92"/>
      <c r="OI31" s="92"/>
      <c r="OJ31" s="92"/>
      <c r="OK31" s="92"/>
      <c r="OL31" s="92"/>
      <c r="OM31" s="92"/>
      <c r="ON31" s="92"/>
      <c r="OO31" s="92"/>
      <c r="OP31" s="92"/>
      <c r="OQ31" s="92"/>
      <c r="OR31" s="92"/>
      <c r="OS31" s="92"/>
      <c r="OT31" s="92"/>
      <c r="OU31" s="92"/>
      <c r="OV31" s="92"/>
      <c r="OW31" s="92"/>
      <c r="OX31" s="92"/>
      <c r="OY31" s="93"/>
      <c r="OZ31" s="91" t="str">
        <f>
データ!$C$10</f>
        <v>
H28</v>
      </c>
      <c r="PA31" s="92"/>
      <c r="PB31" s="92"/>
      <c r="PC31" s="92"/>
      <c r="PD31" s="92"/>
      <c r="PE31" s="92"/>
      <c r="PF31" s="92"/>
      <c r="PG31" s="92"/>
      <c r="PH31" s="92"/>
      <c r="PI31" s="92"/>
      <c r="PJ31" s="92"/>
      <c r="PK31" s="92"/>
      <c r="PL31" s="92"/>
      <c r="PM31" s="92"/>
      <c r="PN31" s="92"/>
      <c r="PO31" s="92"/>
      <c r="PP31" s="92"/>
      <c r="PQ31" s="92"/>
      <c r="PR31" s="92"/>
      <c r="PS31" s="93"/>
      <c r="PT31" s="91" t="str">
        <f>
データ!$D$10</f>
        <v>
H29</v>
      </c>
      <c r="PU31" s="92"/>
      <c r="PV31" s="92"/>
      <c r="PW31" s="92"/>
      <c r="PX31" s="92"/>
      <c r="PY31" s="92"/>
      <c r="PZ31" s="92"/>
      <c r="QA31" s="92"/>
      <c r="QB31" s="92"/>
      <c r="QC31" s="92"/>
      <c r="QD31" s="92"/>
      <c r="QE31" s="92"/>
      <c r="QF31" s="92"/>
      <c r="QG31" s="92"/>
      <c r="QH31" s="92"/>
      <c r="QI31" s="92"/>
      <c r="QJ31" s="92"/>
      <c r="QK31" s="92"/>
      <c r="QL31" s="92"/>
      <c r="QM31" s="93"/>
      <c r="QN31" s="91" t="str">
        <f>
データ!$E$10</f>
        <v>
H30</v>
      </c>
      <c r="QO31" s="92"/>
      <c r="QP31" s="92"/>
      <c r="QQ31" s="92"/>
      <c r="QR31" s="92"/>
      <c r="QS31" s="92"/>
      <c r="QT31" s="92"/>
      <c r="QU31" s="92"/>
      <c r="QV31" s="92"/>
      <c r="QW31" s="92"/>
      <c r="QX31" s="92"/>
      <c r="QY31" s="92"/>
      <c r="QZ31" s="92"/>
      <c r="RA31" s="92"/>
      <c r="RB31" s="92"/>
      <c r="RC31" s="92"/>
      <c r="RD31" s="92"/>
      <c r="RE31" s="92"/>
      <c r="RF31" s="92"/>
      <c r="RG31" s="93"/>
      <c r="RH31" s="91" t="str">
        <f>
データ!$F$10</f>
        <v>
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
23</v>
      </c>
      <c r="M32" s="126"/>
      <c r="N32" s="126"/>
      <c r="O32" s="126"/>
      <c r="P32" s="126"/>
      <c r="Q32" s="126"/>
      <c r="R32" s="126"/>
      <c r="S32" s="126"/>
      <c r="T32" s="126"/>
      <c r="U32" s="126"/>
      <c r="V32" s="126"/>
      <c r="W32" s="127"/>
      <c r="X32" s="128">
        <f>
データ!T6</f>
        <v>
151.36000000000001</v>
      </c>
      <c r="Y32" s="129"/>
      <c r="Z32" s="129"/>
      <c r="AA32" s="129"/>
      <c r="AB32" s="129"/>
      <c r="AC32" s="129"/>
      <c r="AD32" s="129"/>
      <c r="AE32" s="129"/>
      <c r="AF32" s="129"/>
      <c r="AG32" s="129"/>
      <c r="AH32" s="129"/>
      <c r="AI32" s="129"/>
      <c r="AJ32" s="129"/>
      <c r="AK32" s="129"/>
      <c r="AL32" s="129"/>
      <c r="AM32" s="129"/>
      <c r="AN32" s="129"/>
      <c r="AO32" s="129"/>
      <c r="AP32" s="129"/>
      <c r="AQ32" s="130"/>
      <c r="AR32" s="128">
        <f>
データ!U6</f>
        <v>
135.82</v>
      </c>
      <c r="AS32" s="129"/>
      <c r="AT32" s="129"/>
      <c r="AU32" s="129"/>
      <c r="AV32" s="129"/>
      <c r="AW32" s="129"/>
      <c r="AX32" s="129"/>
      <c r="AY32" s="129"/>
      <c r="AZ32" s="129"/>
      <c r="BA32" s="129"/>
      <c r="BB32" s="129"/>
      <c r="BC32" s="129"/>
      <c r="BD32" s="129"/>
      <c r="BE32" s="129"/>
      <c r="BF32" s="129"/>
      <c r="BG32" s="129"/>
      <c r="BH32" s="129"/>
      <c r="BI32" s="129"/>
      <c r="BJ32" s="129"/>
      <c r="BK32" s="130"/>
      <c r="BL32" s="128">
        <f>
データ!V6</f>
        <v>
133.66</v>
      </c>
      <c r="BM32" s="129"/>
      <c r="BN32" s="129"/>
      <c r="BO32" s="129"/>
      <c r="BP32" s="129"/>
      <c r="BQ32" s="129"/>
      <c r="BR32" s="129"/>
      <c r="BS32" s="129"/>
      <c r="BT32" s="129"/>
      <c r="BU32" s="129"/>
      <c r="BV32" s="129"/>
      <c r="BW32" s="129"/>
      <c r="BX32" s="129"/>
      <c r="BY32" s="129"/>
      <c r="BZ32" s="129"/>
      <c r="CA32" s="129"/>
      <c r="CB32" s="129"/>
      <c r="CC32" s="129"/>
      <c r="CD32" s="129"/>
      <c r="CE32" s="130"/>
      <c r="CF32" s="128">
        <f>
データ!W6</f>
        <v>
132.71</v>
      </c>
      <c r="CG32" s="129"/>
      <c r="CH32" s="129"/>
      <c r="CI32" s="129"/>
      <c r="CJ32" s="129"/>
      <c r="CK32" s="129"/>
      <c r="CL32" s="129"/>
      <c r="CM32" s="129"/>
      <c r="CN32" s="129"/>
      <c r="CO32" s="129"/>
      <c r="CP32" s="129"/>
      <c r="CQ32" s="129"/>
      <c r="CR32" s="129"/>
      <c r="CS32" s="129"/>
      <c r="CT32" s="129"/>
      <c r="CU32" s="129"/>
      <c r="CV32" s="129"/>
      <c r="CW32" s="129"/>
      <c r="CX32" s="129"/>
      <c r="CY32" s="130"/>
      <c r="CZ32" s="128">
        <f>
データ!X6</f>
        <v>
128.63</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
23</v>
      </c>
      <c r="EG32" s="126"/>
      <c r="EH32" s="126"/>
      <c r="EI32" s="126"/>
      <c r="EJ32" s="126"/>
      <c r="EK32" s="126"/>
      <c r="EL32" s="126"/>
      <c r="EM32" s="126"/>
      <c r="EN32" s="126"/>
      <c r="EO32" s="126"/>
      <c r="EP32" s="126"/>
      <c r="EQ32" s="127"/>
      <c r="ER32" s="128">
        <f>
データ!AE6</f>
        <v>
0</v>
      </c>
      <c r="ES32" s="129"/>
      <c r="ET32" s="129"/>
      <c r="EU32" s="129"/>
      <c r="EV32" s="129"/>
      <c r="EW32" s="129"/>
      <c r="EX32" s="129"/>
      <c r="EY32" s="129"/>
      <c r="EZ32" s="129"/>
      <c r="FA32" s="129"/>
      <c r="FB32" s="129"/>
      <c r="FC32" s="129"/>
      <c r="FD32" s="129"/>
      <c r="FE32" s="129"/>
      <c r="FF32" s="129"/>
      <c r="FG32" s="129"/>
      <c r="FH32" s="129"/>
      <c r="FI32" s="129"/>
      <c r="FJ32" s="129"/>
      <c r="FK32" s="130"/>
      <c r="FL32" s="128">
        <f>
データ!AF6</f>
        <v>
0</v>
      </c>
      <c r="FM32" s="129"/>
      <c r="FN32" s="129"/>
      <c r="FO32" s="129"/>
      <c r="FP32" s="129"/>
      <c r="FQ32" s="129"/>
      <c r="FR32" s="129"/>
      <c r="FS32" s="129"/>
      <c r="FT32" s="129"/>
      <c r="FU32" s="129"/>
      <c r="FV32" s="129"/>
      <c r="FW32" s="129"/>
      <c r="FX32" s="129"/>
      <c r="FY32" s="129"/>
      <c r="FZ32" s="129"/>
      <c r="GA32" s="129"/>
      <c r="GB32" s="129"/>
      <c r="GC32" s="129"/>
      <c r="GD32" s="129"/>
      <c r="GE32" s="130"/>
      <c r="GF32" s="128">
        <f>
データ!AG6</f>
        <v>
0</v>
      </c>
      <c r="GG32" s="129"/>
      <c r="GH32" s="129"/>
      <c r="GI32" s="129"/>
      <c r="GJ32" s="129"/>
      <c r="GK32" s="129"/>
      <c r="GL32" s="129"/>
      <c r="GM32" s="129"/>
      <c r="GN32" s="129"/>
      <c r="GO32" s="129"/>
      <c r="GP32" s="129"/>
      <c r="GQ32" s="129"/>
      <c r="GR32" s="129"/>
      <c r="GS32" s="129"/>
      <c r="GT32" s="129"/>
      <c r="GU32" s="129"/>
      <c r="GV32" s="129"/>
      <c r="GW32" s="129"/>
      <c r="GX32" s="129"/>
      <c r="GY32" s="130"/>
      <c r="GZ32" s="128">
        <f>
データ!AH6</f>
        <v>
0</v>
      </c>
      <c r="HA32" s="129"/>
      <c r="HB32" s="129"/>
      <c r="HC32" s="129"/>
      <c r="HD32" s="129"/>
      <c r="HE32" s="129"/>
      <c r="HF32" s="129"/>
      <c r="HG32" s="129"/>
      <c r="HH32" s="129"/>
      <c r="HI32" s="129"/>
      <c r="HJ32" s="129"/>
      <c r="HK32" s="129"/>
      <c r="HL32" s="129"/>
      <c r="HM32" s="129"/>
      <c r="HN32" s="129"/>
      <c r="HO32" s="129"/>
      <c r="HP32" s="129"/>
      <c r="HQ32" s="129"/>
      <c r="HR32" s="129"/>
      <c r="HS32" s="130"/>
      <c r="HT32" s="128">
        <f>
データ!AI6</f>
        <v>
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
23</v>
      </c>
      <c r="JA32" s="126"/>
      <c r="JB32" s="126"/>
      <c r="JC32" s="126"/>
      <c r="JD32" s="126"/>
      <c r="JE32" s="126"/>
      <c r="JF32" s="126"/>
      <c r="JG32" s="126"/>
      <c r="JH32" s="126"/>
      <c r="JI32" s="126"/>
      <c r="JJ32" s="126"/>
      <c r="JK32" s="127"/>
      <c r="JL32" s="128">
        <f>
データ!AP6</f>
        <v>
164.14</v>
      </c>
      <c r="JM32" s="129"/>
      <c r="JN32" s="129"/>
      <c r="JO32" s="129"/>
      <c r="JP32" s="129"/>
      <c r="JQ32" s="129"/>
      <c r="JR32" s="129"/>
      <c r="JS32" s="129"/>
      <c r="JT32" s="129"/>
      <c r="JU32" s="129"/>
      <c r="JV32" s="129"/>
      <c r="JW32" s="129"/>
      <c r="JX32" s="129"/>
      <c r="JY32" s="129"/>
      <c r="JZ32" s="129"/>
      <c r="KA32" s="129"/>
      <c r="KB32" s="129"/>
      <c r="KC32" s="129"/>
      <c r="KD32" s="129"/>
      <c r="KE32" s="130"/>
      <c r="KF32" s="128">
        <f>
データ!AQ6</f>
        <v>
168.3</v>
      </c>
      <c r="KG32" s="129"/>
      <c r="KH32" s="129"/>
      <c r="KI32" s="129"/>
      <c r="KJ32" s="129"/>
      <c r="KK32" s="129"/>
      <c r="KL32" s="129"/>
      <c r="KM32" s="129"/>
      <c r="KN32" s="129"/>
      <c r="KO32" s="129"/>
      <c r="KP32" s="129"/>
      <c r="KQ32" s="129"/>
      <c r="KR32" s="129"/>
      <c r="KS32" s="129"/>
      <c r="KT32" s="129"/>
      <c r="KU32" s="129"/>
      <c r="KV32" s="129"/>
      <c r="KW32" s="129"/>
      <c r="KX32" s="129"/>
      <c r="KY32" s="130"/>
      <c r="KZ32" s="128">
        <f>
データ!AR6</f>
        <v>
185.04</v>
      </c>
      <c r="LA32" s="129"/>
      <c r="LB32" s="129"/>
      <c r="LC32" s="129"/>
      <c r="LD32" s="129"/>
      <c r="LE32" s="129"/>
      <c r="LF32" s="129"/>
      <c r="LG32" s="129"/>
      <c r="LH32" s="129"/>
      <c r="LI32" s="129"/>
      <c r="LJ32" s="129"/>
      <c r="LK32" s="129"/>
      <c r="LL32" s="129"/>
      <c r="LM32" s="129"/>
      <c r="LN32" s="129"/>
      <c r="LO32" s="129"/>
      <c r="LP32" s="129"/>
      <c r="LQ32" s="129"/>
      <c r="LR32" s="129"/>
      <c r="LS32" s="130"/>
      <c r="LT32" s="128">
        <f>
データ!AS6</f>
        <v>
194.32</v>
      </c>
      <c r="LU32" s="129"/>
      <c r="LV32" s="129"/>
      <c r="LW32" s="129"/>
      <c r="LX32" s="129"/>
      <c r="LY32" s="129"/>
      <c r="LZ32" s="129"/>
      <c r="MA32" s="129"/>
      <c r="MB32" s="129"/>
      <c r="MC32" s="129"/>
      <c r="MD32" s="129"/>
      <c r="ME32" s="129"/>
      <c r="MF32" s="129"/>
      <c r="MG32" s="129"/>
      <c r="MH32" s="129"/>
      <c r="MI32" s="129"/>
      <c r="MJ32" s="129"/>
      <c r="MK32" s="129"/>
      <c r="ML32" s="129"/>
      <c r="MM32" s="130"/>
      <c r="MN32" s="128">
        <f>
データ!AT6</f>
        <v>
190.77</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
23</v>
      </c>
      <c r="NU32" s="126"/>
      <c r="NV32" s="126"/>
      <c r="NW32" s="126"/>
      <c r="NX32" s="126"/>
      <c r="NY32" s="126"/>
      <c r="NZ32" s="126"/>
      <c r="OA32" s="126"/>
      <c r="OB32" s="126"/>
      <c r="OC32" s="126"/>
      <c r="OD32" s="126"/>
      <c r="OE32" s="127"/>
      <c r="OF32" s="128">
        <f>
データ!BA6</f>
        <v>
276.52999999999997</v>
      </c>
      <c r="OG32" s="129"/>
      <c r="OH32" s="129"/>
      <c r="OI32" s="129"/>
      <c r="OJ32" s="129"/>
      <c r="OK32" s="129"/>
      <c r="OL32" s="129"/>
      <c r="OM32" s="129"/>
      <c r="ON32" s="129"/>
      <c r="OO32" s="129"/>
      <c r="OP32" s="129"/>
      <c r="OQ32" s="129"/>
      <c r="OR32" s="129"/>
      <c r="OS32" s="129"/>
      <c r="OT32" s="129"/>
      <c r="OU32" s="129"/>
      <c r="OV32" s="129"/>
      <c r="OW32" s="129"/>
      <c r="OX32" s="129"/>
      <c r="OY32" s="130"/>
      <c r="OZ32" s="128">
        <f>
データ!BB6</f>
        <v>
267.45</v>
      </c>
      <c r="PA32" s="129"/>
      <c r="PB32" s="129"/>
      <c r="PC32" s="129"/>
      <c r="PD32" s="129"/>
      <c r="PE32" s="129"/>
      <c r="PF32" s="129"/>
      <c r="PG32" s="129"/>
      <c r="PH32" s="129"/>
      <c r="PI32" s="129"/>
      <c r="PJ32" s="129"/>
      <c r="PK32" s="129"/>
      <c r="PL32" s="129"/>
      <c r="PM32" s="129"/>
      <c r="PN32" s="129"/>
      <c r="PO32" s="129"/>
      <c r="PP32" s="129"/>
      <c r="PQ32" s="129"/>
      <c r="PR32" s="129"/>
      <c r="PS32" s="130"/>
      <c r="PT32" s="128">
        <f>
データ!BC6</f>
        <v>
252.99</v>
      </c>
      <c r="PU32" s="129"/>
      <c r="PV32" s="129"/>
      <c r="PW32" s="129"/>
      <c r="PX32" s="129"/>
      <c r="PY32" s="129"/>
      <c r="PZ32" s="129"/>
      <c r="QA32" s="129"/>
      <c r="QB32" s="129"/>
      <c r="QC32" s="129"/>
      <c r="QD32" s="129"/>
      <c r="QE32" s="129"/>
      <c r="QF32" s="129"/>
      <c r="QG32" s="129"/>
      <c r="QH32" s="129"/>
      <c r="QI32" s="129"/>
      <c r="QJ32" s="129"/>
      <c r="QK32" s="129"/>
      <c r="QL32" s="129"/>
      <c r="QM32" s="130"/>
      <c r="QN32" s="128">
        <f>
データ!BD6</f>
        <v>
237.77</v>
      </c>
      <c r="QO32" s="129"/>
      <c r="QP32" s="129"/>
      <c r="QQ32" s="129"/>
      <c r="QR32" s="129"/>
      <c r="QS32" s="129"/>
      <c r="QT32" s="129"/>
      <c r="QU32" s="129"/>
      <c r="QV32" s="129"/>
      <c r="QW32" s="129"/>
      <c r="QX32" s="129"/>
      <c r="QY32" s="129"/>
      <c r="QZ32" s="129"/>
      <c r="RA32" s="129"/>
      <c r="RB32" s="129"/>
      <c r="RC32" s="129"/>
      <c r="RD32" s="129"/>
      <c r="RE32" s="129"/>
      <c r="RF32" s="129"/>
      <c r="RG32" s="130"/>
      <c r="RH32" s="128">
        <f>
データ!BE6</f>
        <v>
219.48</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
24</v>
      </c>
      <c r="M33" s="126"/>
      <c r="N33" s="126"/>
      <c r="O33" s="126"/>
      <c r="P33" s="126"/>
      <c r="Q33" s="126"/>
      <c r="R33" s="126"/>
      <c r="S33" s="126"/>
      <c r="T33" s="126"/>
      <c r="U33" s="126"/>
      <c r="V33" s="126"/>
      <c r="W33" s="127"/>
      <c r="X33" s="128">
        <f>
データ!Y6</f>
        <v>
123.35</v>
      </c>
      <c r="Y33" s="129"/>
      <c r="Z33" s="129"/>
      <c r="AA33" s="129"/>
      <c r="AB33" s="129"/>
      <c r="AC33" s="129"/>
      <c r="AD33" s="129"/>
      <c r="AE33" s="129"/>
      <c r="AF33" s="129"/>
      <c r="AG33" s="129"/>
      <c r="AH33" s="129"/>
      <c r="AI33" s="129"/>
      <c r="AJ33" s="129"/>
      <c r="AK33" s="129"/>
      <c r="AL33" s="129"/>
      <c r="AM33" s="129"/>
      <c r="AN33" s="129"/>
      <c r="AO33" s="129"/>
      <c r="AP33" s="129"/>
      <c r="AQ33" s="130"/>
      <c r="AR33" s="128">
        <f>
データ!Z6</f>
        <v>
121.58</v>
      </c>
      <c r="AS33" s="129"/>
      <c r="AT33" s="129"/>
      <c r="AU33" s="129"/>
      <c r="AV33" s="129"/>
      <c r="AW33" s="129"/>
      <c r="AX33" s="129"/>
      <c r="AY33" s="129"/>
      <c r="AZ33" s="129"/>
      <c r="BA33" s="129"/>
      <c r="BB33" s="129"/>
      <c r="BC33" s="129"/>
      <c r="BD33" s="129"/>
      <c r="BE33" s="129"/>
      <c r="BF33" s="129"/>
      <c r="BG33" s="129"/>
      <c r="BH33" s="129"/>
      <c r="BI33" s="129"/>
      <c r="BJ33" s="129"/>
      <c r="BK33" s="130"/>
      <c r="BL33" s="128">
        <f>
データ!AA6</f>
        <v>
121.19</v>
      </c>
      <c r="BM33" s="129"/>
      <c r="BN33" s="129"/>
      <c r="BO33" s="129"/>
      <c r="BP33" s="129"/>
      <c r="BQ33" s="129"/>
      <c r="BR33" s="129"/>
      <c r="BS33" s="129"/>
      <c r="BT33" s="129"/>
      <c r="BU33" s="129"/>
      <c r="BV33" s="129"/>
      <c r="BW33" s="129"/>
      <c r="BX33" s="129"/>
      <c r="BY33" s="129"/>
      <c r="BZ33" s="129"/>
      <c r="CA33" s="129"/>
      <c r="CB33" s="129"/>
      <c r="CC33" s="129"/>
      <c r="CD33" s="129"/>
      <c r="CE33" s="130"/>
      <c r="CF33" s="128">
        <f>
データ!AB6</f>
        <v>
120.32</v>
      </c>
      <c r="CG33" s="129"/>
      <c r="CH33" s="129"/>
      <c r="CI33" s="129"/>
      <c r="CJ33" s="129"/>
      <c r="CK33" s="129"/>
      <c r="CL33" s="129"/>
      <c r="CM33" s="129"/>
      <c r="CN33" s="129"/>
      <c r="CO33" s="129"/>
      <c r="CP33" s="129"/>
      <c r="CQ33" s="129"/>
      <c r="CR33" s="129"/>
      <c r="CS33" s="129"/>
      <c r="CT33" s="129"/>
      <c r="CU33" s="129"/>
      <c r="CV33" s="129"/>
      <c r="CW33" s="129"/>
      <c r="CX33" s="129"/>
      <c r="CY33" s="130"/>
      <c r="CZ33" s="128">
        <f>
データ!AC6</f>
        <v>
119.89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
24</v>
      </c>
      <c r="EG33" s="126"/>
      <c r="EH33" s="126"/>
      <c r="EI33" s="126"/>
      <c r="EJ33" s="126"/>
      <c r="EK33" s="126"/>
      <c r="EL33" s="126"/>
      <c r="EM33" s="126"/>
      <c r="EN33" s="126"/>
      <c r="EO33" s="126"/>
      <c r="EP33" s="126"/>
      <c r="EQ33" s="127"/>
      <c r="ER33" s="128">
        <f>
データ!AJ6</f>
        <v>
23.81</v>
      </c>
      <c r="ES33" s="129"/>
      <c r="ET33" s="129"/>
      <c r="EU33" s="129"/>
      <c r="EV33" s="129"/>
      <c r="EW33" s="129"/>
      <c r="EX33" s="129"/>
      <c r="EY33" s="129"/>
      <c r="EZ33" s="129"/>
      <c r="FA33" s="129"/>
      <c r="FB33" s="129"/>
      <c r="FC33" s="129"/>
      <c r="FD33" s="129"/>
      <c r="FE33" s="129"/>
      <c r="FF33" s="129"/>
      <c r="FG33" s="129"/>
      <c r="FH33" s="129"/>
      <c r="FI33" s="129"/>
      <c r="FJ33" s="129"/>
      <c r="FK33" s="130"/>
      <c r="FL33" s="128">
        <f>
データ!AK6</f>
        <v>
22.44</v>
      </c>
      <c r="FM33" s="129"/>
      <c r="FN33" s="129"/>
      <c r="FO33" s="129"/>
      <c r="FP33" s="129"/>
      <c r="FQ33" s="129"/>
      <c r="FR33" s="129"/>
      <c r="FS33" s="129"/>
      <c r="FT33" s="129"/>
      <c r="FU33" s="129"/>
      <c r="FV33" s="129"/>
      <c r="FW33" s="129"/>
      <c r="FX33" s="129"/>
      <c r="FY33" s="129"/>
      <c r="FZ33" s="129"/>
      <c r="GA33" s="129"/>
      <c r="GB33" s="129"/>
      <c r="GC33" s="129"/>
      <c r="GD33" s="129"/>
      <c r="GE33" s="130"/>
      <c r="GF33" s="128">
        <f>
データ!AL6</f>
        <v>
18.82</v>
      </c>
      <c r="GG33" s="129"/>
      <c r="GH33" s="129"/>
      <c r="GI33" s="129"/>
      <c r="GJ33" s="129"/>
      <c r="GK33" s="129"/>
      <c r="GL33" s="129"/>
      <c r="GM33" s="129"/>
      <c r="GN33" s="129"/>
      <c r="GO33" s="129"/>
      <c r="GP33" s="129"/>
      <c r="GQ33" s="129"/>
      <c r="GR33" s="129"/>
      <c r="GS33" s="129"/>
      <c r="GT33" s="129"/>
      <c r="GU33" s="129"/>
      <c r="GV33" s="129"/>
      <c r="GW33" s="129"/>
      <c r="GX33" s="129"/>
      <c r="GY33" s="130"/>
      <c r="GZ33" s="128">
        <f>
データ!AM6</f>
        <v>
17.88</v>
      </c>
      <c r="HA33" s="129"/>
      <c r="HB33" s="129"/>
      <c r="HC33" s="129"/>
      <c r="HD33" s="129"/>
      <c r="HE33" s="129"/>
      <c r="HF33" s="129"/>
      <c r="HG33" s="129"/>
      <c r="HH33" s="129"/>
      <c r="HI33" s="129"/>
      <c r="HJ33" s="129"/>
      <c r="HK33" s="129"/>
      <c r="HL33" s="129"/>
      <c r="HM33" s="129"/>
      <c r="HN33" s="129"/>
      <c r="HO33" s="129"/>
      <c r="HP33" s="129"/>
      <c r="HQ33" s="129"/>
      <c r="HR33" s="129"/>
      <c r="HS33" s="130"/>
      <c r="HT33" s="128">
        <f>
データ!AN6</f>
        <v>
16.670000000000002</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
24</v>
      </c>
      <c r="JA33" s="126"/>
      <c r="JB33" s="126"/>
      <c r="JC33" s="126"/>
      <c r="JD33" s="126"/>
      <c r="JE33" s="126"/>
      <c r="JF33" s="126"/>
      <c r="JG33" s="126"/>
      <c r="JH33" s="126"/>
      <c r="JI33" s="126"/>
      <c r="JJ33" s="126"/>
      <c r="JK33" s="127"/>
      <c r="JL33" s="128">
        <f>
データ!AU6</f>
        <v>
312.67</v>
      </c>
      <c r="JM33" s="129"/>
      <c r="JN33" s="129"/>
      <c r="JO33" s="129"/>
      <c r="JP33" s="129"/>
      <c r="JQ33" s="129"/>
      <c r="JR33" s="129"/>
      <c r="JS33" s="129"/>
      <c r="JT33" s="129"/>
      <c r="JU33" s="129"/>
      <c r="JV33" s="129"/>
      <c r="JW33" s="129"/>
      <c r="JX33" s="129"/>
      <c r="JY33" s="129"/>
      <c r="JZ33" s="129"/>
      <c r="KA33" s="129"/>
      <c r="KB33" s="129"/>
      <c r="KC33" s="129"/>
      <c r="KD33" s="129"/>
      <c r="KE33" s="130"/>
      <c r="KF33" s="128">
        <f>
データ!AV6</f>
        <v>
345.05</v>
      </c>
      <c r="KG33" s="129"/>
      <c r="KH33" s="129"/>
      <c r="KI33" s="129"/>
      <c r="KJ33" s="129"/>
      <c r="KK33" s="129"/>
      <c r="KL33" s="129"/>
      <c r="KM33" s="129"/>
      <c r="KN33" s="129"/>
      <c r="KO33" s="129"/>
      <c r="KP33" s="129"/>
      <c r="KQ33" s="129"/>
      <c r="KR33" s="129"/>
      <c r="KS33" s="129"/>
      <c r="KT33" s="129"/>
      <c r="KU33" s="129"/>
      <c r="KV33" s="129"/>
      <c r="KW33" s="129"/>
      <c r="KX33" s="129"/>
      <c r="KY33" s="130"/>
      <c r="KZ33" s="128">
        <f>
データ!AW6</f>
        <v>
379.14</v>
      </c>
      <c r="LA33" s="129"/>
      <c r="LB33" s="129"/>
      <c r="LC33" s="129"/>
      <c r="LD33" s="129"/>
      <c r="LE33" s="129"/>
      <c r="LF33" s="129"/>
      <c r="LG33" s="129"/>
      <c r="LH33" s="129"/>
      <c r="LI33" s="129"/>
      <c r="LJ33" s="129"/>
      <c r="LK33" s="129"/>
      <c r="LL33" s="129"/>
      <c r="LM33" s="129"/>
      <c r="LN33" s="129"/>
      <c r="LO33" s="129"/>
      <c r="LP33" s="129"/>
      <c r="LQ33" s="129"/>
      <c r="LR33" s="129"/>
      <c r="LS33" s="130"/>
      <c r="LT33" s="128">
        <f>
データ!AX6</f>
        <v>
394.58</v>
      </c>
      <c r="LU33" s="129"/>
      <c r="LV33" s="129"/>
      <c r="LW33" s="129"/>
      <c r="LX33" s="129"/>
      <c r="LY33" s="129"/>
      <c r="LZ33" s="129"/>
      <c r="MA33" s="129"/>
      <c r="MB33" s="129"/>
      <c r="MC33" s="129"/>
      <c r="MD33" s="129"/>
      <c r="ME33" s="129"/>
      <c r="MF33" s="129"/>
      <c r="MG33" s="129"/>
      <c r="MH33" s="129"/>
      <c r="MI33" s="129"/>
      <c r="MJ33" s="129"/>
      <c r="MK33" s="129"/>
      <c r="ML33" s="129"/>
      <c r="MM33" s="130"/>
      <c r="MN33" s="128">
        <f>
データ!AY6</f>
        <v>
368.36</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
24</v>
      </c>
      <c r="NU33" s="126"/>
      <c r="NV33" s="126"/>
      <c r="NW33" s="126"/>
      <c r="NX33" s="126"/>
      <c r="NY33" s="126"/>
      <c r="NZ33" s="126"/>
      <c r="OA33" s="126"/>
      <c r="OB33" s="126"/>
      <c r="OC33" s="126"/>
      <c r="OD33" s="126"/>
      <c r="OE33" s="127"/>
      <c r="OF33" s="128">
        <f>
データ!BF6</f>
        <v>
272.8</v>
      </c>
      <c r="OG33" s="129"/>
      <c r="OH33" s="129"/>
      <c r="OI33" s="129"/>
      <c r="OJ33" s="129"/>
      <c r="OK33" s="129"/>
      <c r="OL33" s="129"/>
      <c r="OM33" s="129"/>
      <c r="ON33" s="129"/>
      <c r="OO33" s="129"/>
      <c r="OP33" s="129"/>
      <c r="OQ33" s="129"/>
      <c r="OR33" s="129"/>
      <c r="OS33" s="129"/>
      <c r="OT33" s="129"/>
      <c r="OU33" s="129"/>
      <c r="OV33" s="129"/>
      <c r="OW33" s="129"/>
      <c r="OX33" s="129"/>
      <c r="OY33" s="130"/>
      <c r="OZ33" s="128">
        <f>
データ!BG6</f>
        <v>
255.89</v>
      </c>
      <c r="PA33" s="129"/>
      <c r="PB33" s="129"/>
      <c r="PC33" s="129"/>
      <c r="PD33" s="129"/>
      <c r="PE33" s="129"/>
      <c r="PF33" s="129"/>
      <c r="PG33" s="129"/>
      <c r="PH33" s="129"/>
      <c r="PI33" s="129"/>
      <c r="PJ33" s="129"/>
      <c r="PK33" s="129"/>
      <c r="PL33" s="129"/>
      <c r="PM33" s="129"/>
      <c r="PN33" s="129"/>
      <c r="PO33" s="129"/>
      <c r="PP33" s="129"/>
      <c r="PQ33" s="129"/>
      <c r="PR33" s="129"/>
      <c r="PS33" s="130"/>
      <c r="PT33" s="128">
        <f>
データ!BH6</f>
        <v>
242.57</v>
      </c>
      <c r="PU33" s="129"/>
      <c r="PV33" s="129"/>
      <c r="PW33" s="129"/>
      <c r="PX33" s="129"/>
      <c r="PY33" s="129"/>
      <c r="PZ33" s="129"/>
      <c r="QA33" s="129"/>
      <c r="QB33" s="129"/>
      <c r="QC33" s="129"/>
      <c r="QD33" s="129"/>
      <c r="QE33" s="129"/>
      <c r="QF33" s="129"/>
      <c r="QG33" s="129"/>
      <c r="QH33" s="129"/>
      <c r="QI33" s="129"/>
      <c r="QJ33" s="129"/>
      <c r="QK33" s="129"/>
      <c r="QL33" s="129"/>
      <c r="QM33" s="130"/>
      <c r="QN33" s="128">
        <f>
データ!BI6</f>
        <v>
235.79</v>
      </c>
      <c r="QO33" s="129"/>
      <c r="QP33" s="129"/>
      <c r="QQ33" s="129"/>
      <c r="QR33" s="129"/>
      <c r="QS33" s="129"/>
      <c r="QT33" s="129"/>
      <c r="QU33" s="129"/>
      <c r="QV33" s="129"/>
      <c r="QW33" s="129"/>
      <c r="QX33" s="129"/>
      <c r="QY33" s="129"/>
      <c r="QZ33" s="129"/>
      <c r="RA33" s="129"/>
      <c r="RB33" s="129"/>
      <c r="RC33" s="129"/>
      <c r="RD33" s="129"/>
      <c r="RE33" s="129"/>
      <c r="RF33" s="129"/>
      <c r="RG33" s="130"/>
      <c r="RH33" s="128">
        <f>
データ!BJ6</f>
        <v>
227.51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
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
105</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
データ!$B$10</f>
        <v>
H27</v>
      </c>
      <c r="Y54" s="92"/>
      <c r="Z54" s="92"/>
      <c r="AA54" s="92"/>
      <c r="AB54" s="92"/>
      <c r="AC54" s="92"/>
      <c r="AD54" s="92"/>
      <c r="AE54" s="92"/>
      <c r="AF54" s="92"/>
      <c r="AG54" s="92"/>
      <c r="AH54" s="92"/>
      <c r="AI54" s="92"/>
      <c r="AJ54" s="92"/>
      <c r="AK54" s="92"/>
      <c r="AL54" s="92"/>
      <c r="AM54" s="92"/>
      <c r="AN54" s="92"/>
      <c r="AO54" s="92"/>
      <c r="AP54" s="92"/>
      <c r="AQ54" s="93"/>
      <c r="AR54" s="91" t="str">
        <f>
データ!$C$10</f>
        <v>
H28</v>
      </c>
      <c r="AS54" s="92"/>
      <c r="AT54" s="92"/>
      <c r="AU54" s="92"/>
      <c r="AV54" s="92"/>
      <c r="AW54" s="92"/>
      <c r="AX54" s="92"/>
      <c r="AY54" s="92"/>
      <c r="AZ54" s="92"/>
      <c r="BA54" s="92"/>
      <c r="BB54" s="92"/>
      <c r="BC54" s="92"/>
      <c r="BD54" s="92"/>
      <c r="BE54" s="92"/>
      <c r="BF54" s="92"/>
      <c r="BG54" s="92"/>
      <c r="BH54" s="92"/>
      <c r="BI54" s="92"/>
      <c r="BJ54" s="92"/>
      <c r="BK54" s="93"/>
      <c r="BL54" s="91" t="str">
        <f>
データ!$D$10</f>
        <v>
H29</v>
      </c>
      <c r="BM54" s="92"/>
      <c r="BN54" s="92"/>
      <c r="BO54" s="92"/>
      <c r="BP54" s="92"/>
      <c r="BQ54" s="92"/>
      <c r="BR54" s="92"/>
      <c r="BS54" s="92"/>
      <c r="BT54" s="92"/>
      <c r="BU54" s="92"/>
      <c r="BV54" s="92"/>
      <c r="BW54" s="92"/>
      <c r="BX54" s="92"/>
      <c r="BY54" s="92"/>
      <c r="BZ54" s="92"/>
      <c r="CA54" s="92"/>
      <c r="CB54" s="92"/>
      <c r="CC54" s="92"/>
      <c r="CD54" s="92"/>
      <c r="CE54" s="93"/>
      <c r="CF54" s="91" t="str">
        <f>
データ!$E$10</f>
        <v>
H30</v>
      </c>
      <c r="CG54" s="92"/>
      <c r="CH54" s="92"/>
      <c r="CI54" s="92"/>
      <c r="CJ54" s="92"/>
      <c r="CK54" s="92"/>
      <c r="CL54" s="92"/>
      <c r="CM54" s="92"/>
      <c r="CN54" s="92"/>
      <c r="CO54" s="92"/>
      <c r="CP54" s="92"/>
      <c r="CQ54" s="92"/>
      <c r="CR54" s="92"/>
      <c r="CS54" s="92"/>
      <c r="CT54" s="92"/>
      <c r="CU54" s="92"/>
      <c r="CV54" s="92"/>
      <c r="CW54" s="92"/>
      <c r="CX54" s="92"/>
      <c r="CY54" s="93"/>
      <c r="CZ54" s="91" t="str">
        <f>
データ!$F$10</f>
        <v>
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
データ!$B$10</f>
        <v>
H27</v>
      </c>
      <c r="ES54" s="92"/>
      <c r="ET54" s="92"/>
      <c r="EU54" s="92"/>
      <c r="EV54" s="92"/>
      <c r="EW54" s="92"/>
      <c r="EX54" s="92"/>
      <c r="EY54" s="92"/>
      <c r="EZ54" s="92"/>
      <c r="FA54" s="92"/>
      <c r="FB54" s="92"/>
      <c r="FC54" s="92"/>
      <c r="FD54" s="92"/>
      <c r="FE54" s="92"/>
      <c r="FF54" s="92"/>
      <c r="FG54" s="92"/>
      <c r="FH54" s="92"/>
      <c r="FI54" s="92"/>
      <c r="FJ54" s="92"/>
      <c r="FK54" s="93"/>
      <c r="FL54" s="91" t="str">
        <f>
データ!$C$10</f>
        <v>
H28</v>
      </c>
      <c r="FM54" s="92"/>
      <c r="FN54" s="92"/>
      <c r="FO54" s="92"/>
      <c r="FP54" s="92"/>
      <c r="FQ54" s="92"/>
      <c r="FR54" s="92"/>
      <c r="FS54" s="92"/>
      <c r="FT54" s="92"/>
      <c r="FU54" s="92"/>
      <c r="FV54" s="92"/>
      <c r="FW54" s="92"/>
      <c r="FX54" s="92"/>
      <c r="FY54" s="92"/>
      <c r="FZ54" s="92"/>
      <c r="GA54" s="92"/>
      <c r="GB54" s="92"/>
      <c r="GC54" s="92"/>
      <c r="GD54" s="92"/>
      <c r="GE54" s="93"/>
      <c r="GF54" s="91" t="str">
        <f>
データ!$D$10</f>
        <v>
H29</v>
      </c>
      <c r="GG54" s="92"/>
      <c r="GH54" s="92"/>
      <c r="GI54" s="92"/>
      <c r="GJ54" s="92"/>
      <c r="GK54" s="92"/>
      <c r="GL54" s="92"/>
      <c r="GM54" s="92"/>
      <c r="GN54" s="92"/>
      <c r="GO54" s="92"/>
      <c r="GP54" s="92"/>
      <c r="GQ54" s="92"/>
      <c r="GR54" s="92"/>
      <c r="GS54" s="92"/>
      <c r="GT54" s="92"/>
      <c r="GU54" s="92"/>
      <c r="GV54" s="92"/>
      <c r="GW54" s="92"/>
      <c r="GX54" s="92"/>
      <c r="GY54" s="93"/>
      <c r="GZ54" s="91" t="str">
        <f>
データ!$E$10</f>
        <v>
H30</v>
      </c>
      <c r="HA54" s="92"/>
      <c r="HB54" s="92"/>
      <c r="HC54" s="92"/>
      <c r="HD54" s="92"/>
      <c r="HE54" s="92"/>
      <c r="HF54" s="92"/>
      <c r="HG54" s="92"/>
      <c r="HH54" s="92"/>
      <c r="HI54" s="92"/>
      <c r="HJ54" s="92"/>
      <c r="HK54" s="92"/>
      <c r="HL54" s="92"/>
      <c r="HM54" s="92"/>
      <c r="HN54" s="92"/>
      <c r="HO54" s="92"/>
      <c r="HP54" s="92"/>
      <c r="HQ54" s="92"/>
      <c r="HR54" s="92"/>
      <c r="HS54" s="93"/>
      <c r="HT54" s="91" t="str">
        <f>
データ!$F$10</f>
        <v>
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
データ!$B$10</f>
        <v>
H27</v>
      </c>
      <c r="JM54" s="92"/>
      <c r="JN54" s="92"/>
      <c r="JO54" s="92"/>
      <c r="JP54" s="92"/>
      <c r="JQ54" s="92"/>
      <c r="JR54" s="92"/>
      <c r="JS54" s="92"/>
      <c r="JT54" s="92"/>
      <c r="JU54" s="92"/>
      <c r="JV54" s="92"/>
      <c r="JW54" s="92"/>
      <c r="JX54" s="92"/>
      <c r="JY54" s="92"/>
      <c r="JZ54" s="92"/>
      <c r="KA54" s="92"/>
      <c r="KB54" s="92"/>
      <c r="KC54" s="92"/>
      <c r="KD54" s="92"/>
      <c r="KE54" s="93"/>
      <c r="KF54" s="91" t="str">
        <f>
データ!$C$10</f>
        <v>
H28</v>
      </c>
      <c r="KG54" s="92"/>
      <c r="KH54" s="92"/>
      <c r="KI54" s="92"/>
      <c r="KJ54" s="92"/>
      <c r="KK54" s="92"/>
      <c r="KL54" s="92"/>
      <c r="KM54" s="92"/>
      <c r="KN54" s="92"/>
      <c r="KO54" s="92"/>
      <c r="KP54" s="92"/>
      <c r="KQ54" s="92"/>
      <c r="KR54" s="92"/>
      <c r="KS54" s="92"/>
      <c r="KT54" s="92"/>
      <c r="KU54" s="92"/>
      <c r="KV54" s="92"/>
      <c r="KW54" s="92"/>
      <c r="KX54" s="92"/>
      <c r="KY54" s="93"/>
      <c r="KZ54" s="91" t="str">
        <f>
データ!$D$10</f>
        <v>
H29</v>
      </c>
      <c r="LA54" s="92"/>
      <c r="LB54" s="92"/>
      <c r="LC54" s="92"/>
      <c r="LD54" s="92"/>
      <c r="LE54" s="92"/>
      <c r="LF54" s="92"/>
      <c r="LG54" s="92"/>
      <c r="LH54" s="92"/>
      <c r="LI54" s="92"/>
      <c r="LJ54" s="92"/>
      <c r="LK54" s="92"/>
      <c r="LL54" s="92"/>
      <c r="LM54" s="92"/>
      <c r="LN54" s="92"/>
      <c r="LO54" s="92"/>
      <c r="LP54" s="92"/>
      <c r="LQ54" s="92"/>
      <c r="LR54" s="92"/>
      <c r="LS54" s="93"/>
      <c r="LT54" s="91" t="str">
        <f>
データ!$E$10</f>
        <v>
H30</v>
      </c>
      <c r="LU54" s="92"/>
      <c r="LV54" s="92"/>
      <c r="LW54" s="92"/>
      <c r="LX54" s="92"/>
      <c r="LY54" s="92"/>
      <c r="LZ54" s="92"/>
      <c r="MA54" s="92"/>
      <c r="MB54" s="92"/>
      <c r="MC54" s="92"/>
      <c r="MD54" s="92"/>
      <c r="ME54" s="92"/>
      <c r="MF54" s="92"/>
      <c r="MG54" s="92"/>
      <c r="MH54" s="92"/>
      <c r="MI54" s="92"/>
      <c r="MJ54" s="92"/>
      <c r="MK54" s="92"/>
      <c r="ML54" s="92"/>
      <c r="MM54" s="93"/>
      <c r="MN54" s="91" t="str">
        <f>
データ!$F$10</f>
        <v>
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
データ!$B$10</f>
        <v>
H27</v>
      </c>
      <c r="OG54" s="92"/>
      <c r="OH54" s="92"/>
      <c r="OI54" s="92"/>
      <c r="OJ54" s="92"/>
      <c r="OK54" s="92"/>
      <c r="OL54" s="92"/>
      <c r="OM54" s="92"/>
      <c r="ON54" s="92"/>
      <c r="OO54" s="92"/>
      <c r="OP54" s="92"/>
      <c r="OQ54" s="92"/>
      <c r="OR54" s="92"/>
      <c r="OS54" s="92"/>
      <c r="OT54" s="92"/>
      <c r="OU54" s="92"/>
      <c r="OV54" s="92"/>
      <c r="OW54" s="92"/>
      <c r="OX54" s="92"/>
      <c r="OY54" s="93"/>
      <c r="OZ54" s="91" t="str">
        <f>
データ!$C$10</f>
        <v>
H28</v>
      </c>
      <c r="PA54" s="92"/>
      <c r="PB54" s="92"/>
      <c r="PC54" s="92"/>
      <c r="PD54" s="92"/>
      <c r="PE54" s="92"/>
      <c r="PF54" s="92"/>
      <c r="PG54" s="92"/>
      <c r="PH54" s="92"/>
      <c r="PI54" s="92"/>
      <c r="PJ54" s="92"/>
      <c r="PK54" s="92"/>
      <c r="PL54" s="92"/>
      <c r="PM54" s="92"/>
      <c r="PN54" s="92"/>
      <c r="PO54" s="92"/>
      <c r="PP54" s="92"/>
      <c r="PQ54" s="92"/>
      <c r="PR54" s="92"/>
      <c r="PS54" s="93"/>
      <c r="PT54" s="91" t="str">
        <f>
データ!$D$10</f>
        <v>
H29</v>
      </c>
      <c r="PU54" s="92"/>
      <c r="PV54" s="92"/>
      <c r="PW54" s="92"/>
      <c r="PX54" s="92"/>
      <c r="PY54" s="92"/>
      <c r="PZ54" s="92"/>
      <c r="QA54" s="92"/>
      <c r="QB54" s="92"/>
      <c r="QC54" s="92"/>
      <c r="QD54" s="92"/>
      <c r="QE54" s="92"/>
      <c r="QF54" s="92"/>
      <c r="QG54" s="92"/>
      <c r="QH54" s="92"/>
      <c r="QI54" s="92"/>
      <c r="QJ54" s="92"/>
      <c r="QK54" s="92"/>
      <c r="QL54" s="92"/>
      <c r="QM54" s="93"/>
      <c r="QN54" s="91" t="str">
        <f>
データ!$E$10</f>
        <v>
H30</v>
      </c>
      <c r="QO54" s="92"/>
      <c r="QP54" s="92"/>
      <c r="QQ54" s="92"/>
      <c r="QR54" s="92"/>
      <c r="QS54" s="92"/>
      <c r="QT54" s="92"/>
      <c r="QU54" s="92"/>
      <c r="QV54" s="92"/>
      <c r="QW54" s="92"/>
      <c r="QX54" s="92"/>
      <c r="QY54" s="92"/>
      <c r="QZ54" s="92"/>
      <c r="RA54" s="92"/>
      <c r="RB54" s="92"/>
      <c r="RC54" s="92"/>
      <c r="RD54" s="92"/>
      <c r="RE54" s="92"/>
      <c r="RF54" s="92"/>
      <c r="RG54" s="93"/>
      <c r="RH54" s="91" t="str">
        <f>
データ!$F$10</f>
        <v>
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
23</v>
      </c>
      <c r="M55" s="126"/>
      <c r="N55" s="126"/>
      <c r="O55" s="126"/>
      <c r="P55" s="126"/>
      <c r="Q55" s="126"/>
      <c r="R55" s="126"/>
      <c r="S55" s="126"/>
      <c r="T55" s="126"/>
      <c r="U55" s="126"/>
      <c r="V55" s="126"/>
      <c r="W55" s="127"/>
      <c r="X55" s="128">
        <f>
データ!BL6</f>
        <v>
139.52000000000001</v>
      </c>
      <c r="Y55" s="129"/>
      <c r="Z55" s="129"/>
      <c r="AA55" s="129"/>
      <c r="AB55" s="129"/>
      <c r="AC55" s="129"/>
      <c r="AD55" s="129"/>
      <c r="AE55" s="129"/>
      <c r="AF55" s="129"/>
      <c r="AG55" s="129"/>
      <c r="AH55" s="129"/>
      <c r="AI55" s="129"/>
      <c r="AJ55" s="129"/>
      <c r="AK55" s="129"/>
      <c r="AL55" s="129"/>
      <c r="AM55" s="129"/>
      <c r="AN55" s="129"/>
      <c r="AO55" s="129"/>
      <c r="AP55" s="129"/>
      <c r="AQ55" s="130"/>
      <c r="AR55" s="128">
        <f>
データ!BM6</f>
        <v>
140.97</v>
      </c>
      <c r="AS55" s="129"/>
      <c r="AT55" s="129"/>
      <c r="AU55" s="129"/>
      <c r="AV55" s="129"/>
      <c r="AW55" s="129"/>
      <c r="AX55" s="129"/>
      <c r="AY55" s="129"/>
      <c r="AZ55" s="129"/>
      <c r="BA55" s="129"/>
      <c r="BB55" s="129"/>
      <c r="BC55" s="129"/>
      <c r="BD55" s="129"/>
      <c r="BE55" s="129"/>
      <c r="BF55" s="129"/>
      <c r="BG55" s="129"/>
      <c r="BH55" s="129"/>
      <c r="BI55" s="129"/>
      <c r="BJ55" s="129"/>
      <c r="BK55" s="130"/>
      <c r="BL55" s="128">
        <f>
データ!BN6</f>
        <v>
138.4</v>
      </c>
      <c r="BM55" s="129"/>
      <c r="BN55" s="129"/>
      <c r="BO55" s="129"/>
      <c r="BP55" s="129"/>
      <c r="BQ55" s="129"/>
      <c r="BR55" s="129"/>
      <c r="BS55" s="129"/>
      <c r="BT55" s="129"/>
      <c r="BU55" s="129"/>
      <c r="BV55" s="129"/>
      <c r="BW55" s="129"/>
      <c r="BX55" s="129"/>
      <c r="BY55" s="129"/>
      <c r="BZ55" s="129"/>
      <c r="CA55" s="129"/>
      <c r="CB55" s="129"/>
      <c r="CC55" s="129"/>
      <c r="CD55" s="129"/>
      <c r="CE55" s="130"/>
      <c r="CF55" s="128">
        <f>
データ!BO6</f>
        <v>
137.22999999999999</v>
      </c>
      <c r="CG55" s="129"/>
      <c r="CH55" s="129"/>
      <c r="CI55" s="129"/>
      <c r="CJ55" s="129"/>
      <c r="CK55" s="129"/>
      <c r="CL55" s="129"/>
      <c r="CM55" s="129"/>
      <c r="CN55" s="129"/>
      <c r="CO55" s="129"/>
      <c r="CP55" s="129"/>
      <c r="CQ55" s="129"/>
      <c r="CR55" s="129"/>
      <c r="CS55" s="129"/>
      <c r="CT55" s="129"/>
      <c r="CU55" s="129"/>
      <c r="CV55" s="129"/>
      <c r="CW55" s="129"/>
      <c r="CX55" s="129"/>
      <c r="CY55" s="130"/>
      <c r="CZ55" s="128">
        <f>
データ!BP6</f>
        <v>
131.94999999999999</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
23</v>
      </c>
      <c r="EG55" s="126"/>
      <c r="EH55" s="126"/>
      <c r="EI55" s="126"/>
      <c r="EJ55" s="126"/>
      <c r="EK55" s="126"/>
      <c r="EL55" s="126"/>
      <c r="EM55" s="126"/>
      <c r="EN55" s="126"/>
      <c r="EO55" s="126"/>
      <c r="EP55" s="126"/>
      <c r="EQ55" s="127"/>
      <c r="ER55" s="128">
        <f>
データ!BW6</f>
        <v>
24.95</v>
      </c>
      <c r="ES55" s="129"/>
      <c r="ET55" s="129"/>
      <c r="EU55" s="129"/>
      <c r="EV55" s="129"/>
      <c r="EW55" s="129"/>
      <c r="EX55" s="129"/>
      <c r="EY55" s="129"/>
      <c r="EZ55" s="129"/>
      <c r="FA55" s="129"/>
      <c r="FB55" s="129"/>
      <c r="FC55" s="129"/>
      <c r="FD55" s="129"/>
      <c r="FE55" s="129"/>
      <c r="FF55" s="129"/>
      <c r="FG55" s="129"/>
      <c r="FH55" s="129"/>
      <c r="FI55" s="129"/>
      <c r="FJ55" s="129"/>
      <c r="FK55" s="130"/>
      <c r="FL55" s="128">
        <f>
データ!BX6</f>
        <v>
24.82</v>
      </c>
      <c r="FM55" s="129"/>
      <c r="FN55" s="129"/>
      <c r="FO55" s="129"/>
      <c r="FP55" s="129"/>
      <c r="FQ55" s="129"/>
      <c r="FR55" s="129"/>
      <c r="FS55" s="129"/>
      <c r="FT55" s="129"/>
      <c r="FU55" s="129"/>
      <c r="FV55" s="129"/>
      <c r="FW55" s="129"/>
      <c r="FX55" s="129"/>
      <c r="FY55" s="129"/>
      <c r="FZ55" s="129"/>
      <c r="GA55" s="129"/>
      <c r="GB55" s="129"/>
      <c r="GC55" s="129"/>
      <c r="GD55" s="129"/>
      <c r="GE55" s="130"/>
      <c r="GF55" s="128">
        <f>
データ!BY6</f>
        <v>
25.02</v>
      </c>
      <c r="GG55" s="129"/>
      <c r="GH55" s="129"/>
      <c r="GI55" s="129"/>
      <c r="GJ55" s="129"/>
      <c r="GK55" s="129"/>
      <c r="GL55" s="129"/>
      <c r="GM55" s="129"/>
      <c r="GN55" s="129"/>
      <c r="GO55" s="129"/>
      <c r="GP55" s="129"/>
      <c r="GQ55" s="129"/>
      <c r="GR55" s="129"/>
      <c r="GS55" s="129"/>
      <c r="GT55" s="129"/>
      <c r="GU55" s="129"/>
      <c r="GV55" s="129"/>
      <c r="GW55" s="129"/>
      <c r="GX55" s="129"/>
      <c r="GY55" s="130"/>
      <c r="GZ55" s="128">
        <f>
データ!BZ6</f>
        <v>
25.1</v>
      </c>
      <c r="HA55" s="129"/>
      <c r="HB55" s="129"/>
      <c r="HC55" s="129"/>
      <c r="HD55" s="129"/>
      <c r="HE55" s="129"/>
      <c r="HF55" s="129"/>
      <c r="HG55" s="129"/>
      <c r="HH55" s="129"/>
      <c r="HI55" s="129"/>
      <c r="HJ55" s="129"/>
      <c r="HK55" s="129"/>
      <c r="HL55" s="129"/>
      <c r="HM55" s="129"/>
      <c r="HN55" s="129"/>
      <c r="HO55" s="129"/>
      <c r="HP55" s="129"/>
      <c r="HQ55" s="129"/>
      <c r="HR55" s="129"/>
      <c r="HS55" s="130"/>
      <c r="HT55" s="128">
        <f>
データ!CA6</f>
        <v>
25.86</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
23</v>
      </c>
      <c r="JA55" s="126"/>
      <c r="JB55" s="126"/>
      <c r="JC55" s="126"/>
      <c r="JD55" s="126"/>
      <c r="JE55" s="126"/>
      <c r="JF55" s="126"/>
      <c r="JG55" s="126"/>
      <c r="JH55" s="126"/>
      <c r="JI55" s="126"/>
      <c r="JJ55" s="126"/>
      <c r="JK55" s="127"/>
      <c r="JL55" s="128">
        <f>
データ!CH6</f>
        <v>
55.17</v>
      </c>
      <c r="JM55" s="129"/>
      <c r="JN55" s="129"/>
      <c r="JO55" s="129"/>
      <c r="JP55" s="129"/>
      <c r="JQ55" s="129"/>
      <c r="JR55" s="129"/>
      <c r="JS55" s="129"/>
      <c r="JT55" s="129"/>
      <c r="JU55" s="129"/>
      <c r="JV55" s="129"/>
      <c r="JW55" s="129"/>
      <c r="JX55" s="129"/>
      <c r="JY55" s="129"/>
      <c r="JZ55" s="129"/>
      <c r="KA55" s="129"/>
      <c r="KB55" s="129"/>
      <c r="KC55" s="129"/>
      <c r="KD55" s="129"/>
      <c r="KE55" s="130"/>
      <c r="KF55" s="128">
        <f>
データ!CI6</f>
        <v>
55.05</v>
      </c>
      <c r="KG55" s="129"/>
      <c r="KH55" s="129"/>
      <c r="KI55" s="129"/>
      <c r="KJ55" s="129"/>
      <c r="KK55" s="129"/>
      <c r="KL55" s="129"/>
      <c r="KM55" s="129"/>
      <c r="KN55" s="129"/>
      <c r="KO55" s="129"/>
      <c r="KP55" s="129"/>
      <c r="KQ55" s="129"/>
      <c r="KR55" s="129"/>
      <c r="KS55" s="129"/>
      <c r="KT55" s="129"/>
      <c r="KU55" s="129"/>
      <c r="KV55" s="129"/>
      <c r="KW55" s="129"/>
      <c r="KX55" s="129"/>
      <c r="KY55" s="130"/>
      <c r="KZ55" s="128">
        <f>
データ!CJ6</f>
        <v>
55.82</v>
      </c>
      <c r="LA55" s="129"/>
      <c r="LB55" s="129"/>
      <c r="LC55" s="129"/>
      <c r="LD55" s="129"/>
      <c r="LE55" s="129"/>
      <c r="LF55" s="129"/>
      <c r="LG55" s="129"/>
      <c r="LH55" s="129"/>
      <c r="LI55" s="129"/>
      <c r="LJ55" s="129"/>
      <c r="LK55" s="129"/>
      <c r="LL55" s="129"/>
      <c r="LM55" s="129"/>
      <c r="LN55" s="129"/>
      <c r="LO55" s="129"/>
      <c r="LP55" s="129"/>
      <c r="LQ55" s="129"/>
      <c r="LR55" s="129"/>
      <c r="LS55" s="130"/>
      <c r="LT55" s="128">
        <f>
データ!CK6</f>
        <v>
56.53</v>
      </c>
      <c r="LU55" s="129"/>
      <c r="LV55" s="129"/>
      <c r="LW55" s="129"/>
      <c r="LX55" s="129"/>
      <c r="LY55" s="129"/>
      <c r="LZ55" s="129"/>
      <c r="MA55" s="129"/>
      <c r="MB55" s="129"/>
      <c r="MC55" s="129"/>
      <c r="MD55" s="129"/>
      <c r="ME55" s="129"/>
      <c r="MF55" s="129"/>
      <c r="MG55" s="129"/>
      <c r="MH55" s="129"/>
      <c r="MI55" s="129"/>
      <c r="MJ55" s="129"/>
      <c r="MK55" s="129"/>
      <c r="ML55" s="129"/>
      <c r="MM55" s="130"/>
      <c r="MN55" s="128">
        <f>
データ!CL6</f>
        <v>
56.48</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
23</v>
      </c>
      <c r="NU55" s="126"/>
      <c r="NV55" s="126"/>
      <c r="NW55" s="126"/>
      <c r="NX55" s="126"/>
      <c r="NY55" s="126"/>
      <c r="NZ55" s="126"/>
      <c r="OA55" s="126"/>
      <c r="OB55" s="126"/>
      <c r="OC55" s="126"/>
      <c r="OD55" s="126"/>
      <c r="OE55" s="127"/>
      <c r="OF55" s="128">
        <f>
データ!CS6</f>
        <v>
92.12</v>
      </c>
      <c r="OG55" s="129"/>
      <c r="OH55" s="129"/>
      <c r="OI55" s="129"/>
      <c r="OJ55" s="129"/>
      <c r="OK55" s="129"/>
      <c r="OL55" s="129"/>
      <c r="OM55" s="129"/>
      <c r="ON55" s="129"/>
      <c r="OO55" s="129"/>
      <c r="OP55" s="129"/>
      <c r="OQ55" s="129"/>
      <c r="OR55" s="129"/>
      <c r="OS55" s="129"/>
      <c r="OT55" s="129"/>
      <c r="OU55" s="129"/>
      <c r="OV55" s="129"/>
      <c r="OW55" s="129"/>
      <c r="OX55" s="129"/>
      <c r="OY55" s="130"/>
      <c r="OZ55" s="128">
        <f>
データ!CT6</f>
        <v>
88.68</v>
      </c>
      <c r="PA55" s="129"/>
      <c r="PB55" s="129"/>
      <c r="PC55" s="129"/>
      <c r="PD55" s="129"/>
      <c r="PE55" s="129"/>
      <c r="PF55" s="129"/>
      <c r="PG55" s="129"/>
      <c r="PH55" s="129"/>
      <c r="PI55" s="129"/>
      <c r="PJ55" s="129"/>
      <c r="PK55" s="129"/>
      <c r="PL55" s="129"/>
      <c r="PM55" s="129"/>
      <c r="PN55" s="129"/>
      <c r="PO55" s="129"/>
      <c r="PP55" s="129"/>
      <c r="PQ55" s="129"/>
      <c r="PR55" s="129"/>
      <c r="PS55" s="130"/>
      <c r="PT55" s="128">
        <f>
データ!CU6</f>
        <v>
89.14</v>
      </c>
      <c r="PU55" s="129"/>
      <c r="PV55" s="129"/>
      <c r="PW55" s="129"/>
      <c r="PX55" s="129"/>
      <c r="PY55" s="129"/>
      <c r="PZ55" s="129"/>
      <c r="QA55" s="129"/>
      <c r="QB55" s="129"/>
      <c r="QC55" s="129"/>
      <c r="QD55" s="129"/>
      <c r="QE55" s="129"/>
      <c r="QF55" s="129"/>
      <c r="QG55" s="129"/>
      <c r="QH55" s="129"/>
      <c r="QI55" s="129"/>
      <c r="QJ55" s="129"/>
      <c r="QK55" s="129"/>
      <c r="QL55" s="129"/>
      <c r="QM55" s="130"/>
      <c r="QN55" s="128">
        <f>
データ!CV6</f>
        <v>
89.72</v>
      </c>
      <c r="QO55" s="129"/>
      <c r="QP55" s="129"/>
      <c r="QQ55" s="129"/>
      <c r="QR55" s="129"/>
      <c r="QS55" s="129"/>
      <c r="QT55" s="129"/>
      <c r="QU55" s="129"/>
      <c r="QV55" s="129"/>
      <c r="QW55" s="129"/>
      <c r="QX55" s="129"/>
      <c r="QY55" s="129"/>
      <c r="QZ55" s="129"/>
      <c r="RA55" s="129"/>
      <c r="RB55" s="129"/>
      <c r="RC55" s="129"/>
      <c r="RD55" s="129"/>
      <c r="RE55" s="129"/>
      <c r="RF55" s="129"/>
      <c r="RG55" s="130"/>
      <c r="RH55" s="128">
        <f>
データ!CW6</f>
        <v>
89.78</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
24</v>
      </c>
      <c r="M56" s="126"/>
      <c r="N56" s="126"/>
      <c r="O56" s="126"/>
      <c r="P56" s="126"/>
      <c r="Q56" s="126"/>
      <c r="R56" s="126"/>
      <c r="S56" s="126"/>
      <c r="T56" s="126"/>
      <c r="U56" s="126"/>
      <c r="V56" s="126"/>
      <c r="W56" s="127"/>
      <c r="X56" s="128">
        <f>
データ!BQ6</f>
        <v>
119.5</v>
      </c>
      <c r="Y56" s="129"/>
      <c r="Z56" s="129"/>
      <c r="AA56" s="129"/>
      <c r="AB56" s="129"/>
      <c r="AC56" s="129"/>
      <c r="AD56" s="129"/>
      <c r="AE56" s="129"/>
      <c r="AF56" s="129"/>
      <c r="AG56" s="129"/>
      <c r="AH56" s="129"/>
      <c r="AI56" s="129"/>
      <c r="AJ56" s="129"/>
      <c r="AK56" s="129"/>
      <c r="AL56" s="129"/>
      <c r="AM56" s="129"/>
      <c r="AN56" s="129"/>
      <c r="AO56" s="129"/>
      <c r="AP56" s="129"/>
      <c r="AQ56" s="130"/>
      <c r="AR56" s="128">
        <f>
データ!BR6</f>
        <v>
118.99</v>
      </c>
      <c r="AS56" s="129"/>
      <c r="AT56" s="129"/>
      <c r="AU56" s="129"/>
      <c r="AV56" s="129"/>
      <c r="AW56" s="129"/>
      <c r="AX56" s="129"/>
      <c r="AY56" s="129"/>
      <c r="AZ56" s="129"/>
      <c r="BA56" s="129"/>
      <c r="BB56" s="129"/>
      <c r="BC56" s="129"/>
      <c r="BD56" s="129"/>
      <c r="BE56" s="129"/>
      <c r="BF56" s="129"/>
      <c r="BG56" s="129"/>
      <c r="BH56" s="129"/>
      <c r="BI56" s="129"/>
      <c r="BJ56" s="129"/>
      <c r="BK56" s="130"/>
      <c r="BL56" s="128">
        <f>
データ!BS6</f>
        <v>
119.17</v>
      </c>
      <c r="BM56" s="129"/>
      <c r="BN56" s="129"/>
      <c r="BO56" s="129"/>
      <c r="BP56" s="129"/>
      <c r="BQ56" s="129"/>
      <c r="BR56" s="129"/>
      <c r="BS56" s="129"/>
      <c r="BT56" s="129"/>
      <c r="BU56" s="129"/>
      <c r="BV56" s="129"/>
      <c r="BW56" s="129"/>
      <c r="BX56" s="129"/>
      <c r="BY56" s="129"/>
      <c r="BZ56" s="129"/>
      <c r="CA56" s="129"/>
      <c r="CB56" s="129"/>
      <c r="CC56" s="129"/>
      <c r="CD56" s="129"/>
      <c r="CE56" s="130"/>
      <c r="CF56" s="128">
        <f>
データ!BT6</f>
        <v>
117.72</v>
      </c>
      <c r="CG56" s="129"/>
      <c r="CH56" s="129"/>
      <c r="CI56" s="129"/>
      <c r="CJ56" s="129"/>
      <c r="CK56" s="129"/>
      <c r="CL56" s="129"/>
      <c r="CM56" s="129"/>
      <c r="CN56" s="129"/>
      <c r="CO56" s="129"/>
      <c r="CP56" s="129"/>
      <c r="CQ56" s="129"/>
      <c r="CR56" s="129"/>
      <c r="CS56" s="129"/>
      <c r="CT56" s="129"/>
      <c r="CU56" s="129"/>
      <c r="CV56" s="129"/>
      <c r="CW56" s="129"/>
      <c r="CX56" s="129"/>
      <c r="CY56" s="130"/>
      <c r="CZ56" s="128">
        <f>
データ!BU6</f>
        <v>
117.69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
24</v>
      </c>
      <c r="EG56" s="126"/>
      <c r="EH56" s="126"/>
      <c r="EI56" s="126"/>
      <c r="EJ56" s="126"/>
      <c r="EK56" s="126"/>
      <c r="EL56" s="126"/>
      <c r="EM56" s="126"/>
      <c r="EN56" s="126"/>
      <c r="EO56" s="126"/>
      <c r="EP56" s="126"/>
      <c r="EQ56" s="127"/>
      <c r="ER56" s="128">
        <f>
データ!CB6</f>
        <v>
16.91</v>
      </c>
      <c r="ES56" s="129"/>
      <c r="ET56" s="129"/>
      <c r="EU56" s="129"/>
      <c r="EV56" s="129"/>
      <c r="EW56" s="129"/>
      <c r="EX56" s="129"/>
      <c r="EY56" s="129"/>
      <c r="EZ56" s="129"/>
      <c r="FA56" s="129"/>
      <c r="FB56" s="129"/>
      <c r="FC56" s="129"/>
      <c r="FD56" s="129"/>
      <c r="FE56" s="129"/>
      <c r="FF56" s="129"/>
      <c r="FG56" s="129"/>
      <c r="FH56" s="129"/>
      <c r="FI56" s="129"/>
      <c r="FJ56" s="129"/>
      <c r="FK56" s="130"/>
      <c r="FL56" s="128">
        <f>
データ!CC6</f>
        <v>
16.850000000000001</v>
      </c>
      <c r="FM56" s="129"/>
      <c r="FN56" s="129"/>
      <c r="FO56" s="129"/>
      <c r="FP56" s="129"/>
      <c r="FQ56" s="129"/>
      <c r="FR56" s="129"/>
      <c r="FS56" s="129"/>
      <c r="FT56" s="129"/>
      <c r="FU56" s="129"/>
      <c r="FV56" s="129"/>
      <c r="FW56" s="129"/>
      <c r="FX56" s="129"/>
      <c r="FY56" s="129"/>
      <c r="FZ56" s="129"/>
      <c r="GA56" s="129"/>
      <c r="GB56" s="129"/>
      <c r="GC56" s="129"/>
      <c r="GD56" s="129"/>
      <c r="GE56" s="130"/>
      <c r="GF56" s="128">
        <f>
データ!CD6</f>
        <v>
16.8</v>
      </c>
      <c r="GG56" s="129"/>
      <c r="GH56" s="129"/>
      <c r="GI56" s="129"/>
      <c r="GJ56" s="129"/>
      <c r="GK56" s="129"/>
      <c r="GL56" s="129"/>
      <c r="GM56" s="129"/>
      <c r="GN56" s="129"/>
      <c r="GO56" s="129"/>
      <c r="GP56" s="129"/>
      <c r="GQ56" s="129"/>
      <c r="GR56" s="129"/>
      <c r="GS56" s="129"/>
      <c r="GT56" s="129"/>
      <c r="GU56" s="129"/>
      <c r="GV56" s="129"/>
      <c r="GW56" s="129"/>
      <c r="GX56" s="129"/>
      <c r="GY56" s="130"/>
      <c r="GZ56" s="128">
        <f>
データ!CE6</f>
        <v>
17.03</v>
      </c>
      <c r="HA56" s="129"/>
      <c r="HB56" s="129"/>
      <c r="HC56" s="129"/>
      <c r="HD56" s="129"/>
      <c r="HE56" s="129"/>
      <c r="HF56" s="129"/>
      <c r="HG56" s="129"/>
      <c r="HH56" s="129"/>
      <c r="HI56" s="129"/>
      <c r="HJ56" s="129"/>
      <c r="HK56" s="129"/>
      <c r="HL56" s="129"/>
      <c r="HM56" s="129"/>
      <c r="HN56" s="129"/>
      <c r="HO56" s="129"/>
      <c r="HP56" s="129"/>
      <c r="HQ56" s="129"/>
      <c r="HR56" s="129"/>
      <c r="HS56" s="130"/>
      <c r="HT56" s="128">
        <f>
データ!CF6</f>
        <v>
17.07</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
24</v>
      </c>
      <c r="JA56" s="126"/>
      <c r="JB56" s="126"/>
      <c r="JC56" s="126"/>
      <c r="JD56" s="126"/>
      <c r="JE56" s="126"/>
      <c r="JF56" s="126"/>
      <c r="JG56" s="126"/>
      <c r="JH56" s="126"/>
      <c r="JI56" s="126"/>
      <c r="JJ56" s="126"/>
      <c r="JK56" s="127"/>
      <c r="JL56" s="128">
        <f>
データ!CM6</f>
        <v>
57.52</v>
      </c>
      <c r="JM56" s="129"/>
      <c r="JN56" s="129"/>
      <c r="JO56" s="129"/>
      <c r="JP56" s="129"/>
      <c r="JQ56" s="129"/>
      <c r="JR56" s="129"/>
      <c r="JS56" s="129"/>
      <c r="JT56" s="129"/>
      <c r="JU56" s="129"/>
      <c r="JV56" s="129"/>
      <c r="JW56" s="129"/>
      <c r="JX56" s="129"/>
      <c r="JY56" s="129"/>
      <c r="JZ56" s="129"/>
      <c r="KA56" s="129"/>
      <c r="KB56" s="129"/>
      <c r="KC56" s="129"/>
      <c r="KD56" s="129"/>
      <c r="KE56" s="130"/>
      <c r="KF56" s="128">
        <f>
データ!CN6</f>
        <v>
57.55</v>
      </c>
      <c r="KG56" s="129"/>
      <c r="KH56" s="129"/>
      <c r="KI56" s="129"/>
      <c r="KJ56" s="129"/>
      <c r="KK56" s="129"/>
      <c r="KL56" s="129"/>
      <c r="KM56" s="129"/>
      <c r="KN56" s="129"/>
      <c r="KO56" s="129"/>
      <c r="KP56" s="129"/>
      <c r="KQ56" s="129"/>
      <c r="KR56" s="129"/>
      <c r="KS56" s="129"/>
      <c r="KT56" s="129"/>
      <c r="KU56" s="129"/>
      <c r="KV56" s="129"/>
      <c r="KW56" s="129"/>
      <c r="KX56" s="129"/>
      <c r="KY56" s="130"/>
      <c r="KZ56" s="128">
        <f>
データ!CO6</f>
        <v>
57.69</v>
      </c>
      <c r="LA56" s="129"/>
      <c r="LB56" s="129"/>
      <c r="LC56" s="129"/>
      <c r="LD56" s="129"/>
      <c r="LE56" s="129"/>
      <c r="LF56" s="129"/>
      <c r="LG56" s="129"/>
      <c r="LH56" s="129"/>
      <c r="LI56" s="129"/>
      <c r="LJ56" s="129"/>
      <c r="LK56" s="129"/>
      <c r="LL56" s="129"/>
      <c r="LM56" s="129"/>
      <c r="LN56" s="129"/>
      <c r="LO56" s="129"/>
      <c r="LP56" s="129"/>
      <c r="LQ56" s="129"/>
      <c r="LR56" s="129"/>
      <c r="LS56" s="130"/>
      <c r="LT56" s="128">
        <f>
データ!CP6</f>
        <v>
58.56</v>
      </c>
      <c r="LU56" s="129"/>
      <c r="LV56" s="129"/>
      <c r="LW56" s="129"/>
      <c r="LX56" s="129"/>
      <c r="LY56" s="129"/>
      <c r="LZ56" s="129"/>
      <c r="MA56" s="129"/>
      <c r="MB56" s="129"/>
      <c r="MC56" s="129"/>
      <c r="MD56" s="129"/>
      <c r="ME56" s="129"/>
      <c r="MF56" s="129"/>
      <c r="MG56" s="129"/>
      <c r="MH56" s="129"/>
      <c r="MI56" s="129"/>
      <c r="MJ56" s="129"/>
      <c r="MK56" s="129"/>
      <c r="ML56" s="129"/>
      <c r="MM56" s="130"/>
      <c r="MN56" s="128">
        <f>
データ!CQ6</f>
        <v>
57.96</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
24</v>
      </c>
      <c r="NU56" s="126"/>
      <c r="NV56" s="126"/>
      <c r="NW56" s="126"/>
      <c r="NX56" s="126"/>
      <c r="NY56" s="126"/>
      <c r="NZ56" s="126"/>
      <c r="OA56" s="126"/>
      <c r="OB56" s="126"/>
      <c r="OC56" s="126"/>
      <c r="OD56" s="126"/>
      <c r="OE56" s="127"/>
      <c r="OF56" s="128">
        <f>
データ!CX6</f>
        <v>
79.7</v>
      </c>
      <c r="OG56" s="129"/>
      <c r="OH56" s="129"/>
      <c r="OI56" s="129"/>
      <c r="OJ56" s="129"/>
      <c r="OK56" s="129"/>
      <c r="OL56" s="129"/>
      <c r="OM56" s="129"/>
      <c r="ON56" s="129"/>
      <c r="OO56" s="129"/>
      <c r="OP56" s="129"/>
      <c r="OQ56" s="129"/>
      <c r="OR56" s="129"/>
      <c r="OS56" s="129"/>
      <c r="OT56" s="129"/>
      <c r="OU56" s="129"/>
      <c r="OV56" s="129"/>
      <c r="OW56" s="129"/>
      <c r="OX56" s="129"/>
      <c r="OY56" s="130"/>
      <c r="OZ56" s="128">
        <f>
データ!CY6</f>
        <v>
79.42</v>
      </c>
      <c r="PA56" s="129"/>
      <c r="PB56" s="129"/>
      <c r="PC56" s="129"/>
      <c r="PD56" s="129"/>
      <c r="PE56" s="129"/>
      <c r="PF56" s="129"/>
      <c r="PG56" s="129"/>
      <c r="PH56" s="129"/>
      <c r="PI56" s="129"/>
      <c r="PJ56" s="129"/>
      <c r="PK56" s="129"/>
      <c r="PL56" s="129"/>
      <c r="PM56" s="129"/>
      <c r="PN56" s="129"/>
      <c r="PO56" s="129"/>
      <c r="PP56" s="129"/>
      <c r="PQ56" s="129"/>
      <c r="PR56" s="129"/>
      <c r="PS56" s="130"/>
      <c r="PT56" s="128">
        <f>
データ!CZ6</f>
        <v>
79.2</v>
      </c>
      <c r="PU56" s="129"/>
      <c r="PV56" s="129"/>
      <c r="PW56" s="129"/>
      <c r="PX56" s="129"/>
      <c r="PY56" s="129"/>
      <c r="PZ56" s="129"/>
      <c r="QA56" s="129"/>
      <c r="QB56" s="129"/>
      <c r="QC56" s="129"/>
      <c r="QD56" s="129"/>
      <c r="QE56" s="129"/>
      <c r="QF56" s="129"/>
      <c r="QG56" s="129"/>
      <c r="QH56" s="129"/>
      <c r="QI56" s="129"/>
      <c r="QJ56" s="129"/>
      <c r="QK56" s="129"/>
      <c r="QL56" s="129"/>
      <c r="QM56" s="130"/>
      <c r="QN56" s="128">
        <f>
データ!DA6</f>
        <v>
80.5</v>
      </c>
      <c r="QO56" s="129"/>
      <c r="QP56" s="129"/>
      <c r="QQ56" s="129"/>
      <c r="QR56" s="129"/>
      <c r="QS56" s="129"/>
      <c r="QT56" s="129"/>
      <c r="QU56" s="129"/>
      <c r="QV56" s="129"/>
      <c r="QW56" s="129"/>
      <c r="QX56" s="129"/>
      <c r="QY56" s="129"/>
      <c r="QZ56" s="129"/>
      <c r="RA56" s="129"/>
      <c r="RB56" s="129"/>
      <c r="RC56" s="129"/>
      <c r="RD56" s="129"/>
      <c r="RE56" s="129"/>
      <c r="RF56" s="129"/>
      <c r="RG56" s="130"/>
      <c r="RH56" s="128">
        <f>
データ!DB6</f>
        <v>
80.540000000000006</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
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
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
106</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8"/>
      <c r="M79" s="148"/>
      <c r="N79" s="148"/>
      <c r="O79" s="148"/>
      <c r="P79" s="148"/>
      <c r="Q79" s="148"/>
      <c r="R79" s="148"/>
      <c r="S79" s="148"/>
      <c r="T79" s="148"/>
      <c r="U79" s="148"/>
      <c r="V79" s="148"/>
      <c r="W79" s="148"/>
      <c r="X79" s="149"/>
      <c r="Y79" s="145" t="str">
        <f>
データ!$B$10</f>
        <v>
H27</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
データ!$C$10</f>
        <v>
H28</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
データ!$D$10</f>
        <v>
H29</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
データ!$E$10</f>
        <v>
H30</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
データ!$F$10</f>
        <v>
R01</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8"/>
      <c r="FY79" s="148"/>
      <c r="FZ79" s="148"/>
      <c r="GA79" s="148"/>
      <c r="GB79" s="148"/>
      <c r="GC79" s="148"/>
      <c r="GD79" s="148"/>
      <c r="GE79" s="148"/>
      <c r="GF79" s="148"/>
      <c r="GG79" s="148"/>
      <c r="GH79" s="148"/>
      <c r="GI79" s="148"/>
      <c r="GJ79" s="149"/>
      <c r="GK79" s="145" t="str">
        <f>
データ!$B$10</f>
        <v>
H27</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
データ!$C$10</f>
        <v>
H28</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
データ!$D$10</f>
        <v>
H29</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
データ!$E$10</f>
        <v>
H30</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
データ!$F$10</f>
        <v>
R01</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8"/>
      <c r="MK79" s="148"/>
      <c r="ML79" s="148"/>
      <c r="MM79" s="148"/>
      <c r="MN79" s="148"/>
      <c r="MO79" s="148"/>
      <c r="MP79" s="148"/>
      <c r="MQ79" s="148"/>
      <c r="MR79" s="148"/>
      <c r="MS79" s="148"/>
      <c r="MT79" s="148"/>
      <c r="MU79" s="148"/>
      <c r="MV79" s="149"/>
      <c r="MW79" s="145" t="str">
        <f>
データ!$B$10</f>
        <v>
H27</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
データ!$C$10</f>
        <v>
H28</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
データ!$D$10</f>
        <v>
H29</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
データ!$E$10</f>
        <v>
H30</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
データ!$F$10</f>
        <v>
R01</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3" t="s">
        <v>
23</v>
      </c>
      <c r="M80" s="143"/>
      <c r="N80" s="143"/>
      <c r="O80" s="143"/>
      <c r="P80" s="143"/>
      <c r="Q80" s="143"/>
      <c r="R80" s="143"/>
      <c r="S80" s="143"/>
      <c r="T80" s="143"/>
      <c r="U80" s="143"/>
      <c r="V80" s="143"/>
      <c r="W80" s="143"/>
      <c r="X80" s="143"/>
      <c r="Y80" s="144">
        <f>
データ!DD6</f>
        <v>
52.25</v>
      </c>
      <c r="Z80" s="144"/>
      <c r="AA80" s="144"/>
      <c r="AB80" s="144"/>
      <c r="AC80" s="144"/>
      <c r="AD80" s="144"/>
      <c r="AE80" s="144"/>
      <c r="AF80" s="144"/>
      <c r="AG80" s="144"/>
      <c r="AH80" s="144"/>
      <c r="AI80" s="144"/>
      <c r="AJ80" s="144"/>
      <c r="AK80" s="144"/>
      <c r="AL80" s="144"/>
      <c r="AM80" s="144"/>
      <c r="AN80" s="144"/>
      <c r="AO80" s="144"/>
      <c r="AP80" s="144"/>
      <c r="AQ80" s="144"/>
      <c r="AR80" s="144"/>
      <c r="AS80" s="144"/>
      <c r="AT80" s="144"/>
      <c r="AU80" s="144"/>
      <c r="AV80" s="144"/>
      <c r="AW80" s="144"/>
      <c r="AX80" s="144"/>
      <c r="AY80" s="144"/>
      <c r="AZ80" s="144">
        <f>
データ!DE6</f>
        <v>
53.75</v>
      </c>
      <c r="BA80" s="144"/>
      <c r="BB80" s="144"/>
      <c r="BC80" s="144"/>
      <c r="BD80" s="144"/>
      <c r="BE80" s="144"/>
      <c r="BF80" s="144"/>
      <c r="BG80" s="144"/>
      <c r="BH80" s="144"/>
      <c r="BI80" s="144"/>
      <c r="BJ80" s="144"/>
      <c r="BK80" s="144"/>
      <c r="BL80" s="144"/>
      <c r="BM80" s="144"/>
      <c r="BN80" s="144"/>
      <c r="BO80" s="144"/>
      <c r="BP80" s="144"/>
      <c r="BQ80" s="144"/>
      <c r="BR80" s="144"/>
      <c r="BS80" s="144"/>
      <c r="BT80" s="144"/>
      <c r="BU80" s="144"/>
      <c r="BV80" s="144"/>
      <c r="BW80" s="144"/>
      <c r="BX80" s="144"/>
      <c r="BY80" s="144"/>
      <c r="BZ80" s="144"/>
      <c r="CA80" s="144">
        <f>
データ!DF6</f>
        <v>
55.6</v>
      </c>
      <c r="CB80" s="144"/>
      <c r="CC80" s="144"/>
      <c r="CD80" s="144"/>
      <c r="CE80" s="144"/>
      <c r="CF80" s="144"/>
      <c r="CG80" s="144"/>
      <c r="CH80" s="144"/>
      <c r="CI80" s="144"/>
      <c r="CJ80" s="144"/>
      <c r="CK80" s="144"/>
      <c r="CL80" s="144"/>
      <c r="CM80" s="144"/>
      <c r="CN80" s="144"/>
      <c r="CO80" s="144"/>
      <c r="CP80" s="144"/>
      <c r="CQ80" s="144"/>
      <c r="CR80" s="144"/>
      <c r="CS80" s="144"/>
      <c r="CT80" s="144"/>
      <c r="CU80" s="144"/>
      <c r="CV80" s="144"/>
      <c r="CW80" s="144"/>
      <c r="CX80" s="144"/>
      <c r="CY80" s="144"/>
      <c r="CZ80" s="144"/>
      <c r="DA80" s="144"/>
      <c r="DB80" s="144">
        <f>
データ!DG6</f>
        <v>
57.28</v>
      </c>
      <c r="DC80" s="144"/>
      <c r="DD80" s="144"/>
      <c r="DE80" s="144"/>
      <c r="DF80" s="144"/>
      <c r="DG80" s="144"/>
      <c r="DH80" s="144"/>
      <c r="DI80" s="144"/>
      <c r="DJ80" s="144"/>
      <c r="DK80" s="144"/>
      <c r="DL80" s="144"/>
      <c r="DM80" s="144"/>
      <c r="DN80" s="144"/>
      <c r="DO80" s="144"/>
      <c r="DP80" s="144"/>
      <c r="DQ80" s="144"/>
      <c r="DR80" s="144"/>
      <c r="DS80" s="144"/>
      <c r="DT80" s="144"/>
      <c r="DU80" s="144"/>
      <c r="DV80" s="144"/>
      <c r="DW80" s="144"/>
      <c r="DX80" s="144"/>
      <c r="DY80" s="144"/>
      <c r="DZ80" s="144"/>
      <c r="EA80" s="144"/>
      <c r="EB80" s="144"/>
      <c r="EC80" s="144">
        <f>
データ!DH6</f>
        <v>
57.52</v>
      </c>
      <c r="ED80" s="144"/>
      <c r="EE80" s="144"/>
      <c r="EF80" s="144"/>
      <c r="EG80" s="144"/>
      <c r="EH80" s="144"/>
      <c r="EI80" s="144"/>
      <c r="EJ80" s="144"/>
      <c r="EK80" s="144"/>
      <c r="EL80" s="144"/>
      <c r="EM80" s="144"/>
      <c r="EN80" s="144"/>
      <c r="EO80" s="144"/>
      <c r="EP80" s="144"/>
      <c r="EQ80" s="144"/>
      <c r="ER80" s="144"/>
      <c r="ES80" s="144"/>
      <c r="ET80" s="144"/>
      <c r="EU80" s="144"/>
      <c r="EV80" s="144"/>
      <c r="EW80" s="144"/>
      <c r="EX80" s="144"/>
      <c r="EY80" s="144"/>
      <c r="EZ80" s="144"/>
      <c r="FA80" s="144"/>
      <c r="FB80" s="144"/>
      <c r="FC80" s="144"/>
      <c r="FD80" s="29"/>
      <c r="FE80" s="32"/>
      <c r="FF80" s="2"/>
      <c r="FG80" s="2"/>
      <c r="FH80" s="2"/>
      <c r="FI80" s="2"/>
      <c r="FJ80" s="2"/>
      <c r="FK80" s="2"/>
      <c r="FL80" s="2"/>
      <c r="FM80" s="2"/>
      <c r="FN80" s="2"/>
      <c r="FO80" s="2"/>
      <c r="FP80" s="2"/>
      <c r="FQ80" s="2"/>
      <c r="FR80" s="2"/>
      <c r="FS80" s="2"/>
      <c r="FT80" s="2"/>
      <c r="FU80" s="2"/>
      <c r="FV80" s="28"/>
      <c r="FW80" s="29"/>
      <c r="FX80" s="143" t="s">
        <v>
23</v>
      </c>
      <c r="FY80" s="143"/>
      <c r="FZ80" s="143"/>
      <c r="GA80" s="143"/>
      <c r="GB80" s="143"/>
      <c r="GC80" s="143"/>
      <c r="GD80" s="143"/>
      <c r="GE80" s="143"/>
      <c r="GF80" s="143"/>
      <c r="GG80" s="143"/>
      <c r="GH80" s="143"/>
      <c r="GI80" s="143"/>
      <c r="GJ80" s="143"/>
      <c r="GK80" s="144">
        <f>
データ!DO6</f>
        <v>
16.989999999999998</v>
      </c>
      <c r="GL80" s="144"/>
      <c r="GM80" s="144"/>
      <c r="GN80" s="144"/>
      <c r="GO80" s="144"/>
      <c r="GP80" s="144"/>
      <c r="GQ80" s="144"/>
      <c r="GR80" s="144"/>
      <c r="GS80" s="144"/>
      <c r="GT80" s="144"/>
      <c r="GU80" s="144"/>
      <c r="GV80" s="144"/>
      <c r="GW80" s="144"/>
      <c r="GX80" s="144"/>
      <c r="GY80" s="144"/>
      <c r="GZ80" s="144"/>
      <c r="HA80" s="144"/>
      <c r="HB80" s="144"/>
      <c r="HC80" s="144"/>
      <c r="HD80" s="144"/>
      <c r="HE80" s="144"/>
      <c r="HF80" s="144"/>
      <c r="HG80" s="144"/>
      <c r="HH80" s="144"/>
      <c r="HI80" s="144"/>
      <c r="HJ80" s="144"/>
      <c r="HK80" s="144"/>
      <c r="HL80" s="144">
        <f>
データ!DP6</f>
        <v>
20.85</v>
      </c>
      <c r="HM80" s="144"/>
      <c r="HN80" s="144"/>
      <c r="HO80" s="144"/>
      <c r="HP80" s="144"/>
      <c r="HQ80" s="144"/>
      <c r="HR80" s="144"/>
      <c r="HS80" s="144"/>
      <c r="HT80" s="144"/>
      <c r="HU80" s="144"/>
      <c r="HV80" s="144"/>
      <c r="HW80" s="144"/>
      <c r="HX80" s="144"/>
      <c r="HY80" s="144"/>
      <c r="HZ80" s="144"/>
      <c r="IA80" s="144"/>
      <c r="IB80" s="144"/>
      <c r="IC80" s="144"/>
      <c r="ID80" s="144"/>
      <c r="IE80" s="144"/>
      <c r="IF80" s="144"/>
      <c r="IG80" s="144"/>
      <c r="IH80" s="144"/>
      <c r="II80" s="144"/>
      <c r="IJ80" s="144"/>
      <c r="IK80" s="144"/>
      <c r="IL80" s="144"/>
      <c r="IM80" s="144">
        <f>
データ!DQ6</f>
        <v>
17.37</v>
      </c>
      <c r="IN80" s="144"/>
      <c r="IO80" s="144"/>
      <c r="IP80" s="144"/>
      <c r="IQ80" s="144"/>
      <c r="IR80" s="144"/>
      <c r="IS80" s="144"/>
      <c r="IT80" s="144"/>
      <c r="IU80" s="144"/>
      <c r="IV80" s="144"/>
      <c r="IW80" s="144"/>
      <c r="IX80" s="144"/>
      <c r="IY80" s="144"/>
      <c r="IZ80" s="144"/>
      <c r="JA80" s="144"/>
      <c r="JB80" s="144"/>
      <c r="JC80" s="144"/>
      <c r="JD80" s="144"/>
      <c r="JE80" s="144"/>
      <c r="JF80" s="144"/>
      <c r="JG80" s="144"/>
      <c r="JH80" s="144"/>
      <c r="JI80" s="144"/>
      <c r="JJ80" s="144"/>
      <c r="JK80" s="144"/>
      <c r="JL80" s="144"/>
      <c r="JM80" s="144"/>
      <c r="JN80" s="144">
        <f>
データ!DR6</f>
        <v>
17.25</v>
      </c>
      <c r="JO80" s="144"/>
      <c r="JP80" s="144"/>
      <c r="JQ80" s="144"/>
      <c r="JR80" s="144"/>
      <c r="JS80" s="144"/>
      <c r="JT80" s="144"/>
      <c r="JU80" s="144"/>
      <c r="JV80" s="144"/>
      <c r="JW80" s="144"/>
      <c r="JX80" s="144"/>
      <c r="JY80" s="144"/>
      <c r="JZ80" s="144"/>
      <c r="KA80" s="144"/>
      <c r="KB80" s="144"/>
      <c r="KC80" s="144"/>
      <c r="KD80" s="144"/>
      <c r="KE80" s="144"/>
      <c r="KF80" s="144"/>
      <c r="KG80" s="144"/>
      <c r="KH80" s="144"/>
      <c r="KI80" s="144"/>
      <c r="KJ80" s="144"/>
      <c r="KK80" s="144"/>
      <c r="KL80" s="144"/>
      <c r="KM80" s="144"/>
      <c r="KN80" s="144"/>
      <c r="KO80" s="144">
        <f>
データ!DS6</f>
        <v>
17.27</v>
      </c>
      <c r="KP80" s="144"/>
      <c r="KQ80" s="144"/>
      <c r="KR80" s="144"/>
      <c r="KS80" s="144"/>
      <c r="KT80" s="144"/>
      <c r="KU80" s="144"/>
      <c r="KV80" s="144"/>
      <c r="KW80" s="144"/>
      <c r="KX80" s="144"/>
      <c r="KY80" s="144"/>
      <c r="KZ80" s="144"/>
      <c r="LA80" s="144"/>
      <c r="LB80" s="144"/>
      <c r="LC80" s="144"/>
      <c r="LD80" s="144"/>
      <c r="LE80" s="144"/>
      <c r="LF80" s="144"/>
      <c r="LG80" s="144"/>
      <c r="LH80" s="144"/>
      <c r="LI80" s="144"/>
      <c r="LJ80" s="144"/>
      <c r="LK80" s="144"/>
      <c r="LL80" s="144"/>
      <c r="LM80" s="144"/>
      <c r="LN80" s="144"/>
      <c r="LO80" s="144"/>
      <c r="LP80" s="29"/>
      <c r="LQ80" s="32"/>
      <c r="LR80" s="2"/>
      <c r="LS80" s="2"/>
      <c r="LT80" s="2"/>
      <c r="LU80" s="2"/>
      <c r="LV80" s="2"/>
      <c r="LW80" s="2"/>
      <c r="LX80" s="2"/>
      <c r="LY80" s="2"/>
      <c r="LZ80" s="2"/>
      <c r="MA80" s="2"/>
      <c r="MB80" s="2"/>
      <c r="MC80" s="2"/>
      <c r="MD80" s="2"/>
      <c r="ME80" s="2"/>
      <c r="MF80" s="2"/>
      <c r="MG80" s="2"/>
      <c r="MH80" s="28"/>
      <c r="MI80" s="29"/>
      <c r="MJ80" s="143" t="s">
        <v>
23</v>
      </c>
      <c r="MK80" s="143"/>
      <c r="ML80" s="143"/>
      <c r="MM80" s="143"/>
      <c r="MN80" s="143"/>
      <c r="MO80" s="143"/>
      <c r="MP80" s="143"/>
      <c r="MQ80" s="143"/>
      <c r="MR80" s="143"/>
      <c r="MS80" s="143"/>
      <c r="MT80" s="143"/>
      <c r="MU80" s="143"/>
      <c r="MV80" s="143"/>
      <c r="MW80" s="144">
        <f>
データ!DZ6</f>
        <v>
0</v>
      </c>
      <c r="MX80" s="144"/>
      <c r="MY80" s="144"/>
      <c r="MZ80" s="144"/>
      <c r="NA80" s="144"/>
      <c r="NB80" s="144"/>
      <c r="NC80" s="144"/>
      <c r="ND80" s="144"/>
      <c r="NE80" s="144"/>
      <c r="NF80" s="144"/>
      <c r="NG80" s="144"/>
      <c r="NH80" s="144"/>
      <c r="NI80" s="144"/>
      <c r="NJ80" s="144"/>
      <c r="NK80" s="144"/>
      <c r="NL80" s="144"/>
      <c r="NM80" s="144"/>
      <c r="NN80" s="144"/>
      <c r="NO80" s="144"/>
      <c r="NP80" s="144"/>
      <c r="NQ80" s="144"/>
      <c r="NR80" s="144"/>
      <c r="NS80" s="144"/>
      <c r="NT80" s="144"/>
      <c r="NU80" s="144"/>
      <c r="NV80" s="144"/>
      <c r="NW80" s="144"/>
      <c r="NX80" s="144">
        <f>
データ!EA6</f>
        <v>
0</v>
      </c>
      <c r="NY80" s="144"/>
      <c r="NZ80" s="144"/>
      <c r="OA80" s="144"/>
      <c r="OB80" s="144"/>
      <c r="OC80" s="144"/>
      <c r="OD80" s="144"/>
      <c r="OE80" s="144"/>
      <c r="OF80" s="144"/>
      <c r="OG80" s="144"/>
      <c r="OH80" s="144"/>
      <c r="OI80" s="144"/>
      <c r="OJ80" s="144"/>
      <c r="OK80" s="144"/>
      <c r="OL80" s="144"/>
      <c r="OM80" s="144"/>
      <c r="ON80" s="144"/>
      <c r="OO80" s="144"/>
      <c r="OP80" s="144"/>
      <c r="OQ80" s="144"/>
      <c r="OR80" s="144"/>
      <c r="OS80" s="144"/>
      <c r="OT80" s="144"/>
      <c r="OU80" s="144"/>
      <c r="OV80" s="144"/>
      <c r="OW80" s="144"/>
      <c r="OX80" s="144"/>
      <c r="OY80" s="144">
        <f>
データ!EB6</f>
        <v>
0</v>
      </c>
      <c r="OZ80" s="144"/>
      <c r="PA80" s="144"/>
      <c r="PB80" s="144"/>
      <c r="PC80" s="144"/>
      <c r="PD80" s="144"/>
      <c r="PE80" s="144"/>
      <c r="PF80" s="144"/>
      <c r="PG80" s="144"/>
      <c r="PH80" s="144"/>
      <c r="PI80" s="144"/>
      <c r="PJ80" s="144"/>
      <c r="PK80" s="144"/>
      <c r="PL80" s="144"/>
      <c r="PM80" s="144"/>
      <c r="PN80" s="144"/>
      <c r="PO80" s="144"/>
      <c r="PP80" s="144"/>
      <c r="PQ80" s="144"/>
      <c r="PR80" s="144"/>
      <c r="PS80" s="144"/>
      <c r="PT80" s="144"/>
      <c r="PU80" s="144"/>
      <c r="PV80" s="144"/>
      <c r="PW80" s="144"/>
      <c r="PX80" s="144"/>
      <c r="PY80" s="144"/>
      <c r="PZ80" s="144">
        <f>
データ!EC6</f>
        <v>
0</v>
      </c>
      <c r="QA80" s="144"/>
      <c r="QB80" s="144"/>
      <c r="QC80" s="144"/>
      <c r="QD80" s="144"/>
      <c r="QE80" s="144"/>
      <c r="QF80" s="144"/>
      <c r="QG80" s="144"/>
      <c r="QH80" s="144"/>
      <c r="QI80" s="144"/>
      <c r="QJ80" s="144"/>
      <c r="QK80" s="144"/>
      <c r="QL80" s="144"/>
      <c r="QM80" s="144"/>
      <c r="QN80" s="144"/>
      <c r="QO80" s="144"/>
      <c r="QP80" s="144"/>
      <c r="QQ80" s="144"/>
      <c r="QR80" s="144"/>
      <c r="QS80" s="144"/>
      <c r="QT80" s="144"/>
      <c r="QU80" s="144"/>
      <c r="QV80" s="144"/>
      <c r="QW80" s="144"/>
      <c r="QX80" s="144"/>
      <c r="QY80" s="144"/>
      <c r="QZ80" s="144"/>
      <c r="RA80" s="144">
        <f>
データ!ED6</f>
        <v>
0</v>
      </c>
      <c r="RB80" s="144"/>
      <c r="RC80" s="144"/>
      <c r="RD80" s="144"/>
      <c r="RE80" s="144"/>
      <c r="RF80" s="144"/>
      <c r="RG80" s="144"/>
      <c r="RH80" s="144"/>
      <c r="RI80" s="144"/>
      <c r="RJ80" s="144"/>
      <c r="RK80" s="144"/>
      <c r="RL80" s="144"/>
      <c r="RM80" s="144"/>
      <c r="RN80" s="144"/>
      <c r="RO80" s="144"/>
      <c r="RP80" s="144"/>
      <c r="RQ80" s="144"/>
      <c r="RR80" s="144"/>
      <c r="RS80" s="144"/>
      <c r="RT80" s="144"/>
      <c r="RU80" s="144"/>
      <c r="RV80" s="144"/>
      <c r="RW80" s="144"/>
      <c r="RX80" s="144"/>
      <c r="RY80" s="144"/>
      <c r="RZ80" s="144"/>
      <c r="SA80" s="144"/>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3" t="s">
        <v>
24</v>
      </c>
      <c r="M81" s="143"/>
      <c r="N81" s="143"/>
      <c r="O81" s="143"/>
      <c r="P81" s="143"/>
      <c r="Q81" s="143"/>
      <c r="R81" s="143"/>
      <c r="S81" s="143"/>
      <c r="T81" s="143"/>
      <c r="U81" s="143"/>
      <c r="V81" s="143"/>
      <c r="W81" s="143"/>
      <c r="X81" s="143"/>
      <c r="Y81" s="144">
        <f>
データ!DI6</f>
        <v>
57.35</v>
      </c>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4"/>
      <c r="AZ81" s="144">
        <f>
データ!DJ6</f>
        <v>
57.93</v>
      </c>
      <c r="BA81" s="144"/>
      <c r="BB81" s="144"/>
      <c r="BC81" s="144"/>
      <c r="BD81" s="144"/>
      <c r="BE81" s="144"/>
      <c r="BF81" s="144"/>
      <c r="BG81" s="144"/>
      <c r="BH81" s="144"/>
      <c r="BI81" s="144"/>
      <c r="BJ81" s="144"/>
      <c r="BK81" s="144"/>
      <c r="BL81" s="144"/>
      <c r="BM81" s="144"/>
      <c r="BN81" s="144"/>
      <c r="BO81" s="144"/>
      <c r="BP81" s="144"/>
      <c r="BQ81" s="144"/>
      <c r="BR81" s="144"/>
      <c r="BS81" s="144"/>
      <c r="BT81" s="144"/>
      <c r="BU81" s="144"/>
      <c r="BV81" s="144"/>
      <c r="BW81" s="144"/>
      <c r="BX81" s="144"/>
      <c r="BY81" s="144"/>
      <c r="BZ81" s="144"/>
      <c r="CA81" s="144">
        <f>
データ!DK6</f>
        <v>
58.88</v>
      </c>
      <c r="CB81" s="144"/>
      <c r="CC81" s="144"/>
      <c r="CD81" s="144"/>
      <c r="CE81" s="144"/>
      <c r="CF81" s="144"/>
      <c r="CG81" s="144"/>
      <c r="CH81" s="144"/>
      <c r="CI81" s="144"/>
      <c r="CJ81" s="144"/>
      <c r="CK81" s="144"/>
      <c r="CL81" s="144"/>
      <c r="CM81" s="144"/>
      <c r="CN81" s="144"/>
      <c r="CO81" s="144"/>
      <c r="CP81" s="144"/>
      <c r="CQ81" s="144"/>
      <c r="CR81" s="144"/>
      <c r="CS81" s="144"/>
      <c r="CT81" s="144"/>
      <c r="CU81" s="144"/>
      <c r="CV81" s="144"/>
      <c r="CW81" s="144"/>
      <c r="CX81" s="144"/>
      <c r="CY81" s="144"/>
      <c r="CZ81" s="144"/>
      <c r="DA81" s="144"/>
      <c r="DB81" s="144">
        <f>
データ!DL6</f>
        <v>
59.48</v>
      </c>
      <c r="DC81" s="144"/>
      <c r="DD81" s="144"/>
      <c r="DE81" s="144"/>
      <c r="DF81" s="144"/>
      <c r="DG81" s="144"/>
      <c r="DH81" s="144"/>
      <c r="DI81" s="144"/>
      <c r="DJ81" s="144"/>
      <c r="DK81" s="144"/>
      <c r="DL81" s="144"/>
      <c r="DM81" s="144"/>
      <c r="DN81" s="144"/>
      <c r="DO81" s="144"/>
      <c r="DP81" s="144"/>
      <c r="DQ81" s="144"/>
      <c r="DR81" s="144"/>
      <c r="DS81" s="144"/>
      <c r="DT81" s="144"/>
      <c r="DU81" s="144"/>
      <c r="DV81" s="144"/>
      <c r="DW81" s="144"/>
      <c r="DX81" s="144"/>
      <c r="DY81" s="144"/>
      <c r="DZ81" s="144"/>
      <c r="EA81" s="144"/>
      <c r="EB81" s="144"/>
      <c r="EC81" s="144">
        <f>
データ!DM6</f>
        <v>
60.09</v>
      </c>
      <c r="ED81" s="144"/>
      <c r="EE81" s="144"/>
      <c r="EF81" s="144"/>
      <c r="EG81" s="144"/>
      <c r="EH81" s="144"/>
      <c r="EI81" s="144"/>
      <c r="EJ81" s="144"/>
      <c r="EK81" s="144"/>
      <c r="EL81" s="144"/>
      <c r="EM81" s="144"/>
      <c r="EN81" s="144"/>
      <c r="EO81" s="144"/>
      <c r="EP81" s="144"/>
      <c r="EQ81" s="144"/>
      <c r="ER81" s="144"/>
      <c r="ES81" s="144"/>
      <c r="ET81" s="144"/>
      <c r="EU81" s="144"/>
      <c r="EV81" s="144"/>
      <c r="EW81" s="144"/>
      <c r="EX81" s="144"/>
      <c r="EY81" s="144"/>
      <c r="EZ81" s="144"/>
      <c r="FA81" s="144"/>
      <c r="FB81" s="144"/>
      <c r="FC81" s="144"/>
      <c r="FD81" s="29"/>
      <c r="FE81" s="32"/>
      <c r="FF81" s="2"/>
      <c r="FG81" s="2"/>
      <c r="FH81" s="2"/>
      <c r="FI81" s="2"/>
      <c r="FJ81" s="2"/>
      <c r="FK81" s="2"/>
      <c r="FL81" s="2"/>
      <c r="FM81" s="2"/>
      <c r="FN81" s="2"/>
      <c r="FO81" s="2"/>
      <c r="FP81" s="2"/>
      <c r="FQ81" s="2"/>
      <c r="FR81" s="2"/>
      <c r="FS81" s="2"/>
      <c r="FT81" s="2"/>
      <c r="FU81" s="2"/>
      <c r="FV81" s="28"/>
      <c r="FW81" s="29"/>
      <c r="FX81" s="143" t="s">
        <v>
24</v>
      </c>
      <c r="FY81" s="143"/>
      <c r="FZ81" s="143"/>
      <c r="GA81" s="143"/>
      <c r="GB81" s="143"/>
      <c r="GC81" s="143"/>
      <c r="GD81" s="143"/>
      <c r="GE81" s="143"/>
      <c r="GF81" s="143"/>
      <c r="GG81" s="143"/>
      <c r="GH81" s="143"/>
      <c r="GI81" s="143"/>
      <c r="GJ81" s="143"/>
      <c r="GK81" s="144">
        <f>
データ!DT6</f>
        <v>
37.619999999999997</v>
      </c>
      <c r="GL81" s="144"/>
      <c r="GM81" s="144"/>
      <c r="GN81" s="144"/>
      <c r="GO81" s="144"/>
      <c r="GP81" s="144"/>
      <c r="GQ81" s="144"/>
      <c r="GR81" s="144"/>
      <c r="GS81" s="144"/>
      <c r="GT81" s="144"/>
      <c r="GU81" s="144"/>
      <c r="GV81" s="144"/>
      <c r="GW81" s="144"/>
      <c r="GX81" s="144"/>
      <c r="GY81" s="144"/>
      <c r="GZ81" s="144"/>
      <c r="HA81" s="144"/>
      <c r="HB81" s="144"/>
      <c r="HC81" s="144"/>
      <c r="HD81" s="144"/>
      <c r="HE81" s="144"/>
      <c r="HF81" s="144"/>
      <c r="HG81" s="144"/>
      <c r="HH81" s="144"/>
      <c r="HI81" s="144"/>
      <c r="HJ81" s="144"/>
      <c r="HK81" s="144"/>
      <c r="HL81" s="144">
        <f>
データ!DU6</f>
        <v>
41.79</v>
      </c>
      <c r="HM81" s="144"/>
      <c r="HN81" s="144"/>
      <c r="HO81" s="144"/>
      <c r="HP81" s="144"/>
      <c r="HQ81" s="144"/>
      <c r="HR81" s="144"/>
      <c r="HS81" s="144"/>
      <c r="HT81" s="144"/>
      <c r="HU81" s="144"/>
      <c r="HV81" s="144"/>
      <c r="HW81" s="144"/>
      <c r="HX81" s="144"/>
      <c r="HY81" s="144"/>
      <c r="HZ81" s="144"/>
      <c r="IA81" s="144"/>
      <c r="IB81" s="144"/>
      <c r="IC81" s="144"/>
      <c r="ID81" s="144"/>
      <c r="IE81" s="144"/>
      <c r="IF81" s="144"/>
      <c r="IG81" s="144"/>
      <c r="IH81" s="144"/>
      <c r="II81" s="144"/>
      <c r="IJ81" s="144"/>
      <c r="IK81" s="144"/>
      <c r="IL81" s="144"/>
      <c r="IM81" s="144">
        <f>
データ!DV6</f>
        <v>
43.44</v>
      </c>
      <c r="IN81" s="144"/>
      <c r="IO81" s="144"/>
      <c r="IP81" s="144"/>
      <c r="IQ81" s="144"/>
      <c r="IR81" s="144"/>
      <c r="IS81" s="144"/>
      <c r="IT81" s="144"/>
      <c r="IU81" s="144"/>
      <c r="IV81" s="144"/>
      <c r="IW81" s="144"/>
      <c r="IX81" s="144"/>
      <c r="IY81" s="144"/>
      <c r="IZ81" s="144"/>
      <c r="JA81" s="144"/>
      <c r="JB81" s="144"/>
      <c r="JC81" s="144"/>
      <c r="JD81" s="144"/>
      <c r="JE81" s="144"/>
      <c r="JF81" s="144"/>
      <c r="JG81" s="144"/>
      <c r="JH81" s="144"/>
      <c r="JI81" s="144"/>
      <c r="JJ81" s="144"/>
      <c r="JK81" s="144"/>
      <c r="JL81" s="144"/>
      <c r="JM81" s="144"/>
      <c r="JN81" s="144">
        <f>
データ!DW6</f>
        <v>
48.09</v>
      </c>
      <c r="JO81" s="144"/>
      <c r="JP81" s="144"/>
      <c r="JQ81" s="144"/>
      <c r="JR81" s="144"/>
      <c r="JS81" s="144"/>
      <c r="JT81" s="144"/>
      <c r="JU81" s="144"/>
      <c r="JV81" s="144"/>
      <c r="JW81" s="144"/>
      <c r="JX81" s="144"/>
      <c r="JY81" s="144"/>
      <c r="JZ81" s="144"/>
      <c r="KA81" s="144"/>
      <c r="KB81" s="144"/>
      <c r="KC81" s="144"/>
      <c r="KD81" s="144"/>
      <c r="KE81" s="144"/>
      <c r="KF81" s="144"/>
      <c r="KG81" s="144"/>
      <c r="KH81" s="144"/>
      <c r="KI81" s="144"/>
      <c r="KJ81" s="144"/>
      <c r="KK81" s="144"/>
      <c r="KL81" s="144"/>
      <c r="KM81" s="144"/>
      <c r="KN81" s="144"/>
      <c r="KO81" s="144">
        <f>
データ!DX6</f>
        <v>
50.93</v>
      </c>
      <c r="KP81" s="144"/>
      <c r="KQ81" s="144"/>
      <c r="KR81" s="144"/>
      <c r="KS81" s="144"/>
      <c r="KT81" s="144"/>
      <c r="KU81" s="144"/>
      <c r="KV81" s="144"/>
      <c r="KW81" s="144"/>
      <c r="KX81" s="144"/>
      <c r="KY81" s="144"/>
      <c r="KZ81" s="144"/>
      <c r="LA81" s="144"/>
      <c r="LB81" s="144"/>
      <c r="LC81" s="144"/>
      <c r="LD81" s="144"/>
      <c r="LE81" s="144"/>
      <c r="LF81" s="144"/>
      <c r="LG81" s="144"/>
      <c r="LH81" s="144"/>
      <c r="LI81" s="144"/>
      <c r="LJ81" s="144"/>
      <c r="LK81" s="144"/>
      <c r="LL81" s="144"/>
      <c r="LM81" s="144"/>
      <c r="LN81" s="144"/>
      <c r="LO81" s="144"/>
      <c r="LP81" s="29"/>
      <c r="LQ81" s="32"/>
      <c r="LR81" s="2"/>
      <c r="LS81" s="2"/>
      <c r="LT81" s="2"/>
      <c r="LU81" s="2"/>
      <c r="LV81" s="2"/>
      <c r="LW81" s="2"/>
      <c r="LX81" s="2"/>
      <c r="LY81" s="2"/>
      <c r="LZ81" s="2"/>
      <c r="MA81" s="2"/>
      <c r="MB81" s="2"/>
      <c r="MC81" s="2"/>
      <c r="MD81" s="2"/>
      <c r="ME81" s="2"/>
      <c r="MF81" s="2"/>
      <c r="MG81" s="2"/>
      <c r="MH81" s="28"/>
      <c r="MI81" s="29"/>
      <c r="MJ81" s="143" t="s">
        <v>
24</v>
      </c>
      <c r="MK81" s="143"/>
      <c r="ML81" s="143"/>
      <c r="MM81" s="143"/>
      <c r="MN81" s="143"/>
      <c r="MO81" s="143"/>
      <c r="MP81" s="143"/>
      <c r="MQ81" s="143"/>
      <c r="MR81" s="143"/>
      <c r="MS81" s="143"/>
      <c r="MT81" s="143"/>
      <c r="MU81" s="143"/>
      <c r="MV81" s="143"/>
      <c r="MW81" s="144">
        <f>
データ!EE6</f>
        <v>
0.11</v>
      </c>
      <c r="MX81" s="144"/>
      <c r="MY81" s="144"/>
      <c r="MZ81" s="144"/>
      <c r="NA81" s="144"/>
      <c r="NB81" s="144"/>
      <c r="NC81" s="144"/>
      <c r="ND81" s="144"/>
      <c r="NE81" s="144"/>
      <c r="NF81" s="144"/>
      <c r="NG81" s="144"/>
      <c r="NH81" s="144"/>
      <c r="NI81" s="144"/>
      <c r="NJ81" s="144"/>
      <c r="NK81" s="144"/>
      <c r="NL81" s="144"/>
      <c r="NM81" s="144"/>
      <c r="NN81" s="144"/>
      <c r="NO81" s="144"/>
      <c r="NP81" s="144"/>
      <c r="NQ81" s="144"/>
      <c r="NR81" s="144"/>
      <c r="NS81" s="144"/>
      <c r="NT81" s="144"/>
      <c r="NU81" s="144"/>
      <c r="NV81" s="144"/>
      <c r="NW81" s="144"/>
      <c r="NX81" s="144">
        <f>
データ!EF6</f>
        <v>
0.32</v>
      </c>
      <c r="NY81" s="144"/>
      <c r="NZ81" s="144"/>
      <c r="OA81" s="144"/>
      <c r="OB81" s="144"/>
      <c r="OC81" s="144"/>
      <c r="OD81" s="144"/>
      <c r="OE81" s="144"/>
      <c r="OF81" s="144"/>
      <c r="OG81" s="144"/>
      <c r="OH81" s="144"/>
      <c r="OI81" s="144"/>
      <c r="OJ81" s="144"/>
      <c r="OK81" s="144"/>
      <c r="OL81" s="144"/>
      <c r="OM81" s="144"/>
      <c r="ON81" s="144"/>
      <c r="OO81" s="144"/>
      <c r="OP81" s="144"/>
      <c r="OQ81" s="144"/>
      <c r="OR81" s="144"/>
      <c r="OS81" s="144"/>
      <c r="OT81" s="144"/>
      <c r="OU81" s="144"/>
      <c r="OV81" s="144"/>
      <c r="OW81" s="144"/>
      <c r="OX81" s="144"/>
      <c r="OY81" s="144">
        <f>
データ!EG6</f>
        <v>
0.21</v>
      </c>
      <c r="OZ81" s="144"/>
      <c r="PA81" s="144"/>
      <c r="PB81" s="144"/>
      <c r="PC81" s="144"/>
      <c r="PD81" s="144"/>
      <c r="PE81" s="144"/>
      <c r="PF81" s="144"/>
      <c r="PG81" s="144"/>
      <c r="PH81" s="144"/>
      <c r="PI81" s="144"/>
      <c r="PJ81" s="144"/>
      <c r="PK81" s="144"/>
      <c r="PL81" s="144"/>
      <c r="PM81" s="144"/>
      <c r="PN81" s="144"/>
      <c r="PO81" s="144"/>
      <c r="PP81" s="144"/>
      <c r="PQ81" s="144"/>
      <c r="PR81" s="144"/>
      <c r="PS81" s="144"/>
      <c r="PT81" s="144"/>
      <c r="PU81" s="144"/>
      <c r="PV81" s="144"/>
      <c r="PW81" s="144"/>
      <c r="PX81" s="144"/>
      <c r="PY81" s="144"/>
      <c r="PZ81" s="144">
        <f>
データ!EH6</f>
        <v>
0.13</v>
      </c>
      <c r="QA81" s="144"/>
      <c r="QB81" s="144"/>
      <c r="QC81" s="144"/>
      <c r="QD81" s="144"/>
      <c r="QE81" s="144"/>
      <c r="QF81" s="144"/>
      <c r="QG81" s="144"/>
      <c r="QH81" s="144"/>
      <c r="QI81" s="144"/>
      <c r="QJ81" s="144"/>
      <c r="QK81" s="144"/>
      <c r="QL81" s="144"/>
      <c r="QM81" s="144"/>
      <c r="QN81" s="144"/>
      <c r="QO81" s="144"/>
      <c r="QP81" s="144"/>
      <c r="QQ81" s="144"/>
      <c r="QR81" s="144"/>
      <c r="QS81" s="144"/>
      <c r="QT81" s="144"/>
      <c r="QU81" s="144"/>
      <c r="QV81" s="144"/>
      <c r="QW81" s="144"/>
      <c r="QX81" s="144"/>
      <c r="QY81" s="144"/>
      <c r="QZ81" s="144"/>
      <c r="RA81" s="144">
        <f>
データ!EI6</f>
        <v>
0.22</v>
      </c>
      <c r="RB81" s="144"/>
      <c r="RC81" s="144"/>
      <c r="RD81" s="144"/>
      <c r="RE81" s="144"/>
      <c r="RF81" s="144"/>
      <c r="RG81" s="144"/>
      <c r="RH81" s="144"/>
      <c r="RI81" s="144"/>
      <c r="RJ81" s="144"/>
      <c r="RK81" s="144"/>
      <c r="RL81" s="144"/>
      <c r="RM81" s="144"/>
      <c r="RN81" s="144"/>
      <c r="RO81" s="144"/>
      <c r="RP81" s="144"/>
      <c r="RQ81" s="144"/>
      <c r="RR81" s="144"/>
      <c r="RS81" s="144"/>
      <c r="RT81" s="144"/>
      <c r="RU81" s="144"/>
      <c r="RV81" s="144"/>
      <c r="RW81" s="144"/>
      <c r="RX81" s="144"/>
      <c r="RY81" s="144"/>
      <c r="RZ81" s="144"/>
      <c r="SA81" s="144"/>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
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2" t="s">
        <v>
29</v>
      </c>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t="s">
        <v>
30</v>
      </c>
      <c r="AE89" s="152"/>
      <c r="AF89" s="152"/>
      <c r="AG89" s="152"/>
      <c r="AH89" s="152"/>
      <c r="AI89" s="152"/>
      <c r="AJ89" s="152"/>
      <c r="AK89" s="152"/>
      <c r="AL89" s="152"/>
      <c r="AM89" s="152"/>
      <c r="AN89" s="152"/>
      <c r="AO89" s="152"/>
      <c r="AP89" s="152"/>
      <c r="AQ89" s="152"/>
      <c r="AR89" s="152"/>
      <c r="AS89" s="152"/>
      <c r="AT89" s="152"/>
      <c r="AU89" s="152"/>
      <c r="AV89" s="152"/>
      <c r="AW89" s="152"/>
      <c r="AX89" s="152"/>
      <c r="AY89" s="152"/>
      <c r="AZ89" s="152"/>
      <c r="BA89" s="152"/>
      <c r="BB89" s="152"/>
      <c r="BC89" s="152"/>
      <c r="BD89" s="152"/>
      <c r="BE89" s="152" t="s">
        <v>
31</v>
      </c>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52" t="s">
        <v>
32</v>
      </c>
      <c r="CG89" s="152"/>
      <c r="CH89" s="152"/>
      <c r="CI89" s="152"/>
      <c r="CJ89" s="152"/>
      <c r="CK89" s="152"/>
      <c r="CL89" s="152"/>
      <c r="CM89" s="152"/>
      <c r="CN89" s="152"/>
      <c r="CO89" s="152"/>
      <c r="CP89" s="152"/>
      <c r="CQ89" s="152"/>
      <c r="CR89" s="152"/>
      <c r="CS89" s="152"/>
      <c r="CT89" s="152"/>
      <c r="CU89" s="152"/>
      <c r="CV89" s="152"/>
      <c r="CW89" s="152"/>
      <c r="CX89" s="152"/>
      <c r="CY89" s="152"/>
      <c r="CZ89" s="152"/>
      <c r="DA89" s="152"/>
      <c r="DB89" s="152"/>
      <c r="DC89" s="152"/>
      <c r="DD89" s="152"/>
      <c r="DE89" s="152"/>
      <c r="DF89" s="152"/>
      <c r="DG89" s="152" t="s">
        <v>
33</v>
      </c>
      <c r="DH89" s="152"/>
      <c r="DI89" s="152"/>
      <c r="DJ89" s="152"/>
      <c r="DK89" s="152"/>
      <c r="DL89" s="152"/>
      <c r="DM89" s="152"/>
      <c r="DN89" s="152"/>
      <c r="DO89" s="152"/>
      <c r="DP89" s="152"/>
      <c r="DQ89" s="152"/>
      <c r="DR89" s="152"/>
      <c r="DS89" s="152"/>
      <c r="DT89" s="152"/>
      <c r="DU89" s="152"/>
      <c r="DV89" s="152"/>
      <c r="DW89" s="152"/>
      <c r="DX89" s="152"/>
      <c r="DY89" s="152"/>
      <c r="DZ89" s="152"/>
      <c r="EA89" s="152"/>
      <c r="EB89" s="152"/>
      <c r="EC89" s="152"/>
      <c r="ED89" s="152"/>
      <c r="EE89" s="152"/>
      <c r="EF89" s="152"/>
      <c r="EG89" s="152"/>
      <c r="EH89" s="152" t="s">
        <v>
34</v>
      </c>
      <c r="EI89" s="152"/>
      <c r="EJ89" s="152"/>
      <c r="EK89" s="152"/>
      <c r="EL89" s="152"/>
      <c r="EM89" s="152"/>
      <c r="EN89" s="152"/>
      <c r="EO89" s="152"/>
      <c r="EP89" s="152"/>
      <c r="EQ89" s="152"/>
      <c r="ER89" s="152"/>
      <c r="ES89" s="152"/>
      <c r="ET89" s="152"/>
      <c r="EU89" s="152"/>
      <c r="EV89" s="152"/>
      <c r="EW89" s="152"/>
      <c r="EX89" s="152"/>
      <c r="EY89" s="152"/>
      <c r="EZ89" s="152"/>
      <c r="FA89" s="152"/>
      <c r="FB89" s="152"/>
      <c r="FC89" s="152"/>
      <c r="FD89" s="152"/>
      <c r="FE89" s="152"/>
      <c r="FF89" s="152"/>
      <c r="FG89" s="152"/>
      <c r="FH89" s="152"/>
      <c r="FI89" s="152" t="s">
        <v>
35</v>
      </c>
      <c r="FJ89" s="152"/>
      <c r="FK89" s="152"/>
      <c r="FL89" s="152"/>
      <c r="FM89" s="152"/>
      <c r="FN89" s="152"/>
      <c r="FO89" s="152"/>
      <c r="FP89" s="152"/>
      <c r="FQ89" s="152"/>
      <c r="FR89" s="152"/>
      <c r="FS89" s="152"/>
      <c r="FT89" s="152"/>
      <c r="FU89" s="152"/>
      <c r="FV89" s="152"/>
      <c r="FW89" s="152"/>
      <c r="FX89" s="152"/>
      <c r="FY89" s="152"/>
      <c r="FZ89" s="152"/>
      <c r="GA89" s="152"/>
      <c r="GB89" s="152"/>
      <c r="GC89" s="152"/>
      <c r="GD89" s="152"/>
      <c r="GE89" s="152"/>
      <c r="GF89" s="152"/>
      <c r="GG89" s="152"/>
      <c r="GH89" s="152"/>
      <c r="GI89" s="152"/>
      <c r="GJ89" s="152" t="s">
        <v>
36</v>
      </c>
      <c r="GK89" s="152"/>
      <c r="GL89" s="152"/>
      <c r="GM89" s="152"/>
      <c r="GN89" s="152"/>
      <c r="GO89" s="152"/>
      <c r="GP89" s="152"/>
      <c r="GQ89" s="152"/>
      <c r="GR89" s="152"/>
      <c r="GS89" s="152"/>
      <c r="GT89" s="152"/>
      <c r="GU89" s="152"/>
      <c r="GV89" s="152"/>
      <c r="GW89" s="152"/>
      <c r="GX89" s="152"/>
      <c r="GY89" s="152"/>
      <c r="GZ89" s="152"/>
      <c r="HA89" s="152"/>
      <c r="HB89" s="152"/>
      <c r="HC89" s="152"/>
      <c r="HD89" s="152"/>
      <c r="HE89" s="152"/>
      <c r="HF89" s="152"/>
      <c r="HG89" s="152"/>
      <c r="HH89" s="152"/>
      <c r="HI89" s="152"/>
      <c r="HJ89" s="152"/>
      <c r="HK89" s="152" t="s">
        <v>
29</v>
      </c>
      <c r="HL89" s="152"/>
      <c r="HM89" s="152"/>
      <c r="HN89" s="152"/>
      <c r="HO89" s="152"/>
      <c r="HP89" s="152"/>
      <c r="HQ89" s="152"/>
      <c r="HR89" s="152"/>
      <c r="HS89" s="152"/>
      <c r="HT89" s="152"/>
      <c r="HU89" s="152"/>
      <c r="HV89" s="152"/>
      <c r="HW89" s="152"/>
      <c r="HX89" s="152"/>
      <c r="HY89" s="152"/>
      <c r="HZ89" s="152"/>
      <c r="IA89" s="152"/>
      <c r="IB89" s="152"/>
      <c r="IC89" s="152"/>
      <c r="ID89" s="152"/>
      <c r="IE89" s="152"/>
      <c r="IF89" s="152"/>
      <c r="IG89" s="152"/>
      <c r="IH89" s="152"/>
      <c r="II89" s="152"/>
      <c r="IJ89" s="152"/>
      <c r="IK89" s="152"/>
      <c r="IL89" s="152" t="s">
        <v>
30</v>
      </c>
      <c r="IM89" s="152"/>
      <c r="IN89" s="152"/>
      <c r="IO89" s="152"/>
      <c r="IP89" s="152"/>
      <c r="IQ89" s="152"/>
      <c r="IR89" s="152"/>
      <c r="IS89" s="152"/>
      <c r="IT89" s="152"/>
      <c r="IU89" s="152"/>
      <c r="IV89" s="152"/>
      <c r="IW89" s="152"/>
      <c r="IX89" s="152"/>
      <c r="IY89" s="152"/>
      <c r="IZ89" s="152"/>
      <c r="JA89" s="152"/>
      <c r="JB89" s="152"/>
      <c r="JC89" s="152"/>
      <c r="JD89" s="152"/>
      <c r="JE89" s="152"/>
      <c r="JF89" s="152"/>
      <c r="JG89" s="152"/>
      <c r="JH89" s="152"/>
      <c r="JI89" s="152"/>
      <c r="JJ89" s="152"/>
      <c r="JK89" s="152"/>
      <c r="JL89" s="152"/>
      <c r="JM89" s="152" t="s">
        <v>
31</v>
      </c>
      <c r="JN89" s="152"/>
      <c r="JO89" s="152"/>
      <c r="JP89" s="152"/>
      <c r="JQ89" s="152"/>
      <c r="JR89" s="152"/>
      <c r="JS89" s="152"/>
      <c r="JT89" s="152"/>
      <c r="JU89" s="152"/>
      <c r="JV89" s="152"/>
      <c r="JW89" s="152"/>
      <c r="JX89" s="152"/>
      <c r="JY89" s="152"/>
      <c r="JZ89" s="152"/>
      <c r="KA89" s="152"/>
      <c r="KB89" s="152"/>
      <c r="KC89" s="152"/>
      <c r="KD89" s="152"/>
      <c r="KE89" s="152"/>
      <c r="KF89" s="152"/>
      <c r="KG89" s="152"/>
      <c r="KH89" s="152"/>
      <c r="KI89" s="152"/>
      <c r="KJ89" s="152"/>
      <c r="KK89" s="152"/>
      <c r="KL89" s="152"/>
      <c r="KM89" s="152"/>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
データ!AD6</f>
        <v>
【119.03】</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
データ!AO6</f>
        <v>
【25.49】</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
データ!AZ6</f>
        <v>
【420.52】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
データ!BK6</f>
        <v>
【238.81】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
データ!BV6</f>
        <v>
【115.00】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
データ!CG6</f>
        <v>
【18.60】</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
データ!CR6</f>
        <v>
【55.21】</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
データ!DC6</f>
        <v>
【77.39】</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
データ!DN6</f>
        <v>
【59.23】</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
データ!DY6</f>
        <v>
【47.77】</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
データ!EJ6</f>
        <v>
【0.34】</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IHy6Jvpch7jgaEMyVlCn129zcxcuImdn6XoWHe4LdixxQa3PeqrYeXXdPosdZLJm6QRwF1dKe8OEMDoDQ0M3Kg==" saltValue="n7SFHHAqMtiMf1jVNAjbuw=="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headerFooter>
    <oddFooter>
&amp;C&amp;P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
37</v>
      </c>
    </row>
    <row r="2" spans="1:140" x14ac:dyDescent="0.15">
      <c r="A2" s="45" t="s">
        <v>
38</v>
      </c>
      <c r="B2" s="45">
        <f>
COLUMN()-1</f>
        <v>
1</v>
      </c>
      <c r="C2" s="45">
        <f t="shared" ref="C2:BN2" si="0">
COLUMN()-1</f>
        <v>
2</v>
      </c>
      <c r="D2" s="45">
        <f t="shared" si="0"/>
        <v>
3</v>
      </c>
      <c r="E2" s="45">
        <f t="shared" si="0"/>
        <v>
4</v>
      </c>
      <c r="F2" s="45">
        <f t="shared" si="0"/>
        <v>
5</v>
      </c>
      <c r="G2" s="45">
        <f t="shared" si="0"/>
        <v>
6</v>
      </c>
      <c r="H2" s="45">
        <f t="shared" si="0"/>
        <v>
7</v>
      </c>
      <c r="I2" s="45">
        <f t="shared" si="0"/>
        <v>
8</v>
      </c>
      <c r="J2" s="45">
        <f t="shared" si="0"/>
        <v>
9</v>
      </c>
      <c r="K2" s="45">
        <f t="shared" si="0"/>
        <v>
10</v>
      </c>
      <c r="L2" s="45">
        <f t="shared" si="0"/>
        <v>
11</v>
      </c>
      <c r="M2" s="45">
        <f t="shared" si="0"/>
        <v>
12</v>
      </c>
      <c r="N2" s="45">
        <f t="shared" si="0"/>
        <v>
13</v>
      </c>
      <c r="O2" s="45">
        <f t="shared" si="0"/>
        <v>
14</v>
      </c>
      <c r="P2" s="45">
        <f t="shared" si="0"/>
        <v>
15</v>
      </c>
      <c r="Q2" s="45">
        <f t="shared" si="0"/>
        <v>
16</v>
      </c>
      <c r="R2" s="45">
        <f t="shared" si="0"/>
        <v>
17</v>
      </c>
      <c r="S2" s="45">
        <f t="shared" si="0"/>
        <v>
18</v>
      </c>
      <c r="T2" s="45">
        <f t="shared" si="0"/>
        <v>
19</v>
      </c>
      <c r="U2" s="45">
        <f t="shared" si="0"/>
        <v>
20</v>
      </c>
      <c r="V2" s="45">
        <f t="shared" si="0"/>
        <v>
21</v>
      </c>
      <c r="W2" s="45">
        <f t="shared" si="0"/>
        <v>
22</v>
      </c>
      <c r="X2" s="45">
        <f t="shared" si="0"/>
        <v>
23</v>
      </c>
      <c r="Y2" s="45">
        <f t="shared" si="0"/>
        <v>
24</v>
      </c>
      <c r="Z2" s="45">
        <f t="shared" si="0"/>
        <v>
25</v>
      </c>
      <c r="AA2" s="45">
        <f t="shared" si="0"/>
        <v>
26</v>
      </c>
      <c r="AB2" s="45">
        <f t="shared" si="0"/>
        <v>
27</v>
      </c>
      <c r="AC2" s="45">
        <f t="shared" si="0"/>
        <v>
28</v>
      </c>
      <c r="AD2" s="45">
        <f t="shared" si="0"/>
        <v>
29</v>
      </c>
      <c r="AE2" s="45">
        <f t="shared" si="0"/>
        <v>
30</v>
      </c>
      <c r="AF2" s="45">
        <f t="shared" si="0"/>
        <v>
31</v>
      </c>
      <c r="AG2" s="45">
        <f t="shared" si="0"/>
        <v>
32</v>
      </c>
      <c r="AH2" s="45">
        <f t="shared" si="0"/>
        <v>
33</v>
      </c>
      <c r="AI2" s="45">
        <f t="shared" si="0"/>
        <v>
34</v>
      </c>
      <c r="AJ2" s="45">
        <f t="shared" si="0"/>
        <v>
35</v>
      </c>
      <c r="AK2" s="45">
        <f t="shared" si="0"/>
        <v>
36</v>
      </c>
      <c r="AL2" s="45">
        <f t="shared" si="0"/>
        <v>
37</v>
      </c>
      <c r="AM2" s="45">
        <f t="shared" si="0"/>
        <v>
38</v>
      </c>
      <c r="AN2" s="45">
        <f t="shared" si="0"/>
        <v>
39</v>
      </c>
      <c r="AO2" s="45">
        <f t="shared" si="0"/>
        <v>
40</v>
      </c>
      <c r="AP2" s="45">
        <f t="shared" si="0"/>
        <v>
41</v>
      </c>
      <c r="AQ2" s="45">
        <f t="shared" si="0"/>
        <v>
42</v>
      </c>
      <c r="AR2" s="45">
        <f t="shared" si="0"/>
        <v>
43</v>
      </c>
      <c r="AS2" s="45">
        <f t="shared" si="0"/>
        <v>
44</v>
      </c>
      <c r="AT2" s="45">
        <f t="shared" si="0"/>
        <v>
45</v>
      </c>
      <c r="AU2" s="45">
        <f t="shared" si="0"/>
        <v>
46</v>
      </c>
      <c r="AV2" s="45">
        <f t="shared" si="0"/>
        <v>
47</v>
      </c>
      <c r="AW2" s="45">
        <f t="shared" si="0"/>
        <v>
48</v>
      </c>
      <c r="AX2" s="45">
        <f t="shared" si="0"/>
        <v>
49</v>
      </c>
      <c r="AY2" s="45">
        <f t="shared" si="0"/>
        <v>
50</v>
      </c>
      <c r="AZ2" s="45">
        <f t="shared" si="0"/>
        <v>
51</v>
      </c>
      <c r="BA2" s="45">
        <f t="shared" si="0"/>
        <v>
52</v>
      </c>
      <c r="BB2" s="45">
        <f t="shared" si="0"/>
        <v>
53</v>
      </c>
      <c r="BC2" s="45">
        <f t="shared" si="0"/>
        <v>
54</v>
      </c>
      <c r="BD2" s="45">
        <f t="shared" si="0"/>
        <v>
55</v>
      </c>
      <c r="BE2" s="45">
        <f t="shared" si="0"/>
        <v>
56</v>
      </c>
      <c r="BF2" s="45">
        <f t="shared" si="0"/>
        <v>
57</v>
      </c>
      <c r="BG2" s="45">
        <f t="shared" si="0"/>
        <v>
58</v>
      </c>
      <c r="BH2" s="45">
        <f t="shared" si="0"/>
        <v>
59</v>
      </c>
      <c r="BI2" s="45">
        <f t="shared" si="0"/>
        <v>
60</v>
      </c>
      <c r="BJ2" s="45">
        <f t="shared" si="0"/>
        <v>
61</v>
      </c>
      <c r="BK2" s="45">
        <f t="shared" si="0"/>
        <v>
62</v>
      </c>
      <c r="BL2" s="45">
        <f t="shared" si="0"/>
        <v>
63</v>
      </c>
      <c r="BM2" s="45">
        <f t="shared" si="0"/>
        <v>
64</v>
      </c>
      <c r="BN2" s="45">
        <f t="shared" si="0"/>
        <v>
65</v>
      </c>
      <c r="BO2" s="45">
        <f t="shared" ref="BO2:DZ2" si="1">
COLUMN()-1</f>
        <v>
66</v>
      </c>
      <c r="BP2" s="45">
        <f t="shared" si="1"/>
        <v>
67</v>
      </c>
      <c r="BQ2" s="45">
        <f t="shared" si="1"/>
        <v>
68</v>
      </c>
      <c r="BR2" s="45">
        <f t="shared" si="1"/>
        <v>
69</v>
      </c>
      <c r="BS2" s="45">
        <f t="shared" si="1"/>
        <v>
70</v>
      </c>
      <c r="BT2" s="45">
        <f t="shared" si="1"/>
        <v>
71</v>
      </c>
      <c r="BU2" s="45">
        <f t="shared" si="1"/>
        <v>
72</v>
      </c>
      <c r="BV2" s="45">
        <f t="shared" si="1"/>
        <v>
73</v>
      </c>
      <c r="BW2" s="45">
        <f t="shared" si="1"/>
        <v>
74</v>
      </c>
      <c r="BX2" s="45">
        <f t="shared" si="1"/>
        <v>
75</v>
      </c>
      <c r="BY2" s="45">
        <f t="shared" si="1"/>
        <v>
76</v>
      </c>
      <c r="BZ2" s="45">
        <f t="shared" si="1"/>
        <v>
77</v>
      </c>
      <c r="CA2" s="45">
        <f t="shared" si="1"/>
        <v>
78</v>
      </c>
      <c r="CB2" s="45">
        <f t="shared" si="1"/>
        <v>
79</v>
      </c>
      <c r="CC2" s="45">
        <f t="shared" si="1"/>
        <v>
80</v>
      </c>
      <c r="CD2" s="45">
        <f t="shared" si="1"/>
        <v>
81</v>
      </c>
      <c r="CE2" s="45">
        <f t="shared" si="1"/>
        <v>
82</v>
      </c>
      <c r="CF2" s="45">
        <f t="shared" si="1"/>
        <v>
83</v>
      </c>
      <c r="CG2" s="45">
        <f t="shared" si="1"/>
        <v>
84</v>
      </c>
      <c r="CH2" s="45">
        <f t="shared" si="1"/>
        <v>
85</v>
      </c>
      <c r="CI2" s="45">
        <f t="shared" si="1"/>
        <v>
86</v>
      </c>
      <c r="CJ2" s="45">
        <f t="shared" si="1"/>
        <v>
87</v>
      </c>
      <c r="CK2" s="45">
        <f t="shared" si="1"/>
        <v>
88</v>
      </c>
      <c r="CL2" s="45">
        <f t="shared" si="1"/>
        <v>
89</v>
      </c>
      <c r="CM2" s="45">
        <f t="shared" si="1"/>
        <v>
90</v>
      </c>
      <c r="CN2" s="45">
        <f t="shared" si="1"/>
        <v>
91</v>
      </c>
      <c r="CO2" s="45">
        <f t="shared" si="1"/>
        <v>
92</v>
      </c>
      <c r="CP2" s="45">
        <f t="shared" si="1"/>
        <v>
93</v>
      </c>
      <c r="CQ2" s="45">
        <f t="shared" si="1"/>
        <v>
94</v>
      </c>
      <c r="CR2" s="45">
        <f t="shared" si="1"/>
        <v>
95</v>
      </c>
      <c r="CS2" s="45">
        <f t="shared" si="1"/>
        <v>
96</v>
      </c>
      <c r="CT2" s="45">
        <f t="shared" si="1"/>
        <v>
97</v>
      </c>
      <c r="CU2" s="45">
        <f t="shared" si="1"/>
        <v>
98</v>
      </c>
      <c r="CV2" s="45">
        <f t="shared" si="1"/>
        <v>
99</v>
      </c>
      <c r="CW2" s="45">
        <f t="shared" si="1"/>
        <v>
100</v>
      </c>
      <c r="CX2" s="45">
        <f t="shared" si="1"/>
        <v>
101</v>
      </c>
      <c r="CY2" s="45">
        <f t="shared" si="1"/>
        <v>
102</v>
      </c>
      <c r="CZ2" s="45">
        <f t="shared" si="1"/>
        <v>
103</v>
      </c>
      <c r="DA2" s="45">
        <f t="shared" si="1"/>
        <v>
104</v>
      </c>
      <c r="DB2" s="45">
        <f t="shared" si="1"/>
        <v>
105</v>
      </c>
      <c r="DC2" s="45">
        <f t="shared" si="1"/>
        <v>
106</v>
      </c>
      <c r="DD2" s="45">
        <f t="shared" si="1"/>
        <v>
107</v>
      </c>
      <c r="DE2" s="45">
        <f t="shared" si="1"/>
        <v>
108</v>
      </c>
      <c r="DF2" s="45">
        <f t="shared" si="1"/>
        <v>
109</v>
      </c>
      <c r="DG2" s="45">
        <f t="shared" si="1"/>
        <v>
110</v>
      </c>
      <c r="DH2" s="45">
        <f t="shared" si="1"/>
        <v>
111</v>
      </c>
      <c r="DI2" s="45">
        <f t="shared" si="1"/>
        <v>
112</v>
      </c>
      <c r="DJ2" s="45">
        <f t="shared" si="1"/>
        <v>
113</v>
      </c>
      <c r="DK2" s="45">
        <f t="shared" si="1"/>
        <v>
114</v>
      </c>
      <c r="DL2" s="45">
        <f t="shared" si="1"/>
        <v>
115</v>
      </c>
      <c r="DM2" s="45">
        <f t="shared" si="1"/>
        <v>
116</v>
      </c>
      <c r="DN2" s="45">
        <f t="shared" si="1"/>
        <v>
117</v>
      </c>
      <c r="DO2" s="45">
        <f t="shared" si="1"/>
        <v>
118</v>
      </c>
      <c r="DP2" s="45">
        <f t="shared" si="1"/>
        <v>
119</v>
      </c>
      <c r="DQ2" s="45">
        <f t="shared" si="1"/>
        <v>
120</v>
      </c>
      <c r="DR2" s="45">
        <f t="shared" si="1"/>
        <v>
121</v>
      </c>
      <c r="DS2" s="45">
        <f t="shared" si="1"/>
        <v>
122</v>
      </c>
      <c r="DT2" s="45">
        <f t="shared" si="1"/>
        <v>
123</v>
      </c>
      <c r="DU2" s="45">
        <f t="shared" si="1"/>
        <v>
124</v>
      </c>
      <c r="DV2" s="45">
        <f t="shared" si="1"/>
        <v>
125</v>
      </c>
      <c r="DW2" s="45">
        <f t="shared" si="1"/>
        <v>
126</v>
      </c>
      <c r="DX2" s="45">
        <f t="shared" si="1"/>
        <v>
127</v>
      </c>
      <c r="DY2" s="45">
        <f t="shared" si="1"/>
        <v>
128</v>
      </c>
      <c r="DZ2" s="45">
        <f t="shared" si="1"/>
        <v>
129</v>
      </c>
      <c r="EA2" s="45">
        <f t="shared" ref="EA2:EJ2" si="2">
COLUMN()-1</f>
        <v>
130</v>
      </c>
      <c r="EB2" s="45">
        <f t="shared" si="2"/>
        <v>
131</v>
      </c>
      <c r="EC2" s="45">
        <f t="shared" si="2"/>
        <v>
132</v>
      </c>
      <c r="ED2" s="45">
        <f t="shared" si="2"/>
        <v>
133</v>
      </c>
      <c r="EE2" s="45">
        <f t="shared" si="2"/>
        <v>
134</v>
      </c>
      <c r="EF2" s="45">
        <f t="shared" si="2"/>
        <v>
135</v>
      </c>
      <c r="EG2" s="45">
        <f t="shared" si="2"/>
        <v>
136</v>
      </c>
      <c r="EH2" s="45">
        <f t="shared" si="2"/>
        <v>
137</v>
      </c>
      <c r="EI2" s="45">
        <f t="shared" si="2"/>
        <v>
138</v>
      </c>
      <c r="EJ2" s="45">
        <f t="shared" si="2"/>
        <v>
139</v>
      </c>
    </row>
    <row r="3" spans="1:140" x14ac:dyDescent="0.15">
      <c r="A3" s="45" t="s">
        <v>
39</v>
      </c>
      <c r="B3" s="46" t="s">
        <v>
40</v>
      </c>
      <c r="C3" s="46" t="s">
        <v>
41</v>
      </c>
      <c r="D3" s="46" t="s">
        <v>
42</v>
      </c>
      <c r="E3" s="46" t="s">
        <v>
43</v>
      </c>
      <c r="F3" s="46" t="s">
        <v>
44</v>
      </c>
      <c r="G3" s="46" t="s">
        <v>
45</v>
      </c>
      <c r="H3" s="154" t="s">
        <v>
46</v>
      </c>
      <c r="I3" s="155"/>
      <c r="J3" s="155"/>
      <c r="K3" s="155"/>
      <c r="L3" s="155"/>
      <c r="M3" s="155"/>
      <c r="N3" s="155"/>
      <c r="O3" s="155"/>
      <c r="P3" s="155"/>
      <c r="Q3" s="155"/>
      <c r="R3" s="155"/>
      <c r="S3" s="155"/>
      <c r="T3" s="158" t="s">
        <v>
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
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
49</v>
      </c>
      <c r="B4" s="47"/>
      <c r="C4" s="47"/>
      <c r="D4" s="47"/>
      <c r="E4" s="47"/>
      <c r="F4" s="47"/>
      <c r="G4" s="47"/>
      <c r="H4" s="156"/>
      <c r="I4" s="157"/>
      <c r="J4" s="157"/>
      <c r="K4" s="157"/>
      <c r="L4" s="157"/>
      <c r="M4" s="157"/>
      <c r="N4" s="157"/>
      <c r="O4" s="157"/>
      <c r="P4" s="157"/>
      <c r="Q4" s="157"/>
      <c r="R4" s="157"/>
      <c r="S4" s="157"/>
      <c r="T4" s="153" t="s">
        <v>
50</v>
      </c>
      <c r="U4" s="153"/>
      <c r="V4" s="153"/>
      <c r="W4" s="153"/>
      <c r="X4" s="153"/>
      <c r="Y4" s="153"/>
      <c r="Z4" s="153"/>
      <c r="AA4" s="153"/>
      <c r="AB4" s="153"/>
      <c r="AC4" s="153"/>
      <c r="AD4" s="153"/>
      <c r="AE4" s="153" t="s">
        <v>
51</v>
      </c>
      <c r="AF4" s="153"/>
      <c r="AG4" s="153"/>
      <c r="AH4" s="153"/>
      <c r="AI4" s="153"/>
      <c r="AJ4" s="153"/>
      <c r="AK4" s="153"/>
      <c r="AL4" s="153"/>
      <c r="AM4" s="153"/>
      <c r="AN4" s="153"/>
      <c r="AO4" s="153"/>
      <c r="AP4" s="153" t="s">
        <v>
52</v>
      </c>
      <c r="AQ4" s="153"/>
      <c r="AR4" s="153"/>
      <c r="AS4" s="153"/>
      <c r="AT4" s="153"/>
      <c r="AU4" s="153"/>
      <c r="AV4" s="153"/>
      <c r="AW4" s="153"/>
      <c r="AX4" s="153"/>
      <c r="AY4" s="153"/>
      <c r="AZ4" s="153"/>
      <c r="BA4" s="153" t="s">
        <v>
53</v>
      </c>
      <c r="BB4" s="153"/>
      <c r="BC4" s="153"/>
      <c r="BD4" s="153"/>
      <c r="BE4" s="153"/>
      <c r="BF4" s="153"/>
      <c r="BG4" s="153"/>
      <c r="BH4" s="153"/>
      <c r="BI4" s="153"/>
      <c r="BJ4" s="153"/>
      <c r="BK4" s="153"/>
      <c r="BL4" s="153" t="s">
        <v>
54</v>
      </c>
      <c r="BM4" s="153"/>
      <c r="BN4" s="153"/>
      <c r="BO4" s="153"/>
      <c r="BP4" s="153"/>
      <c r="BQ4" s="153"/>
      <c r="BR4" s="153"/>
      <c r="BS4" s="153"/>
      <c r="BT4" s="153"/>
      <c r="BU4" s="153"/>
      <c r="BV4" s="153"/>
      <c r="BW4" s="153" t="s">
        <v>
55</v>
      </c>
      <c r="BX4" s="153"/>
      <c r="BY4" s="153"/>
      <c r="BZ4" s="153"/>
      <c r="CA4" s="153"/>
      <c r="CB4" s="153"/>
      <c r="CC4" s="153"/>
      <c r="CD4" s="153"/>
      <c r="CE4" s="153"/>
      <c r="CF4" s="153"/>
      <c r="CG4" s="153"/>
      <c r="CH4" s="153" t="s">
        <v>
56</v>
      </c>
      <c r="CI4" s="153"/>
      <c r="CJ4" s="153"/>
      <c r="CK4" s="153"/>
      <c r="CL4" s="153"/>
      <c r="CM4" s="153"/>
      <c r="CN4" s="153"/>
      <c r="CO4" s="153"/>
      <c r="CP4" s="153"/>
      <c r="CQ4" s="153"/>
      <c r="CR4" s="153"/>
      <c r="CS4" s="153" t="s">
        <v>
57</v>
      </c>
      <c r="CT4" s="153"/>
      <c r="CU4" s="153"/>
      <c r="CV4" s="153"/>
      <c r="CW4" s="153"/>
      <c r="CX4" s="153"/>
      <c r="CY4" s="153"/>
      <c r="CZ4" s="153"/>
      <c r="DA4" s="153"/>
      <c r="DB4" s="153"/>
      <c r="DC4" s="153"/>
      <c r="DD4" s="153" t="s">
        <v>
58</v>
      </c>
      <c r="DE4" s="153"/>
      <c r="DF4" s="153"/>
      <c r="DG4" s="153"/>
      <c r="DH4" s="153"/>
      <c r="DI4" s="153"/>
      <c r="DJ4" s="153"/>
      <c r="DK4" s="153"/>
      <c r="DL4" s="153"/>
      <c r="DM4" s="153"/>
      <c r="DN4" s="153"/>
      <c r="DO4" s="153" t="s">
        <v>
59</v>
      </c>
      <c r="DP4" s="153"/>
      <c r="DQ4" s="153"/>
      <c r="DR4" s="153"/>
      <c r="DS4" s="153"/>
      <c r="DT4" s="153"/>
      <c r="DU4" s="153"/>
      <c r="DV4" s="153"/>
      <c r="DW4" s="153"/>
      <c r="DX4" s="153"/>
      <c r="DY4" s="153"/>
      <c r="DZ4" s="153" t="s">
        <v>
60</v>
      </c>
      <c r="EA4" s="153"/>
      <c r="EB4" s="153"/>
      <c r="EC4" s="153"/>
      <c r="ED4" s="153"/>
      <c r="EE4" s="153"/>
      <c r="EF4" s="153"/>
      <c r="EG4" s="153"/>
      <c r="EH4" s="153"/>
      <c r="EI4" s="153"/>
      <c r="EJ4" s="153"/>
    </row>
    <row r="5" spans="1:140" x14ac:dyDescent="0.15">
      <c r="A5" s="45" t="s">
        <v>
61</v>
      </c>
      <c r="B5" s="48"/>
      <c r="C5" s="48"/>
      <c r="D5" s="48"/>
      <c r="E5" s="48"/>
      <c r="F5" s="48"/>
      <c r="G5" s="48"/>
      <c r="H5" s="49" t="s">
        <v>
62</v>
      </c>
      <c r="I5" s="49" t="s">
        <v>
63</v>
      </c>
      <c r="J5" s="49" t="s">
        <v>
64</v>
      </c>
      <c r="K5" s="49" t="s">
        <v>
65</v>
      </c>
      <c r="L5" s="49" t="s">
        <v>
66</v>
      </c>
      <c r="M5" s="49" t="s">
        <v>
67</v>
      </c>
      <c r="N5" s="49" t="s">
        <v>
68</v>
      </c>
      <c r="O5" s="49" t="s">
        <v>
69</v>
      </c>
      <c r="P5" s="49" t="s">
        <v>
70</v>
      </c>
      <c r="Q5" s="49" t="s">
        <v>
71</v>
      </c>
      <c r="R5" s="49" t="s">
        <v>
72</v>
      </c>
      <c r="S5" s="49" t="s">
        <v>
73</v>
      </c>
      <c r="T5" s="49" t="s">
        <v>
74</v>
      </c>
      <c r="U5" s="49" t="s">
        <v>
75</v>
      </c>
      <c r="V5" s="49" t="s">
        <v>
76</v>
      </c>
      <c r="W5" s="49" t="s">
        <v>
77</v>
      </c>
      <c r="X5" s="49" t="s">
        <v>
78</v>
      </c>
      <c r="Y5" s="49" t="s">
        <v>
79</v>
      </c>
      <c r="Z5" s="49" t="s">
        <v>
80</v>
      </c>
      <c r="AA5" s="49" t="s">
        <v>
81</v>
      </c>
      <c r="AB5" s="49" t="s">
        <v>
82</v>
      </c>
      <c r="AC5" s="49" t="s">
        <v>
83</v>
      </c>
      <c r="AD5" s="49" t="s">
        <v>
84</v>
      </c>
      <c r="AE5" s="49" t="s">
        <v>
74</v>
      </c>
      <c r="AF5" s="49" t="s">
        <v>
75</v>
      </c>
      <c r="AG5" s="49" t="s">
        <v>
76</v>
      </c>
      <c r="AH5" s="49" t="s">
        <v>
77</v>
      </c>
      <c r="AI5" s="49" t="s">
        <v>
78</v>
      </c>
      <c r="AJ5" s="49" t="s">
        <v>
79</v>
      </c>
      <c r="AK5" s="49" t="s">
        <v>
80</v>
      </c>
      <c r="AL5" s="49" t="s">
        <v>
81</v>
      </c>
      <c r="AM5" s="49" t="s">
        <v>
82</v>
      </c>
      <c r="AN5" s="49" t="s">
        <v>
83</v>
      </c>
      <c r="AO5" s="49" t="s">
        <v>
85</v>
      </c>
      <c r="AP5" s="49" t="s">
        <v>
74</v>
      </c>
      <c r="AQ5" s="49" t="s">
        <v>
75</v>
      </c>
      <c r="AR5" s="49" t="s">
        <v>
76</v>
      </c>
      <c r="AS5" s="49" t="s">
        <v>
77</v>
      </c>
      <c r="AT5" s="49" t="s">
        <v>
78</v>
      </c>
      <c r="AU5" s="49" t="s">
        <v>
79</v>
      </c>
      <c r="AV5" s="49" t="s">
        <v>
80</v>
      </c>
      <c r="AW5" s="49" t="s">
        <v>
81</v>
      </c>
      <c r="AX5" s="49" t="s">
        <v>
82</v>
      </c>
      <c r="AY5" s="49" t="s">
        <v>
83</v>
      </c>
      <c r="AZ5" s="49" t="s">
        <v>
85</v>
      </c>
      <c r="BA5" s="49" t="s">
        <v>
74</v>
      </c>
      <c r="BB5" s="49" t="s">
        <v>
75</v>
      </c>
      <c r="BC5" s="49" t="s">
        <v>
76</v>
      </c>
      <c r="BD5" s="49" t="s">
        <v>
77</v>
      </c>
      <c r="BE5" s="49" t="s">
        <v>
78</v>
      </c>
      <c r="BF5" s="49" t="s">
        <v>
79</v>
      </c>
      <c r="BG5" s="49" t="s">
        <v>
80</v>
      </c>
      <c r="BH5" s="49" t="s">
        <v>
81</v>
      </c>
      <c r="BI5" s="49" t="s">
        <v>
82</v>
      </c>
      <c r="BJ5" s="49" t="s">
        <v>
83</v>
      </c>
      <c r="BK5" s="49" t="s">
        <v>
85</v>
      </c>
      <c r="BL5" s="49" t="s">
        <v>
74</v>
      </c>
      <c r="BM5" s="49" t="s">
        <v>
75</v>
      </c>
      <c r="BN5" s="49" t="s">
        <v>
76</v>
      </c>
      <c r="BO5" s="49" t="s">
        <v>
77</v>
      </c>
      <c r="BP5" s="49" t="s">
        <v>
78</v>
      </c>
      <c r="BQ5" s="49" t="s">
        <v>
79</v>
      </c>
      <c r="BR5" s="49" t="s">
        <v>
80</v>
      </c>
      <c r="BS5" s="49" t="s">
        <v>
81</v>
      </c>
      <c r="BT5" s="49" t="s">
        <v>
82</v>
      </c>
      <c r="BU5" s="49" t="s">
        <v>
83</v>
      </c>
      <c r="BV5" s="49" t="s">
        <v>
85</v>
      </c>
      <c r="BW5" s="49" t="s">
        <v>
74</v>
      </c>
      <c r="BX5" s="49" t="s">
        <v>
75</v>
      </c>
      <c r="BY5" s="49" t="s">
        <v>
76</v>
      </c>
      <c r="BZ5" s="49" t="s">
        <v>
77</v>
      </c>
      <c r="CA5" s="49" t="s">
        <v>
78</v>
      </c>
      <c r="CB5" s="49" t="s">
        <v>
79</v>
      </c>
      <c r="CC5" s="49" t="s">
        <v>
80</v>
      </c>
      <c r="CD5" s="49" t="s">
        <v>
81</v>
      </c>
      <c r="CE5" s="49" t="s">
        <v>
82</v>
      </c>
      <c r="CF5" s="49" t="s">
        <v>
83</v>
      </c>
      <c r="CG5" s="49" t="s">
        <v>
85</v>
      </c>
      <c r="CH5" s="49" t="s">
        <v>
74</v>
      </c>
      <c r="CI5" s="49" t="s">
        <v>
75</v>
      </c>
      <c r="CJ5" s="49" t="s">
        <v>
76</v>
      </c>
      <c r="CK5" s="49" t="s">
        <v>
77</v>
      </c>
      <c r="CL5" s="49" t="s">
        <v>
78</v>
      </c>
      <c r="CM5" s="49" t="s">
        <v>
79</v>
      </c>
      <c r="CN5" s="49" t="s">
        <v>
80</v>
      </c>
      <c r="CO5" s="49" t="s">
        <v>
81</v>
      </c>
      <c r="CP5" s="49" t="s">
        <v>
82</v>
      </c>
      <c r="CQ5" s="49" t="s">
        <v>
83</v>
      </c>
      <c r="CR5" s="49" t="s">
        <v>
85</v>
      </c>
      <c r="CS5" s="49" t="s">
        <v>
74</v>
      </c>
      <c r="CT5" s="49" t="s">
        <v>
75</v>
      </c>
      <c r="CU5" s="49" t="s">
        <v>
76</v>
      </c>
      <c r="CV5" s="49" t="s">
        <v>
77</v>
      </c>
      <c r="CW5" s="49" t="s">
        <v>
78</v>
      </c>
      <c r="CX5" s="49" t="s">
        <v>
79</v>
      </c>
      <c r="CY5" s="49" t="s">
        <v>
80</v>
      </c>
      <c r="CZ5" s="49" t="s">
        <v>
81</v>
      </c>
      <c r="DA5" s="49" t="s">
        <v>
82</v>
      </c>
      <c r="DB5" s="49" t="s">
        <v>
83</v>
      </c>
      <c r="DC5" s="49" t="s">
        <v>
85</v>
      </c>
      <c r="DD5" s="49" t="s">
        <v>
74</v>
      </c>
      <c r="DE5" s="49" t="s">
        <v>
75</v>
      </c>
      <c r="DF5" s="49" t="s">
        <v>
76</v>
      </c>
      <c r="DG5" s="49" t="s">
        <v>
77</v>
      </c>
      <c r="DH5" s="49" t="s">
        <v>
78</v>
      </c>
      <c r="DI5" s="49" t="s">
        <v>
79</v>
      </c>
      <c r="DJ5" s="49" t="s">
        <v>
80</v>
      </c>
      <c r="DK5" s="49" t="s">
        <v>
81</v>
      </c>
      <c r="DL5" s="49" t="s">
        <v>
82</v>
      </c>
      <c r="DM5" s="49" t="s">
        <v>
83</v>
      </c>
      <c r="DN5" s="49" t="s">
        <v>
85</v>
      </c>
      <c r="DO5" s="49" t="s">
        <v>
74</v>
      </c>
      <c r="DP5" s="49" t="s">
        <v>
75</v>
      </c>
      <c r="DQ5" s="49" t="s">
        <v>
76</v>
      </c>
      <c r="DR5" s="49" t="s">
        <v>
77</v>
      </c>
      <c r="DS5" s="49" t="s">
        <v>
78</v>
      </c>
      <c r="DT5" s="49" t="s">
        <v>
79</v>
      </c>
      <c r="DU5" s="49" t="s">
        <v>
80</v>
      </c>
      <c r="DV5" s="49" t="s">
        <v>
81</v>
      </c>
      <c r="DW5" s="49" t="s">
        <v>
82</v>
      </c>
      <c r="DX5" s="49" t="s">
        <v>
83</v>
      </c>
      <c r="DY5" s="49" t="s">
        <v>
85</v>
      </c>
      <c r="DZ5" s="49" t="s">
        <v>
74</v>
      </c>
      <c r="EA5" s="49" t="s">
        <v>
75</v>
      </c>
      <c r="EB5" s="49" t="s">
        <v>
76</v>
      </c>
      <c r="EC5" s="49" t="s">
        <v>
77</v>
      </c>
      <c r="ED5" s="49" t="s">
        <v>
78</v>
      </c>
      <c r="EE5" s="49" t="s">
        <v>
79</v>
      </c>
      <c r="EF5" s="49" t="s">
        <v>
80</v>
      </c>
      <c r="EG5" s="49" t="s">
        <v>
81</v>
      </c>
      <c r="EH5" s="49" t="s">
        <v>
82</v>
      </c>
      <c r="EI5" s="49" t="s">
        <v>
83</v>
      </c>
      <c r="EJ5" s="49" t="s">
        <v>
85</v>
      </c>
    </row>
    <row r="6" spans="1:140" s="53" customFormat="1" x14ac:dyDescent="0.15">
      <c r="A6" s="45" t="s">
        <v>
86</v>
      </c>
      <c r="B6" s="50"/>
      <c r="C6" s="50"/>
      <c r="D6" s="50"/>
      <c r="E6" s="50"/>
      <c r="F6" s="50"/>
      <c r="G6" s="50"/>
      <c r="H6" s="50"/>
      <c r="I6" s="50"/>
      <c r="J6" s="50"/>
      <c r="K6" s="50"/>
      <c r="L6" s="50"/>
      <c r="M6" s="50"/>
      <c r="N6" s="50"/>
      <c r="O6" s="50"/>
      <c r="P6" s="50"/>
      <c r="Q6" s="51"/>
      <c r="R6" s="50"/>
      <c r="S6" s="50"/>
      <c r="T6" s="52">
        <f t="shared" ref="T6:CE6" si="3">
T7</f>
        <v>
151.36000000000001</v>
      </c>
      <c r="U6" s="52">
        <f>
U7</f>
        <v>
135.82</v>
      </c>
      <c r="V6" s="52">
        <f>
V7</f>
        <v>
133.66</v>
      </c>
      <c r="W6" s="52">
        <f>
W7</f>
        <v>
132.71</v>
      </c>
      <c r="X6" s="52">
        <f t="shared" si="3"/>
        <v>
128.63</v>
      </c>
      <c r="Y6" s="52">
        <f t="shared" si="3"/>
        <v>
123.35</v>
      </c>
      <c r="Z6" s="52">
        <f t="shared" si="3"/>
        <v>
121.58</v>
      </c>
      <c r="AA6" s="52">
        <f t="shared" si="3"/>
        <v>
121.19</v>
      </c>
      <c r="AB6" s="52">
        <f t="shared" si="3"/>
        <v>
120.32</v>
      </c>
      <c r="AC6" s="52">
        <f t="shared" si="3"/>
        <v>
119.89</v>
      </c>
      <c r="AD6" s="50" t="str">
        <f>
IF(AD7="-","【-】","【"&amp;SUBSTITUTE(TEXT(AD7,"#,##0.00"),"-","△")&amp;"】")</f>
        <v>
【119.03】</v>
      </c>
      <c r="AE6" s="52">
        <f t="shared" si="3"/>
        <v>
0</v>
      </c>
      <c r="AF6" s="52">
        <f>
AF7</f>
        <v>
0</v>
      </c>
      <c r="AG6" s="52">
        <f>
AG7</f>
        <v>
0</v>
      </c>
      <c r="AH6" s="52">
        <f>
AH7</f>
        <v>
0</v>
      </c>
      <c r="AI6" s="52">
        <f t="shared" si="3"/>
        <v>
0</v>
      </c>
      <c r="AJ6" s="52">
        <f t="shared" si="3"/>
        <v>
23.81</v>
      </c>
      <c r="AK6" s="52">
        <f t="shared" si="3"/>
        <v>
22.44</v>
      </c>
      <c r="AL6" s="52">
        <f t="shared" si="3"/>
        <v>
18.82</v>
      </c>
      <c r="AM6" s="52">
        <f t="shared" si="3"/>
        <v>
17.88</v>
      </c>
      <c r="AN6" s="52">
        <f t="shared" si="3"/>
        <v>
16.670000000000002</v>
      </c>
      <c r="AO6" s="50" t="str">
        <f>
IF(AO7="-","【-】","【"&amp;SUBSTITUTE(TEXT(AO7,"#,##0.00"),"-","△")&amp;"】")</f>
        <v>
【25.49】</v>
      </c>
      <c r="AP6" s="52">
        <f t="shared" si="3"/>
        <v>
164.14</v>
      </c>
      <c r="AQ6" s="52">
        <f>
AQ7</f>
        <v>
168.3</v>
      </c>
      <c r="AR6" s="52">
        <f>
AR7</f>
        <v>
185.04</v>
      </c>
      <c r="AS6" s="52">
        <f>
AS7</f>
        <v>
194.32</v>
      </c>
      <c r="AT6" s="52">
        <f t="shared" si="3"/>
        <v>
190.77</v>
      </c>
      <c r="AU6" s="52">
        <f t="shared" si="3"/>
        <v>
312.67</v>
      </c>
      <c r="AV6" s="52">
        <f t="shared" si="3"/>
        <v>
345.05</v>
      </c>
      <c r="AW6" s="52">
        <f t="shared" si="3"/>
        <v>
379.14</v>
      </c>
      <c r="AX6" s="52">
        <f t="shared" si="3"/>
        <v>
394.58</v>
      </c>
      <c r="AY6" s="52">
        <f t="shared" si="3"/>
        <v>
368.36</v>
      </c>
      <c r="AZ6" s="50" t="str">
        <f>
IF(AZ7="-","【-】","【"&amp;SUBSTITUTE(TEXT(AZ7,"#,##0.00"),"-","△")&amp;"】")</f>
        <v>
【420.52】</v>
      </c>
      <c r="BA6" s="52">
        <f t="shared" si="3"/>
        <v>
276.52999999999997</v>
      </c>
      <c r="BB6" s="52">
        <f>
BB7</f>
        <v>
267.45</v>
      </c>
      <c r="BC6" s="52">
        <f>
BC7</f>
        <v>
252.99</v>
      </c>
      <c r="BD6" s="52">
        <f>
BD7</f>
        <v>
237.77</v>
      </c>
      <c r="BE6" s="52">
        <f t="shared" si="3"/>
        <v>
219.48</v>
      </c>
      <c r="BF6" s="52">
        <f t="shared" si="3"/>
        <v>
272.8</v>
      </c>
      <c r="BG6" s="52">
        <f t="shared" si="3"/>
        <v>
255.89</v>
      </c>
      <c r="BH6" s="52">
        <f t="shared" si="3"/>
        <v>
242.57</v>
      </c>
      <c r="BI6" s="52">
        <f t="shared" si="3"/>
        <v>
235.79</v>
      </c>
      <c r="BJ6" s="52">
        <f t="shared" si="3"/>
        <v>
227.51</v>
      </c>
      <c r="BK6" s="50" t="str">
        <f>
IF(BK7="-","【-】","【"&amp;SUBSTITUTE(TEXT(BK7,"#,##0.00"),"-","△")&amp;"】")</f>
        <v>
【238.81】</v>
      </c>
      <c r="BL6" s="52">
        <f t="shared" si="3"/>
        <v>
139.52000000000001</v>
      </c>
      <c r="BM6" s="52">
        <f>
BM7</f>
        <v>
140.97</v>
      </c>
      <c r="BN6" s="52">
        <f>
BN7</f>
        <v>
138.4</v>
      </c>
      <c r="BO6" s="52">
        <f>
BO7</f>
        <v>
137.22999999999999</v>
      </c>
      <c r="BP6" s="52">
        <f t="shared" si="3"/>
        <v>
131.94999999999999</v>
      </c>
      <c r="BQ6" s="52">
        <f t="shared" si="3"/>
        <v>
119.5</v>
      </c>
      <c r="BR6" s="52">
        <f t="shared" si="3"/>
        <v>
118.99</v>
      </c>
      <c r="BS6" s="52">
        <f t="shared" si="3"/>
        <v>
119.17</v>
      </c>
      <c r="BT6" s="52">
        <f t="shared" si="3"/>
        <v>
117.72</v>
      </c>
      <c r="BU6" s="52">
        <f t="shared" si="3"/>
        <v>
117.69</v>
      </c>
      <c r="BV6" s="50" t="str">
        <f>
IF(BV7="-","【-】","【"&amp;SUBSTITUTE(TEXT(BV7,"#,##0.00"),"-","△")&amp;"】")</f>
        <v>
【115.00】</v>
      </c>
      <c r="BW6" s="52">
        <f t="shared" si="3"/>
        <v>
24.95</v>
      </c>
      <c r="BX6" s="52">
        <f>
BX7</f>
        <v>
24.82</v>
      </c>
      <c r="BY6" s="52">
        <f>
BY7</f>
        <v>
25.02</v>
      </c>
      <c r="BZ6" s="52">
        <f>
BZ7</f>
        <v>
25.1</v>
      </c>
      <c r="CA6" s="52">
        <f t="shared" si="3"/>
        <v>
25.86</v>
      </c>
      <c r="CB6" s="52">
        <f t="shared" si="3"/>
        <v>
16.91</v>
      </c>
      <c r="CC6" s="52">
        <f t="shared" si="3"/>
        <v>
16.850000000000001</v>
      </c>
      <c r="CD6" s="52">
        <f t="shared" si="3"/>
        <v>
16.8</v>
      </c>
      <c r="CE6" s="52">
        <f t="shared" si="3"/>
        <v>
17.03</v>
      </c>
      <c r="CF6" s="52">
        <f t="shared" ref="CF6" si="4">
CF7</f>
        <v>
17.07</v>
      </c>
      <c r="CG6" s="50" t="str">
        <f>
IF(CG7="-","【-】","【"&amp;SUBSTITUTE(TEXT(CG7,"#,##0.00"),"-","△")&amp;"】")</f>
        <v>
【18.60】</v>
      </c>
      <c r="CH6" s="52">
        <f t="shared" ref="CH6:CQ6" si="5">
CH7</f>
        <v>
55.17</v>
      </c>
      <c r="CI6" s="52">
        <f>
CI7</f>
        <v>
55.05</v>
      </c>
      <c r="CJ6" s="52">
        <f>
CJ7</f>
        <v>
55.82</v>
      </c>
      <c r="CK6" s="52">
        <f>
CK7</f>
        <v>
56.53</v>
      </c>
      <c r="CL6" s="52">
        <f t="shared" si="5"/>
        <v>
56.48</v>
      </c>
      <c r="CM6" s="52">
        <f t="shared" si="5"/>
        <v>
57.52</v>
      </c>
      <c r="CN6" s="52">
        <f t="shared" si="5"/>
        <v>
57.55</v>
      </c>
      <c r="CO6" s="52">
        <f t="shared" si="5"/>
        <v>
57.69</v>
      </c>
      <c r="CP6" s="52">
        <f t="shared" si="5"/>
        <v>
58.56</v>
      </c>
      <c r="CQ6" s="52">
        <f t="shared" si="5"/>
        <v>
57.96</v>
      </c>
      <c r="CR6" s="50" t="str">
        <f>
IF(CR7="-","【-】","【"&amp;SUBSTITUTE(TEXT(CR7,"#,##0.00"),"-","△")&amp;"】")</f>
        <v>
【55.21】</v>
      </c>
      <c r="CS6" s="52">
        <f t="shared" ref="CS6:DB6" si="6">
CS7</f>
        <v>
92.12</v>
      </c>
      <c r="CT6" s="52">
        <f>
CT7</f>
        <v>
88.68</v>
      </c>
      <c r="CU6" s="52">
        <f>
CU7</f>
        <v>
89.14</v>
      </c>
      <c r="CV6" s="52">
        <f>
CV7</f>
        <v>
89.72</v>
      </c>
      <c r="CW6" s="52">
        <f t="shared" si="6"/>
        <v>
89.78</v>
      </c>
      <c r="CX6" s="52">
        <f t="shared" si="6"/>
        <v>
79.7</v>
      </c>
      <c r="CY6" s="52">
        <f t="shared" si="6"/>
        <v>
79.42</v>
      </c>
      <c r="CZ6" s="52">
        <f t="shared" si="6"/>
        <v>
79.2</v>
      </c>
      <c r="DA6" s="52">
        <f t="shared" si="6"/>
        <v>
80.5</v>
      </c>
      <c r="DB6" s="52">
        <f t="shared" si="6"/>
        <v>
80.540000000000006</v>
      </c>
      <c r="DC6" s="50" t="str">
        <f>
IF(DC7="-","【-】","【"&amp;SUBSTITUTE(TEXT(DC7,"#,##0.00"),"-","△")&amp;"】")</f>
        <v>
【77.39】</v>
      </c>
      <c r="DD6" s="52">
        <f t="shared" ref="DD6:DM6" si="7">
DD7</f>
        <v>
52.25</v>
      </c>
      <c r="DE6" s="52">
        <f>
DE7</f>
        <v>
53.75</v>
      </c>
      <c r="DF6" s="52">
        <f>
DF7</f>
        <v>
55.6</v>
      </c>
      <c r="DG6" s="52">
        <f>
DG7</f>
        <v>
57.28</v>
      </c>
      <c r="DH6" s="52">
        <f t="shared" si="7"/>
        <v>
57.52</v>
      </c>
      <c r="DI6" s="52">
        <f t="shared" si="7"/>
        <v>
57.35</v>
      </c>
      <c r="DJ6" s="52">
        <f t="shared" si="7"/>
        <v>
57.93</v>
      </c>
      <c r="DK6" s="52">
        <f t="shared" si="7"/>
        <v>
58.88</v>
      </c>
      <c r="DL6" s="52">
        <f t="shared" si="7"/>
        <v>
59.48</v>
      </c>
      <c r="DM6" s="52">
        <f t="shared" si="7"/>
        <v>
60.09</v>
      </c>
      <c r="DN6" s="50" t="str">
        <f>
IF(DN7="-","【-】","【"&amp;SUBSTITUTE(TEXT(DN7,"#,##0.00"),"-","△")&amp;"】")</f>
        <v>
【59.23】</v>
      </c>
      <c r="DO6" s="52">
        <f t="shared" ref="DO6:DX6" si="8">
DO7</f>
        <v>
16.989999999999998</v>
      </c>
      <c r="DP6" s="52">
        <f>
DP7</f>
        <v>
20.85</v>
      </c>
      <c r="DQ6" s="52">
        <f>
DQ7</f>
        <v>
17.37</v>
      </c>
      <c r="DR6" s="52">
        <f>
DR7</f>
        <v>
17.25</v>
      </c>
      <c r="DS6" s="52">
        <f t="shared" si="8"/>
        <v>
17.27</v>
      </c>
      <c r="DT6" s="52">
        <f t="shared" si="8"/>
        <v>
37.619999999999997</v>
      </c>
      <c r="DU6" s="52">
        <f t="shared" si="8"/>
        <v>
41.79</v>
      </c>
      <c r="DV6" s="52">
        <f t="shared" si="8"/>
        <v>
43.44</v>
      </c>
      <c r="DW6" s="52">
        <f t="shared" si="8"/>
        <v>
48.09</v>
      </c>
      <c r="DX6" s="52">
        <f t="shared" si="8"/>
        <v>
50.93</v>
      </c>
      <c r="DY6" s="50" t="str">
        <f>
IF(DY7="-","【-】","【"&amp;SUBSTITUTE(TEXT(DY7,"#,##0.00"),"-","△")&amp;"】")</f>
        <v>
【47.77】</v>
      </c>
      <c r="DZ6" s="52">
        <f t="shared" ref="DZ6:EI6" si="9">
DZ7</f>
        <v>
0</v>
      </c>
      <c r="EA6" s="52">
        <f>
EA7</f>
        <v>
0</v>
      </c>
      <c r="EB6" s="52">
        <f>
EB7</f>
        <v>
0</v>
      </c>
      <c r="EC6" s="52">
        <f>
EC7</f>
        <v>
0</v>
      </c>
      <c r="ED6" s="52">
        <f t="shared" si="9"/>
        <v>
0</v>
      </c>
      <c r="EE6" s="52">
        <f t="shared" si="9"/>
        <v>
0.11</v>
      </c>
      <c r="EF6" s="52">
        <f t="shared" si="9"/>
        <v>
0.32</v>
      </c>
      <c r="EG6" s="52">
        <f t="shared" si="9"/>
        <v>
0.21</v>
      </c>
      <c r="EH6" s="52">
        <f t="shared" si="9"/>
        <v>
0.13</v>
      </c>
      <c r="EI6" s="52">
        <f t="shared" si="9"/>
        <v>
0.22</v>
      </c>
      <c r="EJ6" s="50" t="str">
        <f>
IF(EJ7="-","【-】","【"&amp;SUBSTITUTE(TEXT(EJ7,"#,##0.00"),"-","△")&amp;"】")</f>
        <v>
【0.34】</v>
      </c>
    </row>
    <row r="7" spans="1:140" s="53" customFormat="1" x14ac:dyDescent="0.15">
      <c r="A7"/>
      <c r="B7" s="54" t="s">
        <v>
87</v>
      </c>
      <c r="C7" s="54" t="s">
        <v>
88</v>
      </c>
      <c r="D7" s="54" t="s">
        <v>
89</v>
      </c>
      <c r="E7" s="54" t="s">
        <v>
90</v>
      </c>
      <c r="F7" s="54" t="s">
        <v>
91</v>
      </c>
      <c r="G7" s="54" t="s">
        <v>
92</v>
      </c>
      <c r="H7" s="54" t="s">
        <v>
93</v>
      </c>
      <c r="I7" s="54" t="s">
        <v>
94</v>
      </c>
      <c r="J7" s="54" t="s">
        <v>
95</v>
      </c>
      <c r="K7" s="55">
        <v>
1132680</v>
      </c>
      <c r="L7" s="54" t="s">
        <v>
96</v>
      </c>
      <c r="M7" s="55">
        <v>
5</v>
      </c>
      <c r="N7" s="55">
        <v>
639771</v>
      </c>
      <c r="O7" s="56" t="s">
        <v>
97</v>
      </c>
      <c r="P7" s="56">
        <v>
76.8</v>
      </c>
      <c r="Q7" s="55">
        <v>
247</v>
      </c>
      <c r="R7" s="55">
        <v>
1016952</v>
      </c>
      <c r="S7" s="54" t="s">
        <v>
98</v>
      </c>
      <c r="T7" s="57">
        <v>
151.36000000000001</v>
      </c>
      <c r="U7" s="57">
        <v>
135.82</v>
      </c>
      <c r="V7" s="57">
        <v>
133.66</v>
      </c>
      <c r="W7" s="57">
        <v>
132.71</v>
      </c>
      <c r="X7" s="57">
        <v>
128.63</v>
      </c>
      <c r="Y7" s="57">
        <v>
123.35</v>
      </c>
      <c r="Z7" s="57">
        <v>
121.58</v>
      </c>
      <c r="AA7" s="57">
        <v>
121.19</v>
      </c>
      <c r="AB7" s="57">
        <v>
120.32</v>
      </c>
      <c r="AC7" s="58">
        <v>
119.89</v>
      </c>
      <c r="AD7" s="57">
        <v>
119.03</v>
      </c>
      <c r="AE7" s="57">
        <v>
0</v>
      </c>
      <c r="AF7" s="57">
        <v>
0</v>
      </c>
      <c r="AG7" s="57">
        <v>
0</v>
      </c>
      <c r="AH7" s="57">
        <v>
0</v>
      </c>
      <c r="AI7" s="57">
        <v>
0</v>
      </c>
      <c r="AJ7" s="57">
        <v>
23.81</v>
      </c>
      <c r="AK7" s="57">
        <v>
22.44</v>
      </c>
      <c r="AL7" s="57">
        <v>
18.82</v>
      </c>
      <c r="AM7" s="57">
        <v>
17.88</v>
      </c>
      <c r="AN7" s="57">
        <v>
16.670000000000002</v>
      </c>
      <c r="AO7" s="57">
        <v>
25.49</v>
      </c>
      <c r="AP7" s="57">
        <v>
164.14</v>
      </c>
      <c r="AQ7" s="57">
        <v>
168.3</v>
      </c>
      <c r="AR7" s="57">
        <v>
185.04</v>
      </c>
      <c r="AS7" s="57">
        <v>
194.32</v>
      </c>
      <c r="AT7" s="57">
        <v>
190.77</v>
      </c>
      <c r="AU7" s="57">
        <v>
312.67</v>
      </c>
      <c r="AV7" s="57">
        <v>
345.05</v>
      </c>
      <c r="AW7" s="57">
        <v>
379.14</v>
      </c>
      <c r="AX7" s="57">
        <v>
394.58</v>
      </c>
      <c r="AY7" s="57">
        <v>
368.36</v>
      </c>
      <c r="AZ7" s="57">
        <v>
420.52</v>
      </c>
      <c r="BA7" s="57">
        <v>
276.52999999999997</v>
      </c>
      <c r="BB7" s="57">
        <v>
267.45</v>
      </c>
      <c r="BC7" s="57">
        <v>
252.99</v>
      </c>
      <c r="BD7" s="57">
        <v>
237.77</v>
      </c>
      <c r="BE7" s="57">
        <v>
219.48</v>
      </c>
      <c r="BF7" s="57">
        <v>
272.8</v>
      </c>
      <c r="BG7" s="57">
        <v>
255.89</v>
      </c>
      <c r="BH7" s="57">
        <v>
242.57</v>
      </c>
      <c r="BI7" s="57">
        <v>
235.79</v>
      </c>
      <c r="BJ7" s="57">
        <v>
227.51</v>
      </c>
      <c r="BK7" s="57">
        <v>
238.81</v>
      </c>
      <c r="BL7" s="57">
        <v>
139.52000000000001</v>
      </c>
      <c r="BM7" s="57">
        <v>
140.97</v>
      </c>
      <c r="BN7" s="57">
        <v>
138.4</v>
      </c>
      <c r="BO7" s="57">
        <v>
137.22999999999999</v>
      </c>
      <c r="BP7" s="57">
        <v>
131.94999999999999</v>
      </c>
      <c r="BQ7" s="57">
        <v>
119.5</v>
      </c>
      <c r="BR7" s="57">
        <v>
118.99</v>
      </c>
      <c r="BS7" s="57">
        <v>
119.17</v>
      </c>
      <c r="BT7" s="57">
        <v>
117.72</v>
      </c>
      <c r="BU7" s="57">
        <v>
117.69</v>
      </c>
      <c r="BV7" s="57">
        <v>
115</v>
      </c>
      <c r="BW7" s="57">
        <v>
24.95</v>
      </c>
      <c r="BX7" s="57">
        <v>
24.82</v>
      </c>
      <c r="BY7" s="57">
        <v>
25.02</v>
      </c>
      <c r="BZ7" s="57">
        <v>
25.1</v>
      </c>
      <c r="CA7" s="57">
        <v>
25.86</v>
      </c>
      <c r="CB7" s="57">
        <v>
16.91</v>
      </c>
      <c r="CC7" s="57">
        <v>
16.850000000000001</v>
      </c>
      <c r="CD7" s="57">
        <v>
16.8</v>
      </c>
      <c r="CE7" s="57">
        <v>
17.03</v>
      </c>
      <c r="CF7" s="57">
        <v>
17.07</v>
      </c>
      <c r="CG7" s="57">
        <v>
18.600000000000001</v>
      </c>
      <c r="CH7" s="57">
        <v>
55.17</v>
      </c>
      <c r="CI7" s="57">
        <v>
55.05</v>
      </c>
      <c r="CJ7" s="57">
        <v>
55.82</v>
      </c>
      <c r="CK7" s="57">
        <v>
56.53</v>
      </c>
      <c r="CL7" s="57">
        <v>
56.48</v>
      </c>
      <c r="CM7" s="57">
        <v>
57.52</v>
      </c>
      <c r="CN7" s="57">
        <v>
57.55</v>
      </c>
      <c r="CO7" s="57">
        <v>
57.69</v>
      </c>
      <c r="CP7" s="57">
        <v>
58.56</v>
      </c>
      <c r="CQ7" s="57">
        <v>
57.96</v>
      </c>
      <c r="CR7" s="57">
        <v>
55.21</v>
      </c>
      <c r="CS7" s="57">
        <v>
92.12</v>
      </c>
      <c r="CT7" s="57">
        <v>
88.68</v>
      </c>
      <c r="CU7" s="57">
        <v>
89.14</v>
      </c>
      <c r="CV7" s="57">
        <v>
89.72</v>
      </c>
      <c r="CW7" s="57">
        <v>
89.78</v>
      </c>
      <c r="CX7" s="57">
        <v>
79.7</v>
      </c>
      <c r="CY7" s="57">
        <v>
79.42</v>
      </c>
      <c r="CZ7" s="57">
        <v>
79.2</v>
      </c>
      <c r="DA7" s="57">
        <v>
80.5</v>
      </c>
      <c r="DB7" s="57">
        <v>
80.540000000000006</v>
      </c>
      <c r="DC7" s="57">
        <v>
77.39</v>
      </c>
      <c r="DD7" s="57">
        <v>
52.25</v>
      </c>
      <c r="DE7" s="57">
        <v>
53.75</v>
      </c>
      <c r="DF7" s="57">
        <v>
55.6</v>
      </c>
      <c r="DG7" s="57">
        <v>
57.28</v>
      </c>
      <c r="DH7" s="57">
        <v>
57.52</v>
      </c>
      <c r="DI7" s="57">
        <v>
57.35</v>
      </c>
      <c r="DJ7" s="57">
        <v>
57.93</v>
      </c>
      <c r="DK7" s="57">
        <v>
58.88</v>
      </c>
      <c r="DL7" s="57">
        <v>
59.48</v>
      </c>
      <c r="DM7" s="57">
        <v>
60.09</v>
      </c>
      <c r="DN7" s="57">
        <v>
59.23</v>
      </c>
      <c r="DO7" s="57">
        <v>
16.989999999999998</v>
      </c>
      <c r="DP7" s="57">
        <v>
20.85</v>
      </c>
      <c r="DQ7" s="57">
        <v>
17.37</v>
      </c>
      <c r="DR7" s="57">
        <v>
17.25</v>
      </c>
      <c r="DS7" s="57">
        <v>
17.27</v>
      </c>
      <c r="DT7" s="57">
        <v>
37.619999999999997</v>
      </c>
      <c r="DU7" s="57">
        <v>
41.79</v>
      </c>
      <c r="DV7" s="57">
        <v>
43.44</v>
      </c>
      <c r="DW7" s="57">
        <v>
48.09</v>
      </c>
      <c r="DX7" s="57">
        <v>
50.93</v>
      </c>
      <c r="DY7" s="57">
        <v>
47.77</v>
      </c>
      <c r="DZ7" s="57">
        <v>
0</v>
      </c>
      <c r="EA7" s="57">
        <v>
0</v>
      </c>
      <c r="EB7" s="57">
        <v>
0</v>
      </c>
      <c r="EC7" s="57">
        <v>
0</v>
      </c>
      <c r="ED7" s="57">
        <v>
0</v>
      </c>
      <c r="EE7" s="57">
        <v>
0.11</v>
      </c>
      <c r="EF7" s="57">
        <v>
0.32</v>
      </c>
      <c r="EG7" s="57">
        <v>
0.21</v>
      </c>
      <c r="EH7" s="57">
        <v>
0.13</v>
      </c>
      <c r="EI7" s="57">
        <v>
0.22</v>
      </c>
      <c r="EJ7" s="57">
        <v>
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
99</v>
      </c>
      <c r="C9" s="60" t="s">
        <v>
100</v>
      </c>
      <c r="D9" s="60" t="s">
        <v>
101</v>
      </c>
      <c r="E9" s="60" t="s">
        <v>
102</v>
      </c>
      <c r="F9" s="60" t="s">
        <v>
103</v>
      </c>
      <c r="T9" s="59" t="str">
        <f>
T4</f>
        <v>
①経常収支比率(％)</v>
      </c>
      <c r="U9" s="59"/>
      <c r="V9" s="59"/>
      <c r="W9" s="59"/>
      <c r="X9" s="59"/>
      <c r="Y9" s="59"/>
      <c r="Z9" s="59"/>
      <c r="AA9" s="59"/>
      <c r="AB9" s="59"/>
      <c r="AC9" s="59"/>
      <c r="AE9" s="59" t="str">
        <f>
AE4</f>
        <v>
②累積欠損金比率(％)</v>
      </c>
      <c r="AF9" s="59"/>
      <c r="AG9" s="59"/>
      <c r="AH9" s="59"/>
      <c r="AI9" s="59"/>
      <c r="AJ9" s="59"/>
      <c r="AK9" s="59"/>
      <c r="AL9" s="59"/>
      <c r="AM9" s="59"/>
      <c r="AN9" s="59"/>
      <c r="AP9" s="59" t="str">
        <f>
AP4</f>
        <v>
③流動比率(％)</v>
      </c>
      <c r="AQ9" s="59"/>
      <c r="AR9" s="59"/>
      <c r="AS9" s="59"/>
      <c r="AT9" s="59"/>
      <c r="AU9" s="59"/>
      <c r="AV9" s="59"/>
      <c r="AW9" s="59"/>
      <c r="AX9" s="59"/>
      <c r="AY9" s="59"/>
      <c r="BA9" s="59" t="str">
        <f>
BA4</f>
        <v>
④企業債残高対給水収益比率(％)</v>
      </c>
      <c r="BB9" s="59"/>
      <c r="BC9" s="59"/>
      <c r="BD9" s="59"/>
      <c r="BE9" s="59"/>
      <c r="BF9" s="59"/>
      <c r="BG9" s="59"/>
      <c r="BH9" s="59"/>
      <c r="BI9" s="59"/>
      <c r="BJ9" s="59"/>
      <c r="BL9" s="59" t="str">
        <f>
BL4</f>
        <v>
⑤料金回収率(％)</v>
      </c>
      <c r="BM9" s="59"/>
      <c r="BN9" s="59"/>
      <c r="BO9" s="59"/>
      <c r="BP9" s="59"/>
      <c r="BQ9" s="59"/>
      <c r="BR9" s="59"/>
      <c r="BS9" s="59"/>
      <c r="BT9" s="59"/>
      <c r="BU9" s="59"/>
      <c r="BW9" s="59" t="str">
        <f>
BW4</f>
        <v>
⑥給水原価(円)</v>
      </c>
      <c r="BX9" s="59"/>
      <c r="BY9" s="59"/>
      <c r="BZ9" s="59"/>
      <c r="CA9" s="59"/>
      <c r="CB9" s="59"/>
      <c r="CC9" s="59"/>
      <c r="CD9" s="59"/>
      <c r="CE9" s="59"/>
      <c r="CF9" s="59"/>
      <c r="CH9" s="59" t="str">
        <f>
CH4</f>
        <v>
⑦施設利用率(％)</v>
      </c>
      <c r="CI9" s="59"/>
      <c r="CJ9" s="59"/>
      <c r="CK9" s="59"/>
      <c r="CL9" s="59"/>
      <c r="CM9" s="59"/>
      <c r="CN9" s="59"/>
      <c r="CO9" s="59"/>
      <c r="CP9" s="59"/>
      <c r="CQ9" s="59"/>
      <c r="CS9" s="59" t="str">
        <f>
CS4</f>
        <v>
⑧契約率(％)</v>
      </c>
      <c r="CT9" s="59"/>
      <c r="CU9" s="59"/>
      <c r="CV9" s="59"/>
      <c r="CW9" s="59"/>
      <c r="CX9" s="59"/>
      <c r="CY9" s="59"/>
      <c r="CZ9" s="59"/>
      <c r="DA9" s="59"/>
      <c r="DB9" s="59"/>
      <c r="DD9" s="59" t="str">
        <f>
DD4</f>
        <v>
①有形固定資産減価償却率(％)</v>
      </c>
      <c r="DE9" s="59"/>
      <c r="DF9" s="59"/>
      <c r="DG9" s="59"/>
      <c r="DH9" s="59"/>
      <c r="DI9" s="59"/>
      <c r="DJ9" s="59"/>
      <c r="DK9" s="59"/>
      <c r="DL9" s="59"/>
      <c r="DM9" s="59"/>
      <c r="DO9" s="59" t="str">
        <f>
DO4</f>
        <v>
②管路経年化率(％)</v>
      </c>
      <c r="DP9" s="59"/>
      <c r="DQ9" s="59"/>
      <c r="DR9" s="59"/>
      <c r="DS9" s="59"/>
      <c r="DT9" s="59"/>
      <c r="DU9" s="59"/>
      <c r="DV9" s="59"/>
      <c r="DW9" s="59"/>
      <c r="DX9" s="59"/>
      <c r="DZ9" s="59" t="str">
        <f>
DZ4</f>
        <v>
③管路更新率(％)</v>
      </c>
      <c r="EA9" s="59"/>
      <c r="EB9" s="59"/>
      <c r="EC9" s="59"/>
      <c r="ED9" s="59"/>
      <c r="EE9" s="59"/>
      <c r="EF9" s="59"/>
      <c r="EG9" s="59"/>
      <c r="EH9" s="59"/>
      <c r="EI9" s="59"/>
    </row>
    <row r="10" spans="1:140" x14ac:dyDescent="0.15">
      <c r="A10" s="60" t="s">
        <v>
40</v>
      </c>
      <c r="B10" s="61" t="str">
        <f>
IF(VALUE($B$7)=0,"",IF(VALUE($B$7)&gt;2022,"R"&amp;TEXT(VALUE($B$7)-2022,"00"),"H"&amp;VALUE($B$7)-1992))</f>
        <v>
H27</v>
      </c>
      <c r="C10" s="61" t="str">
        <f>
IF(VALUE($B$7)=0,"",IF(VALUE($B$7)&gt;2021,"R"&amp;TEXT(VALUE($B$7)-2021,"00"),"H"&amp;VALUE($B$7)-1991))</f>
        <v>
H28</v>
      </c>
      <c r="D10" s="61" t="str">
        <f>
IF(VALUE($B$7)=0,"",IF(VALUE($B$7)&gt;2020,"R"&amp;TEXT(VALUE($B$7)-2020,"00"),"H"&amp;VALUE($B$7)-1990))</f>
        <v>
H29</v>
      </c>
      <c r="E10" s="61" t="str">
        <f>
IF(VALUE($B$7)=0,"",IF(VALUE($B$7)&gt;2019,"R"&amp;TEXT(VALUE($B$7)-2019,"00"),"H"&amp;VALUE($B$7)-1989))</f>
        <v>
H30</v>
      </c>
      <c r="F10" s="61" t="str">
        <f>
IF(VALUE($B$7)=0,"",IF(VALUE($B$7)&gt;2018,"R"&amp;TEXT(VALUE($B$7)-2018,"00"),"H"&amp;VALUE($B$7)-1988))</f>
        <v>
R01</v>
      </c>
      <c r="T10" s="62"/>
      <c r="U10" s="63" t="str">
        <f>
$B$10</f>
        <v>
H27</v>
      </c>
      <c r="V10" s="63" t="str">
        <f>
$C$10</f>
        <v>
H28</v>
      </c>
      <c r="W10" s="63" t="str">
        <f>
$D$10</f>
        <v>
H29</v>
      </c>
      <c r="X10" s="63" t="str">
        <f>
$E$10</f>
        <v>
H30</v>
      </c>
      <c r="Y10" s="63" t="str">
        <f>
$F$10</f>
        <v>
R01</v>
      </c>
      <c r="AE10" s="62"/>
      <c r="AF10" s="63" t="str">
        <f>
$B$10</f>
        <v>
H27</v>
      </c>
      <c r="AG10" s="63" t="str">
        <f>
$C$10</f>
        <v>
H28</v>
      </c>
      <c r="AH10" s="63" t="str">
        <f>
$D$10</f>
        <v>
H29</v>
      </c>
      <c r="AI10" s="63" t="str">
        <f>
$E$10</f>
        <v>
H30</v>
      </c>
      <c r="AJ10" s="63" t="str">
        <f>
$F$10</f>
        <v>
R01</v>
      </c>
      <c r="AP10" s="62"/>
      <c r="AQ10" s="63" t="str">
        <f>
$B$10</f>
        <v>
H27</v>
      </c>
      <c r="AR10" s="63" t="str">
        <f>
$C$10</f>
        <v>
H28</v>
      </c>
      <c r="AS10" s="63" t="str">
        <f>
$D$10</f>
        <v>
H29</v>
      </c>
      <c r="AT10" s="63" t="str">
        <f>
$E$10</f>
        <v>
H30</v>
      </c>
      <c r="AU10" s="63" t="str">
        <f>
$F$10</f>
        <v>
R01</v>
      </c>
      <c r="BA10" s="62"/>
      <c r="BB10" s="63" t="str">
        <f>
$B$10</f>
        <v>
H27</v>
      </c>
      <c r="BC10" s="63" t="str">
        <f>
$C$10</f>
        <v>
H28</v>
      </c>
      <c r="BD10" s="63" t="str">
        <f>
$D$10</f>
        <v>
H29</v>
      </c>
      <c r="BE10" s="63" t="str">
        <f>
$E$10</f>
        <v>
H30</v>
      </c>
      <c r="BF10" s="63" t="str">
        <f>
$F$10</f>
        <v>
R01</v>
      </c>
      <c r="BL10" s="62"/>
      <c r="BM10" s="63" t="str">
        <f>
$B$10</f>
        <v>
H27</v>
      </c>
      <c r="BN10" s="63" t="str">
        <f>
$C$10</f>
        <v>
H28</v>
      </c>
      <c r="BO10" s="63" t="str">
        <f>
$D$10</f>
        <v>
H29</v>
      </c>
      <c r="BP10" s="63" t="str">
        <f>
$E$10</f>
        <v>
H30</v>
      </c>
      <c r="BQ10" s="63" t="str">
        <f>
$F$10</f>
        <v>
R01</v>
      </c>
      <c r="BW10" s="62"/>
      <c r="BX10" s="63" t="str">
        <f>
$B$10</f>
        <v>
H27</v>
      </c>
      <c r="BY10" s="63" t="str">
        <f>
$C$10</f>
        <v>
H28</v>
      </c>
      <c r="BZ10" s="63" t="str">
        <f>
$D$10</f>
        <v>
H29</v>
      </c>
      <c r="CA10" s="63" t="str">
        <f>
$E$10</f>
        <v>
H30</v>
      </c>
      <c r="CB10" s="63" t="str">
        <f>
$F$10</f>
        <v>
R01</v>
      </c>
      <c r="CH10" s="62"/>
      <c r="CI10" s="63" t="str">
        <f>
$B$10</f>
        <v>
H27</v>
      </c>
      <c r="CJ10" s="63" t="str">
        <f>
$C$10</f>
        <v>
H28</v>
      </c>
      <c r="CK10" s="63" t="str">
        <f>
$D$10</f>
        <v>
H29</v>
      </c>
      <c r="CL10" s="63" t="str">
        <f>
$E$10</f>
        <v>
H30</v>
      </c>
      <c r="CM10" s="63" t="str">
        <f>
$F$10</f>
        <v>
R01</v>
      </c>
      <c r="CS10" s="62"/>
      <c r="CT10" s="63" t="str">
        <f>
$B$10</f>
        <v>
H27</v>
      </c>
      <c r="CU10" s="63" t="str">
        <f>
$C$10</f>
        <v>
H28</v>
      </c>
      <c r="CV10" s="63" t="str">
        <f>
$D$10</f>
        <v>
H29</v>
      </c>
      <c r="CW10" s="63" t="str">
        <f>
$E$10</f>
        <v>
H30</v>
      </c>
      <c r="CX10" s="63" t="str">
        <f>
$F$10</f>
        <v>
R01</v>
      </c>
      <c r="DD10" s="62"/>
      <c r="DE10" s="63" t="str">
        <f>
$B$10</f>
        <v>
H27</v>
      </c>
      <c r="DF10" s="63" t="str">
        <f>
$C$10</f>
        <v>
H28</v>
      </c>
      <c r="DG10" s="63" t="str">
        <f>
$D$10</f>
        <v>
H29</v>
      </c>
      <c r="DH10" s="63" t="str">
        <f>
$E$10</f>
        <v>
H30</v>
      </c>
      <c r="DI10" s="63" t="str">
        <f>
$F$10</f>
        <v>
R01</v>
      </c>
      <c r="DO10" s="62"/>
      <c r="DP10" s="63" t="str">
        <f>
$B$10</f>
        <v>
H27</v>
      </c>
      <c r="DQ10" s="63" t="str">
        <f>
$C$10</f>
        <v>
H28</v>
      </c>
      <c r="DR10" s="63" t="str">
        <f>
$D$10</f>
        <v>
H29</v>
      </c>
      <c r="DS10" s="63" t="str">
        <f>
$E$10</f>
        <v>
H30</v>
      </c>
      <c r="DT10" s="63" t="str">
        <f>
$F$10</f>
        <v>
R01</v>
      </c>
      <c r="DZ10" s="62"/>
      <c r="EA10" s="63" t="str">
        <f>
$B$10</f>
        <v>
H27</v>
      </c>
      <c r="EB10" s="63" t="str">
        <f>
$C$10</f>
        <v>
H28</v>
      </c>
      <c r="EC10" s="63" t="str">
        <f>
$D$10</f>
        <v>
H29</v>
      </c>
      <c r="ED10" s="63" t="str">
        <f>
$E$10</f>
        <v>
H30</v>
      </c>
      <c r="EE10" s="63" t="str">
        <f>
$F$10</f>
        <v>
R01</v>
      </c>
    </row>
    <row r="11" spans="1:140" x14ac:dyDescent="0.15">
      <c r="T11" s="64" t="s">
        <v>
23</v>
      </c>
      <c r="U11" s="65">
        <f>
IF(T6="-",NA(),T6)</f>
        <v>
151.36000000000001</v>
      </c>
      <c r="V11" s="65">
        <f>
IF(U6="-",NA(),U6)</f>
        <v>
135.82</v>
      </c>
      <c r="W11" s="65">
        <f>
IF(V6="-",NA(),V6)</f>
        <v>
133.66</v>
      </c>
      <c r="X11" s="65">
        <f>
IF(W6="-",NA(),W6)</f>
        <v>
132.71</v>
      </c>
      <c r="Y11" s="65">
        <f>
IF(X6="-",NA(),X6)</f>
        <v>
128.63</v>
      </c>
      <c r="AE11" s="64" t="s">
        <v>
23</v>
      </c>
      <c r="AF11" s="65">
        <f>
IF(AE6="-",NA(),AE6)</f>
        <v>
0</v>
      </c>
      <c r="AG11" s="65">
        <f>
IF(AF6="-",NA(),AF6)</f>
        <v>
0</v>
      </c>
      <c r="AH11" s="65">
        <f>
IF(AG6="-",NA(),AG6)</f>
        <v>
0</v>
      </c>
      <c r="AI11" s="65">
        <f>
IF(AH6="-",NA(),AH6)</f>
        <v>
0</v>
      </c>
      <c r="AJ11" s="65">
        <f>
IF(AI6="-",NA(),AI6)</f>
        <v>
0</v>
      </c>
      <c r="AP11" s="64" t="s">
        <v>
23</v>
      </c>
      <c r="AQ11" s="65">
        <f>
IF(AP6="-",NA(),AP6)</f>
        <v>
164.14</v>
      </c>
      <c r="AR11" s="65">
        <f>
IF(AQ6="-",NA(),AQ6)</f>
        <v>
168.3</v>
      </c>
      <c r="AS11" s="65">
        <f>
IF(AR6="-",NA(),AR6)</f>
        <v>
185.04</v>
      </c>
      <c r="AT11" s="65">
        <f>
IF(AS6="-",NA(),AS6)</f>
        <v>
194.32</v>
      </c>
      <c r="AU11" s="65">
        <f>
IF(AT6="-",NA(),AT6)</f>
        <v>
190.77</v>
      </c>
      <c r="BA11" s="64" t="s">
        <v>
23</v>
      </c>
      <c r="BB11" s="65">
        <f>
IF(BA6="-",NA(),BA6)</f>
        <v>
276.52999999999997</v>
      </c>
      <c r="BC11" s="65">
        <f>
IF(BB6="-",NA(),BB6)</f>
        <v>
267.45</v>
      </c>
      <c r="BD11" s="65">
        <f>
IF(BC6="-",NA(),BC6)</f>
        <v>
252.99</v>
      </c>
      <c r="BE11" s="65">
        <f>
IF(BD6="-",NA(),BD6)</f>
        <v>
237.77</v>
      </c>
      <c r="BF11" s="65">
        <f>
IF(BE6="-",NA(),BE6)</f>
        <v>
219.48</v>
      </c>
      <c r="BL11" s="64" t="s">
        <v>
23</v>
      </c>
      <c r="BM11" s="65">
        <f>
IF(BL6="-",NA(),BL6)</f>
        <v>
139.52000000000001</v>
      </c>
      <c r="BN11" s="65">
        <f>
IF(BM6="-",NA(),BM6)</f>
        <v>
140.97</v>
      </c>
      <c r="BO11" s="65">
        <f>
IF(BN6="-",NA(),BN6)</f>
        <v>
138.4</v>
      </c>
      <c r="BP11" s="65">
        <f>
IF(BO6="-",NA(),BO6)</f>
        <v>
137.22999999999999</v>
      </c>
      <c r="BQ11" s="65">
        <f>
IF(BP6="-",NA(),BP6)</f>
        <v>
131.94999999999999</v>
      </c>
      <c r="BW11" s="64" t="s">
        <v>
23</v>
      </c>
      <c r="BX11" s="65">
        <f>
IF(BW6="-",NA(),BW6)</f>
        <v>
24.95</v>
      </c>
      <c r="BY11" s="65">
        <f>
IF(BX6="-",NA(),BX6)</f>
        <v>
24.82</v>
      </c>
      <c r="BZ11" s="65">
        <f>
IF(BY6="-",NA(),BY6)</f>
        <v>
25.02</v>
      </c>
      <c r="CA11" s="65">
        <f>
IF(BZ6="-",NA(),BZ6)</f>
        <v>
25.1</v>
      </c>
      <c r="CB11" s="65">
        <f>
IF(CA6="-",NA(),CA6)</f>
        <v>
25.86</v>
      </c>
      <c r="CH11" s="64" t="s">
        <v>
23</v>
      </c>
      <c r="CI11" s="65">
        <f>
IF(CH6="-",NA(),CH6)</f>
        <v>
55.17</v>
      </c>
      <c r="CJ11" s="65">
        <f>
IF(CI6="-",NA(),CI6)</f>
        <v>
55.05</v>
      </c>
      <c r="CK11" s="65">
        <f>
IF(CJ6="-",NA(),CJ6)</f>
        <v>
55.82</v>
      </c>
      <c r="CL11" s="65">
        <f>
IF(CK6="-",NA(),CK6)</f>
        <v>
56.53</v>
      </c>
      <c r="CM11" s="65">
        <f>
IF(CL6="-",NA(),CL6)</f>
        <v>
56.48</v>
      </c>
      <c r="CS11" s="64" t="s">
        <v>
23</v>
      </c>
      <c r="CT11" s="65">
        <f>
IF(CS6="-",NA(),CS6)</f>
        <v>
92.12</v>
      </c>
      <c r="CU11" s="65">
        <f>
IF(CT6="-",NA(),CT6)</f>
        <v>
88.68</v>
      </c>
      <c r="CV11" s="65">
        <f>
IF(CU6="-",NA(),CU6)</f>
        <v>
89.14</v>
      </c>
      <c r="CW11" s="65">
        <f>
IF(CV6="-",NA(),CV6)</f>
        <v>
89.72</v>
      </c>
      <c r="CX11" s="65">
        <f>
IF(CW6="-",NA(),CW6)</f>
        <v>
89.78</v>
      </c>
      <c r="DD11" s="64" t="s">
        <v>
23</v>
      </c>
      <c r="DE11" s="65">
        <f>
IF(DD6="-",NA(),DD6)</f>
        <v>
52.25</v>
      </c>
      <c r="DF11" s="65">
        <f>
IF(DE6="-",NA(),DE6)</f>
        <v>
53.75</v>
      </c>
      <c r="DG11" s="65">
        <f>
IF(DF6="-",NA(),DF6)</f>
        <v>
55.6</v>
      </c>
      <c r="DH11" s="65">
        <f>
IF(DG6="-",NA(),DG6)</f>
        <v>
57.28</v>
      </c>
      <c r="DI11" s="65">
        <f>
IF(DH6="-",NA(),DH6)</f>
        <v>
57.52</v>
      </c>
      <c r="DO11" s="64" t="s">
        <v>
23</v>
      </c>
      <c r="DP11" s="65">
        <f>
IF(DO6="-",NA(),DO6)</f>
        <v>
16.989999999999998</v>
      </c>
      <c r="DQ11" s="65">
        <f>
IF(DP6="-",NA(),DP6)</f>
        <v>
20.85</v>
      </c>
      <c r="DR11" s="65">
        <f>
IF(DQ6="-",NA(),DQ6)</f>
        <v>
17.37</v>
      </c>
      <c r="DS11" s="65">
        <f>
IF(DR6="-",NA(),DR6)</f>
        <v>
17.25</v>
      </c>
      <c r="DT11" s="65">
        <f>
IF(DS6="-",NA(),DS6)</f>
        <v>
17.27</v>
      </c>
      <c r="DZ11" s="64" t="s">
        <v>
23</v>
      </c>
      <c r="EA11" s="65">
        <f>
IF(DZ6="-",NA(),DZ6)</f>
        <v>
0</v>
      </c>
      <c r="EB11" s="65">
        <f>
IF(EA6="-",NA(),EA6)</f>
        <v>
0</v>
      </c>
      <c r="EC11" s="65">
        <f>
IF(EB6="-",NA(),EB6)</f>
        <v>
0</v>
      </c>
      <c r="ED11" s="65">
        <f>
IF(EC6="-",NA(),EC6)</f>
        <v>
0</v>
      </c>
      <c r="EE11" s="65">
        <f>
IF(ED6="-",NA(),ED6)</f>
        <v>
0</v>
      </c>
    </row>
    <row r="12" spans="1:140" x14ac:dyDescent="0.15">
      <c r="T12" s="64" t="s">
        <v>
24</v>
      </c>
      <c r="U12" s="65">
        <f>
IF(Y6="-",NA(),Y6)</f>
        <v>
123.35</v>
      </c>
      <c r="V12" s="65">
        <f>
IF(Z6="-",NA(),Z6)</f>
        <v>
121.58</v>
      </c>
      <c r="W12" s="65">
        <f>
IF(AA6="-",NA(),AA6)</f>
        <v>
121.19</v>
      </c>
      <c r="X12" s="65">
        <f>
IF(AB6="-",NA(),AB6)</f>
        <v>
120.32</v>
      </c>
      <c r="Y12" s="65">
        <f>
IF(AC6="-",NA(),AC6)</f>
        <v>
119.89</v>
      </c>
      <c r="AE12" s="64" t="s">
        <v>
24</v>
      </c>
      <c r="AF12" s="65">
        <f>
IF(AJ6="-",NA(),AJ6)</f>
        <v>
23.81</v>
      </c>
      <c r="AG12" s="65">
        <f t="shared" ref="AG12:AJ12" si="10">
IF(AK6="-",NA(),AK6)</f>
        <v>
22.44</v>
      </c>
      <c r="AH12" s="65">
        <f t="shared" si="10"/>
        <v>
18.82</v>
      </c>
      <c r="AI12" s="65">
        <f t="shared" si="10"/>
        <v>
17.88</v>
      </c>
      <c r="AJ12" s="65">
        <f t="shared" si="10"/>
        <v>
16.670000000000002</v>
      </c>
      <c r="AP12" s="64" t="s">
        <v>
24</v>
      </c>
      <c r="AQ12" s="65">
        <f>
IF(AU6="-",NA(),AU6)</f>
        <v>
312.67</v>
      </c>
      <c r="AR12" s="65">
        <f t="shared" ref="AR12:AU12" si="11">
IF(AV6="-",NA(),AV6)</f>
        <v>
345.05</v>
      </c>
      <c r="AS12" s="65">
        <f t="shared" si="11"/>
        <v>
379.14</v>
      </c>
      <c r="AT12" s="65">
        <f t="shared" si="11"/>
        <v>
394.58</v>
      </c>
      <c r="AU12" s="65">
        <f t="shared" si="11"/>
        <v>
368.36</v>
      </c>
      <c r="BA12" s="64" t="s">
        <v>
24</v>
      </c>
      <c r="BB12" s="65">
        <f>
IF(BF6="-",NA(),BF6)</f>
        <v>
272.8</v>
      </c>
      <c r="BC12" s="65">
        <f t="shared" ref="BC12:BF12" si="12">
IF(BG6="-",NA(),BG6)</f>
        <v>
255.89</v>
      </c>
      <c r="BD12" s="65">
        <f t="shared" si="12"/>
        <v>
242.57</v>
      </c>
      <c r="BE12" s="65">
        <f t="shared" si="12"/>
        <v>
235.79</v>
      </c>
      <c r="BF12" s="65">
        <f t="shared" si="12"/>
        <v>
227.51</v>
      </c>
      <c r="BL12" s="64" t="s">
        <v>
24</v>
      </c>
      <c r="BM12" s="65">
        <f>
IF(BQ6="-",NA(),BQ6)</f>
        <v>
119.5</v>
      </c>
      <c r="BN12" s="65">
        <f t="shared" ref="BN12:BQ12" si="13">
IF(BR6="-",NA(),BR6)</f>
        <v>
118.99</v>
      </c>
      <c r="BO12" s="65">
        <f t="shared" si="13"/>
        <v>
119.17</v>
      </c>
      <c r="BP12" s="65">
        <f t="shared" si="13"/>
        <v>
117.72</v>
      </c>
      <c r="BQ12" s="65">
        <f t="shared" si="13"/>
        <v>
117.69</v>
      </c>
      <c r="BW12" s="64" t="s">
        <v>
24</v>
      </c>
      <c r="BX12" s="65">
        <f>
IF(CB6="-",NA(),CB6)</f>
        <v>
16.91</v>
      </c>
      <c r="BY12" s="65">
        <f t="shared" ref="BY12:CB12" si="14">
IF(CC6="-",NA(),CC6)</f>
        <v>
16.850000000000001</v>
      </c>
      <c r="BZ12" s="65">
        <f t="shared" si="14"/>
        <v>
16.8</v>
      </c>
      <c r="CA12" s="65">
        <f t="shared" si="14"/>
        <v>
17.03</v>
      </c>
      <c r="CB12" s="65">
        <f t="shared" si="14"/>
        <v>
17.07</v>
      </c>
      <c r="CH12" s="64" t="s">
        <v>
24</v>
      </c>
      <c r="CI12" s="65">
        <f>
IF(CM6="-",NA(),CM6)</f>
        <v>
57.52</v>
      </c>
      <c r="CJ12" s="65">
        <f t="shared" ref="CJ12:CM12" si="15">
IF(CN6="-",NA(),CN6)</f>
        <v>
57.55</v>
      </c>
      <c r="CK12" s="65">
        <f t="shared" si="15"/>
        <v>
57.69</v>
      </c>
      <c r="CL12" s="65">
        <f t="shared" si="15"/>
        <v>
58.56</v>
      </c>
      <c r="CM12" s="65">
        <f t="shared" si="15"/>
        <v>
57.96</v>
      </c>
      <c r="CS12" s="64" t="s">
        <v>
24</v>
      </c>
      <c r="CT12" s="65">
        <f>
IF(CX6="-",NA(),CX6)</f>
        <v>
79.7</v>
      </c>
      <c r="CU12" s="65">
        <f t="shared" ref="CU12:CX12" si="16">
IF(CY6="-",NA(),CY6)</f>
        <v>
79.42</v>
      </c>
      <c r="CV12" s="65">
        <f t="shared" si="16"/>
        <v>
79.2</v>
      </c>
      <c r="CW12" s="65">
        <f t="shared" si="16"/>
        <v>
80.5</v>
      </c>
      <c r="CX12" s="65">
        <f t="shared" si="16"/>
        <v>
80.540000000000006</v>
      </c>
      <c r="DD12" s="64" t="s">
        <v>
24</v>
      </c>
      <c r="DE12" s="65">
        <f>
IF(DI6="-",NA(),DI6)</f>
        <v>
57.35</v>
      </c>
      <c r="DF12" s="65">
        <f t="shared" ref="DF12:DI12" si="17">
IF(DJ6="-",NA(),DJ6)</f>
        <v>
57.93</v>
      </c>
      <c r="DG12" s="65">
        <f t="shared" si="17"/>
        <v>
58.88</v>
      </c>
      <c r="DH12" s="65">
        <f t="shared" si="17"/>
        <v>
59.48</v>
      </c>
      <c r="DI12" s="65">
        <f t="shared" si="17"/>
        <v>
60.09</v>
      </c>
      <c r="DO12" s="64" t="s">
        <v>
24</v>
      </c>
      <c r="DP12" s="65">
        <f>
IF(DT6="-",NA(),DT6)</f>
        <v>
37.619999999999997</v>
      </c>
      <c r="DQ12" s="65">
        <f t="shared" ref="DQ12:DT12" si="18">
IF(DU6="-",NA(),DU6)</f>
        <v>
41.79</v>
      </c>
      <c r="DR12" s="65">
        <f t="shared" si="18"/>
        <v>
43.44</v>
      </c>
      <c r="DS12" s="65">
        <f t="shared" si="18"/>
        <v>
48.09</v>
      </c>
      <c r="DT12" s="65">
        <f t="shared" si="18"/>
        <v>
50.93</v>
      </c>
      <c r="DZ12" s="64" t="s">
        <v>
24</v>
      </c>
      <c r="EA12" s="65">
        <f>
IF(EE6="-",NA(),EE6)</f>
        <v>
0.11</v>
      </c>
      <c r="EB12" s="65">
        <f t="shared" ref="EB12:EE12" si="19">
IF(EF6="-",NA(),EF6)</f>
        <v>
0.32</v>
      </c>
      <c r="EC12" s="65">
        <f t="shared" si="19"/>
        <v>
0.21</v>
      </c>
      <c r="ED12" s="65">
        <f t="shared" si="19"/>
        <v>
0.13</v>
      </c>
      <c r="EE12" s="65">
        <f t="shared" si="19"/>
        <v>
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2021-01-13T06:11:30Z</cp:lastPrinted>
  <dcterms:created xsi:type="dcterms:W3CDTF">2020-12-04T03:41:35Z</dcterms:created>
  <dcterms:modified xsi:type="dcterms:W3CDTF">2021-01-26T03:30:16Z</dcterms:modified>
  <cp:category/>
</cp:coreProperties>
</file>