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流域下水道事業関係\R2　江連\03　決算\02　R2年度\17 経営比較分析表\"/>
    </mc:Choice>
  </mc:AlternateContent>
  <workbookProtection workbookAlgorithmName="SHA-512" workbookHashValue="y6gdlVfgGz0J6sSLxywhOiAHFTZ+a5nAwjN9dtUASmNAXV4PkFYX+JbJb46Cx0R8VW61nbR0/H5jNpTkfyf3CQ==" workbookSaltValue="k45sbJkV5hd4gXjLY/Tm7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<sst xmlns="http://schemas.openxmlformats.org/spreadsheetml/2006/main" count="236" uniqueCount="119">
  <si>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</si>
  <si>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</si>
  <si>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</si>
  <si>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</si>
  <si>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</si>
  <si>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</si>
  <si>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</si>
  <si>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</si>
  <si>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</si>
  <si>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</si>
  <si>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</si>
  <si>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</si>
  <si>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</si>
  <si>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</si>
  <si>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</si>
  <si>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</si>
  <si>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</si>
  <si>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</si>
  <si>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</si>
  <si>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</si>
  <si>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</si>
  <si>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</si>
  <si>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</si>
  <si>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</si>
  <si>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</si>
  <si>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</si>
  <si>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</si>
  <si>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</si>
  <si>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</si>
  <si>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</si>
  <si>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</si>
  <si>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</si>
  <si>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</si>
  <si>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</si>
  <si>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</si>
  <si>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</si>
  <si>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</si>
  <si>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</si>
  <si>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</si>
  <si>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</si>
  <si>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</si>
  <si>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</si>
  <si>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</si>
  <si>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</si>
  <si>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</si>
  <si>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</si>
  <si>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</si>
  <si>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</si>
  <si>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</si>
  <si>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</si>
  <si>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</si>
  <si>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</si>
  <si>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</si>
  <si>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</si>
  <si>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</si>
  <si>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</si>
  <si>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</si>
  <si>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</si>
  <si>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</si>
  <si>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</si>
  <si>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</si>
  <si>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</si>
  <si>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</si>
  <si>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</si>
  <si>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</si>
  <si>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</si>
  <si>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</si>
  <si>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</si>
  <si>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</si>
  <si>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</si>
  <si>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</si>
  <si>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</si>
  <si>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</si>
  <si>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</si>
  <si>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</si>
  <si>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</si>
  <si>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</si>
  <si>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</si>
  <si>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</si>
  <si>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</si>
  <si>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</si>
  <si>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</si>
  <si>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</si>
  <si>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</si>
  <si>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</si>
  <si>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</si>
  <si>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</si>
  <si>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</si>
  <si>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</si>
  <si>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</si>
  <si>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</si>
  <si>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</si>
  <si>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</si>
  <si>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</si>
  <si>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</si>
  <si>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</si>
  <si>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</si>
  <si>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</si>
  <si>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</si>
  <si>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</si>
  <si>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</si>
  <si>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</si>
  <si>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</si>
  <si>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</si>
  <si>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</si>
  <si>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</si>
  <si>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</si>
  <si>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</si>
  <si>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</si>
  <si>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</si>
  <si>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</si>
  <si>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</si>
  <si>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</si>
  <si>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</si>
  <si>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</si>
  <si>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</si>
  <si>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本県は、流域下水道事業に昭和51年度に着手しました。最も新しい処理場は供用開始から20年以上が経過し、幹線管渠は平成25年度に概成しています。
③管渠改善率
　耐用年数である50年を経過した管渠が存在しないことから、当年度の改善実績はありません。
　本県は昭和51年度に事業着手していることから、今後10年以内に幹線管渠が順次耐用年数である50年を迎えていきます。
　そのため、今後はよりストックマネジメント支援制度を活用しながら、計画的かつ効果的に修繕・改築を行っていく必要があります。</t>
    <rPh sb="63" eb="65">
      <t>ガイセイ</t>
    </rPh>
    <rPh sb="109" eb="112">
      <t>トウネンド</t>
    </rPh>
    <phoneticPr fontId="4"/>
  </si>
  <si>
    <t>【現状】
・各経営指標の状況から、令和元年度時点において経営状況は健全だといえます。
・ただし、経営指標の中でも⑥汚水処理原価については公共下水道整備が完了しておらず普及率が低いこと等から高い値で留まっています。そのため、今後は汚水処理費用のコスト削減はもちろんですが、より市町と連携を図りながら有収水量の増加に努めていく必要があります。
【将来】
・人口減少等に伴う流域関連市町における収入の減少や老朽化対策に伴う支出の増加等、今後、経営環境の悪化が見込まれます。
　経営戦略に基づき計画的な経営に取り組むことで、引き続き徹底した効率化と経営健全化に努めていきます。</t>
    <rPh sb="17" eb="19">
      <t>レイワ</t>
    </rPh>
    <rPh sb="235" eb="237">
      <t>ケイエイ</t>
    </rPh>
    <rPh sb="237" eb="239">
      <t>センリャク</t>
    </rPh>
    <rPh sb="240" eb="241">
      <t>モト</t>
    </rPh>
    <phoneticPr fontId="4"/>
  </si>
  <si>
    <t>①収益的収支比率
　100％を下回りましたが、収益に地方債償還に充てるための一般会計繰入金が含まれていないこと、及び法適用に伴う打切決算の影響が要因と考えられます。これらを加味すれば100％を上回り、健全経営が持続しているといえます。
④企業債残高対事業規模比率
　建設事業のピークを過ぎて地方債の償還が着実に進んでいることから、近年は類似団体平均値を下回る傾向にあります。
⑥汚水処理原価
　市町との協議によって県が負担する資本費が確定し、令和元年度から公費負担分として除いた結果、近年の数値を大きく下回りましたが、依然として類似団体平均値を上回っています。
⑦施設利用率
　類似団体平均値と同水準で推移しており、一日最大処理水量も考慮すれば、施設は過大ではないといえます。なお、令和元年度は台風の影響等により数値が上昇したと考えられます。
⑧水洗化率
　近年、類似団体平均値よりも低い水準で推移していましたが、流域関連市町の取組み等の結果により、平成29年度からは類似団体平均値を上回っています。</t>
    <rPh sb="1" eb="4">
      <t>シュウエキテキ</t>
    </rPh>
    <rPh sb="4" eb="6">
      <t>シュウシ</t>
    </rPh>
    <rPh sb="6" eb="8">
      <t>ヒリツ</t>
    </rPh>
    <rPh sb="15" eb="17">
      <t>シタマワ</t>
    </rPh>
    <rPh sb="23" eb="25">
      <t>シュウエキ</t>
    </rPh>
    <rPh sb="26" eb="29">
      <t>チホウサイ</t>
    </rPh>
    <rPh sb="29" eb="31">
      <t>ショウカン</t>
    </rPh>
    <rPh sb="32" eb="33">
      <t>ア</t>
    </rPh>
    <rPh sb="38" eb="40">
      <t>イッパン</t>
    </rPh>
    <rPh sb="40" eb="42">
      <t>カイケイ</t>
    </rPh>
    <rPh sb="46" eb="47">
      <t>フク</t>
    </rPh>
    <rPh sb="56" eb="57">
      <t>オヨ</t>
    </rPh>
    <rPh sb="58" eb="61">
      <t>ホウテキヨウ</t>
    </rPh>
    <rPh sb="62" eb="63">
      <t>トモナ</t>
    </rPh>
    <rPh sb="64" eb="66">
      <t>ウチキ</t>
    </rPh>
    <rPh sb="66" eb="68">
      <t>ケッサン</t>
    </rPh>
    <rPh sb="69" eb="71">
      <t>エイキョウ</t>
    </rPh>
    <rPh sb="72" eb="74">
      <t>ヨウイン</t>
    </rPh>
    <rPh sb="75" eb="76">
      <t>カンガ</t>
    </rPh>
    <rPh sb="86" eb="88">
      <t>カミ</t>
    </rPh>
    <rPh sb="96" eb="98">
      <t>ウワマワ</t>
    </rPh>
    <rPh sb="100" eb="102">
      <t>ケンゼン</t>
    </rPh>
    <rPh sb="102" eb="104">
      <t>ケイエイ</t>
    </rPh>
    <rPh sb="105" eb="107">
      <t>ジゾク</t>
    </rPh>
    <rPh sb="120" eb="123">
      <t>キギョウサイ</t>
    </rPh>
    <rPh sb="123" eb="125">
      <t>ザンダカ</t>
    </rPh>
    <rPh sb="125" eb="126">
      <t>タイ</t>
    </rPh>
    <rPh sb="126" eb="128">
      <t>ジギョウ</t>
    </rPh>
    <rPh sb="128" eb="130">
      <t>キボ</t>
    </rPh>
    <rPh sb="130" eb="132">
      <t>ヒリツ</t>
    </rPh>
    <rPh sb="134" eb="136">
      <t>ケンセツ</t>
    </rPh>
    <rPh sb="136" eb="138">
      <t>ジギョウ</t>
    </rPh>
    <rPh sb="143" eb="144">
      <t>ス</t>
    </rPh>
    <rPh sb="146" eb="149">
      <t>チホウサイ</t>
    </rPh>
    <rPh sb="150" eb="152">
      <t>ショウカン</t>
    </rPh>
    <rPh sb="153" eb="155">
      <t>チャクジツ</t>
    </rPh>
    <rPh sb="156" eb="157">
      <t>スス</t>
    </rPh>
    <rPh sb="166" eb="168">
      <t>キンネン</t>
    </rPh>
    <rPh sb="169" eb="171">
      <t>ルイジ</t>
    </rPh>
    <rPh sb="171" eb="173">
      <t>ダンタイ</t>
    </rPh>
    <rPh sb="173" eb="176">
      <t>ヘイキンチ</t>
    </rPh>
    <rPh sb="177" eb="179">
      <t>シタマワ</t>
    </rPh>
    <rPh sb="180" eb="182">
      <t>ケイコウ</t>
    </rPh>
    <rPh sb="191" eb="193">
      <t>オスイ</t>
    </rPh>
    <rPh sb="193" eb="195">
      <t>ショリ</t>
    </rPh>
    <rPh sb="195" eb="197">
      <t>ゲンカ</t>
    </rPh>
    <rPh sb="199" eb="201">
      <t>シマチ</t>
    </rPh>
    <rPh sb="203" eb="205">
      <t>キョウギ</t>
    </rPh>
    <rPh sb="209" eb="210">
      <t>ケン</t>
    </rPh>
    <rPh sb="211" eb="213">
      <t>フタン</t>
    </rPh>
    <rPh sb="215" eb="218">
      <t>シホンヒ</t>
    </rPh>
    <rPh sb="219" eb="221">
      <t>カクテイ</t>
    </rPh>
    <rPh sb="223" eb="225">
      <t>レイワ</t>
    </rPh>
    <rPh sb="225" eb="228">
      <t>ガンネンド</t>
    </rPh>
    <rPh sb="230" eb="232">
      <t>コウヒ</t>
    </rPh>
    <rPh sb="232" eb="234">
      <t>フタン</t>
    </rPh>
    <rPh sb="234" eb="235">
      <t>ブン</t>
    </rPh>
    <rPh sb="238" eb="239">
      <t>ノゾ</t>
    </rPh>
    <rPh sb="241" eb="243">
      <t>ケッカ</t>
    </rPh>
    <rPh sb="244" eb="246">
      <t>キンネン</t>
    </rPh>
    <rPh sb="247" eb="249">
      <t>スウチ</t>
    </rPh>
    <rPh sb="250" eb="251">
      <t>オオ</t>
    </rPh>
    <rPh sb="253" eb="255">
      <t>シタマワ</t>
    </rPh>
    <rPh sb="261" eb="263">
      <t>イゼン</t>
    </rPh>
    <rPh sb="266" eb="268">
      <t>ルイジ</t>
    </rPh>
    <rPh sb="268" eb="270">
      <t>ダンタイ</t>
    </rPh>
    <rPh sb="270" eb="273">
      <t>ヘイキンチ</t>
    </rPh>
    <rPh sb="274" eb="276">
      <t>ウワマワ</t>
    </rPh>
    <rPh sb="285" eb="287">
      <t>シセツ</t>
    </rPh>
    <rPh sb="287" eb="290">
      <t>リヨウリツ</t>
    </rPh>
    <rPh sb="292" eb="294">
      <t>ルイジ</t>
    </rPh>
    <rPh sb="294" eb="296">
      <t>ダンタイ</t>
    </rPh>
    <rPh sb="296" eb="299">
      <t>ヘイキンチ</t>
    </rPh>
    <rPh sb="300" eb="303">
      <t>ドウスイジュン</t>
    </rPh>
    <rPh sb="304" eb="306">
      <t>スイイ</t>
    </rPh>
    <rPh sb="311" eb="313">
      <t>イチニチ</t>
    </rPh>
    <rPh sb="313" eb="315">
      <t>サイダイ</t>
    </rPh>
    <rPh sb="315" eb="317">
      <t>ショリ</t>
    </rPh>
    <rPh sb="317" eb="319">
      <t>スイリョウ</t>
    </rPh>
    <rPh sb="320" eb="322">
      <t>コウリョ</t>
    </rPh>
    <rPh sb="326" eb="328">
      <t>シセツ</t>
    </rPh>
    <rPh sb="329" eb="331">
      <t>カダイ</t>
    </rPh>
    <rPh sb="344" eb="346">
      <t>レイワ</t>
    </rPh>
    <rPh sb="346" eb="348">
      <t>ガンネン</t>
    </rPh>
    <rPh sb="348" eb="349">
      <t>ド</t>
    </rPh>
    <rPh sb="350" eb="352">
      <t>タイフウ</t>
    </rPh>
    <rPh sb="353" eb="355">
      <t>エイキョウ</t>
    </rPh>
    <rPh sb="355" eb="356">
      <t>トウ</t>
    </rPh>
    <rPh sb="359" eb="361">
      <t>スウチ</t>
    </rPh>
    <rPh sb="362" eb="364">
      <t>ジョウショウ</t>
    </rPh>
    <rPh sb="367" eb="3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</si>
</sst>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68-4044-AC67-41C4851DF3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A468-4044-AC67-41C4851DF3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81.08</c:v>
                </c:pt>
                <c:pt idx="1">
                  <c:v>86.74</c:v>
                </c:pt>
                <c:pt idx="2">
                  <c:v>89.69</c:v>
                </c:pt>
                <c:pt idx="3">
                  <c:v>86.25</c:v>
                </c:pt>
                <c:pt idx="4">
                  <c:v>89.58</c:v>
                </c:pt>
              </c:numCache>
            </c:numRef>
          </c:val>
          <c:extLst>
            <c:ext xmlns:c16="http://schemas.microsoft.com/office/drawing/2014/chart" uri="{C3380CC4-5D6E-409C-BE32-E72D297353CC}">
              <c16:uniqueId val="{00000000-5BC7-49D4-A3AD-9A946EBF87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C7-49D4-A3AD-9A946EBF87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5-485D-8963-FF96F5085C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5-485D-8963-FF96F5085C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E5-4AAF-8F26-C5824A9E04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E5-4AAF-8F26-C5824A9E04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1-4D42-BC3A-E19007D557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1-4D42-BC3A-E19007D557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99-40FD-8646-AFDD52E7FE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99-40FD-8646-AFDD52E7FE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285.62</c:v>
                </c:pt>
                <c:pt idx="1">
                  <c:v>345.25</c:v>
                </c:pt>
                <c:pt idx="2">
                  <c:v>312.48</c:v>
                </c:pt>
                <c:pt idx="3">
                  <c:v>282.51</c:v>
                </c:pt>
                <c:pt idx="4">
                  <c:v>271.38</c:v>
                </c:pt>
              </c:numCache>
            </c:numRef>
          </c:val>
          <c:extLst>
            <c:ext xmlns:c16="http://schemas.microsoft.com/office/drawing/2014/chart" uri="{C3380CC4-5D6E-409C-BE32-E72D297353CC}">
              <c16:uniqueId val="{00000000-7AC9-41B9-BFA8-5E3411BCCE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7AC9-41B9-BFA8-5E3411BCCE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E7-4064-BF13-A34A9A8D52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AE7-4064-BF13-A34A9A8D52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118.27</c:v>
                </c:pt>
                <c:pt idx="1">
                  <c:v>114.6</c:v>
                </c:pt>
                <c:pt idx="2">
                  <c:v>112.16</c:v>
                </c:pt>
                <c:pt idx="3">
                  <c:v>116.2</c:v>
                </c:pt>
                <c:pt idx="4">
                  <c:v>89.08</c:v>
                </c:pt>
              </c:numCache>
            </c:numRef>
          </c:val>
          <c:extLst>
            <c:ext xmlns:c16="http://schemas.microsoft.com/office/drawing/2014/chart" uri="{C3380CC4-5D6E-409C-BE32-E72D297353CC}">
              <c16:uniqueId val="{00000000-C366-4215-B27E-E48D42494E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C366-4215-B27E-E48D42494E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66.58</c:v>
                </c:pt>
                <c:pt idx="1">
                  <c:v>66.67</c:v>
                </c:pt>
                <c:pt idx="2">
                  <c:v>65.34</c:v>
                </c:pt>
                <c:pt idx="3">
                  <c:v>64.239999999999995</c:v>
                </c:pt>
                <c:pt idx="4">
                  <c:v>71.06</c:v>
                </c:pt>
              </c:numCache>
            </c:numRef>
          </c:val>
          <c:extLst>
            <c:ext xmlns:c16="http://schemas.microsoft.com/office/drawing/2014/chart" uri="{C3380CC4-5D6E-409C-BE32-E72D297353CC}">
              <c16:uniqueId val="{00000000-1D62-4E80-A1E4-85D6FC52FD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1D62-4E80-A1E4-85D6FC52FD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91.63</c:v>
                </c:pt>
                <c:pt idx="1">
                  <c:v>92.04</c:v>
                </c:pt>
                <c:pt idx="2">
                  <c:v>92.73</c:v>
                </c:pt>
                <c:pt idx="3">
                  <c:v>93.47</c:v>
                </c:pt>
                <c:pt idx="4">
                  <c:v>93.83</c:v>
                </c:pt>
              </c:numCache>
            </c:numRef>
          </c:val>
          <c:extLst>
            <c:ext xmlns:c16="http://schemas.microsoft.com/office/drawing/2014/chart" uri="{C3380CC4-5D6E-409C-BE32-E72D297353CC}">
              <c16:uniqueId val="{00000000-0A46-4F6A-9637-1542E85915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0A46-4F6A-9637-1542E85915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1965516</v>
      </c>
      <c r="AM8" s="69"/>
      <c r="AN8" s="69"/>
      <c r="AO8" s="69"/>
      <c r="AP8" s="69"/>
      <c r="AQ8" s="69"/>
      <c r="AR8" s="69"/>
      <c r="AS8" s="69"/>
      <c r="AT8" s="68">
        <f>データ!T6</f>
        <v>6408.09</v>
      </c>
      <c r="AU8" s="68"/>
      <c r="AV8" s="68"/>
      <c r="AW8" s="68"/>
      <c r="AX8" s="68"/>
      <c r="AY8" s="68"/>
      <c r="AZ8" s="68"/>
      <c r="BA8" s="68"/>
      <c r="BB8" s="68">
        <f>データ!U6</f>
        <v>306.72000000000003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31.9</v>
      </c>
      <c r="Q10" s="68"/>
      <c r="R10" s="68"/>
      <c r="S10" s="68"/>
      <c r="T10" s="68"/>
      <c r="U10" s="68"/>
      <c r="V10" s="68"/>
      <c r="W10" s="68">
        <f>データ!Q6</f>
        <v>72.12</v>
      </c>
      <c r="X10" s="68"/>
      <c r="Y10" s="68"/>
      <c r="Z10" s="68"/>
      <c r="AA10" s="68"/>
      <c r="AB10" s="68"/>
      <c r="AC10" s="68"/>
      <c r="AD10" s="69">
        <f>データ!R6</f>
        <v>0</v>
      </c>
      <c r="AE10" s="69"/>
      <c r="AF10" s="69"/>
      <c r="AG10" s="69"/>
      <c r="AH10" s="69"/>
      <c r="AI10" s="69"/>
      <c r="AJ10" s="69"/>
      <c r="AK10" s="2"/>
      <c r="AL10" s="69">
        <f>データ!V6</f>
        <v>405835</v>
      </c>
      <c r="AM10" s="69"/>
      <c r="AN10" s="69"/>
      <c r="AO10" s="69"/>
      <c r="AP10" s="69"/>
      <c r="AQ10" s="69"/>
      <c r="AR10" s="69"/>
      <c r="AS10" s="69"/>
      <c r="AT10" s="68">
        <f>データ!W6</f>
        <v>118</v>
      </c>
      <c r="AU10" s="68"/>
      <c r="AV10" s="68"/>
      <c r="AW10" s="68"/>
      <c r="AX10" s="68"/>
      <c r="AY10" s="68"/>
      <c r="AZ10" s="68"/>
      <c r="BA10" s="68"/>
      <c r="BB10" s="68">
        <f>データ!X6</f>
        <v>3439.28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【291.40】</v>
      </c>
      <c r="I86" s="26" t="str">
        <f>データ!CA6</f>
        <v>【0.00】</v>
      </c>
      <c r="J86" s="26" t="str">
        <f>データ!CL6</f>
        <v>【51.39】</v>
      </c>
      <c r="K86" s="26" t="str">
        <f>データ!CW6</f>
        <v>【66.94】</v>
      </c>
      <c r="L86" s="26" t="str">
        <f>データ!DH6</f>
        <v>【93.03】</v>
      </c>
      <c r="M86" s="26" t="s">
        <v>44</v>
      </c>
      <c r="N86" s="26" t="s">
        <v>43</v>
      </c>
      <c r="O86" s="26" t="str">
        <f>データ!EO6</f>
        <v>【0.09】</v>
      </c>
    </row>
  </sheetData>
  <sheetProtection algorithmName="SHA-512" hashValue="P6ezBy08DmPO07ggo5ku0si2DShnW4qkQC73WeFM2pkFSfHgxeRX08+ecTjEvYqqwex2t1NfqyTTO4aj7jag7Q==" saltValue="mw7lpwsZBa0ogsx7Ax97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90000</v>
      </c>
      <c r="D6" s="33">
        <f t="shared" si="3"/>
        <v>47</v>
      </c>
      <c r="E6" s="33">
        <f t="shared" si="3"/>
        <v>17</v>
      </c>
      <c r="F6" s="33">
        <f t="shared" si="3"/>
        <v>3</v>
      </c>
      <c r="G6" s="33">
        <f t="shared" si="3"/>
        <v>0</v>
      </c>
      <c r="H6" s="33" t="str">
        <f t="shared" si="3"/>
        <v>栃木県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31.9</v>
      </c>
      <c r="Q6" s="34">
        <f t="shared" si="3"/>
        <v>72.12</v>
      </c>
      <c r="R6" s="34">
        <f t="shared" si="3"/>
        <v>0</v>
      </c>
      <c r="S6" s="34">
        <f t="shared" si="3"/>
        <v>1965516</v>
      </c>
      <c r="T6" s="34">
        <f t="shared" si="3"/>
        <v>6408.09</v>
      </c>
      <c r="U6" s="34">
        <f t="shared" si="3"/>
        <v>306.72000000000003</v>
      </c>
      <c r="V6" s="34">
        <f t="shared" si="3"/>
        <v>405835</v>
      </c>
      <c r="W6" s="34">
        <f t="shared" si="3"/>
        <v>118</v>
      </c>
      <c r="X6" s="34">
        <f t="shared" si="3"/>
        <v>3439.28</v>
      </c>
      <c r="Y6" s="35">
        <f>IF(Y7="",NA(),Y7)</f>
        <v>81.08</v>
      </c>
      <c r="Z6" s="35">
        <f t="shared" ref="Z6:AH6" si="4">IF(Z7="",NA(),Z7)</f>
        <v>86.74</v>
      </c>
      <c r="AA6" s="35">
        <f t="shared" si="4"/>
        <v>89.69</v>
      </c>
      <c r="AB6" s="35">
        <f t="shared" si="4"/>
        <v>86.25</v>
      </c>
      <c r="AC6" s="35">
        <f t="shared" si="4"/>
        <v>89.58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285.62</v>
      </c>
      <c r="BG6" s="35">
        <f t="shared" ref="BG6:BO6" si="7">IF(BG7="",NA(),BG7)</f>
        <v>345.25</v>
      </c>
      <c r="BH6" s="35">
        <f t="shared" si="7"/>
        <v>312.48</v>
      </c>
      <c r="BI6" s="35">
        <f t="shared" si="7"/>
        <v>282.51</v>
      </c>
      <c r="BJ6" s="35">
        <f t="shared" si="7"/>
        <v>271.38</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118.27</v>
      </c>
      <c r="CC6" s="35">
        <f t="shared" ref="CC6:CK6" si="9">IF(CC7="",NA(),CC7)</f>
        <v>114.6</v>
      </c>
      <c r="CD6" s="35">
        <f t="shared" si="9"/>
        <v>112.16</v>
      </c>
      <c r="CE6" s="35">
        <f t="shared" si="9"/>
        <v>116.2</v>
      </c>
      <c r="CF6" s="35">
        <f t="shared" si="9"/>
        <v>89.08</v>
      </c>
      <c r="CG6" s="35">
        <f t="shared" si="9"/>
        <v>60.18</v>
      </c>
      <c r="CH6" s="35">
        <f t="shared" si="9"/>
        <v>58.19</v>
      </c>
      <c r="CI6" s="35">
        <f t="shared" si="9"/>
        <v>56.65</v>
      </c>
      <c r="CJ6" s="35">
        <f t="shared" si="9"/>
        <v>55.61</v>
      </c>
      <c r="CK6" s="35">
        <f t="shared" si="9"/>
        <v>50.64</v>
      </c>
      <c r="CL6" s="34" t="str">
        <f>IF(CL7="","",IF(CL7="-","【-】","【"&amp;SUBSTITUTE(TEXT(CL7,"#,##0.00"),"-","△")&amp;"】"))</f>
        <v>【51.39】</v>
      </c>
      <c r="CM6" s="35">
        <f>IF(CM7="",NA(),CM7)</f>
        <v>66.58</v>
      </c>
      <c r="CN6" s="35">
        <f t="shared" ref="CN6:CV6" si="10">IF(CN7="",NA(),CN7)</f>
        <v>66.67</v>
      </c>
      <c r="CO6" s="35">
        <f t="shared" si="10"/>
        <v>65.34</v>
      </c>
      <c r="CP6" s="35">
        <f t="shared" si="10"/>
        <v>64.239999999999995</v>
      </c>
      <c r="CQ6" s="35">
        <f t="shared" si="10"/>
        <v>71.06</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91.63</v>
      </c>
      <c r="CY6" s="35">
        <f t="shared" ref="CY6:DG6" si="11">IF(CY7="",NA(),CY7)</f>
        <v>92.04</v>
      </c>
      <c r="CZ6" s="35">
        <f t="shared" si="11"/>
        <v>92.73</v>
      </c>
      <c r="DA6" s="35">
        <f t="shared" si="11"/>
        <v>93.47</v>
      </c>
      <c r="DB6" s="35">
        <f t="shared" si="11"/>
        <v>93.83</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90000</v>
      </c>
      <c r="D7" s="37">
        <v>47</v>
      </c>
      <c r="E7" s="37">
        <v>17</v>
      </c>
      <c r="F7" s="37">
        <v>3</v>
      </c>
      <c r="G7" s="37">
        <v>0</v>
      </c>
      <c r="H7" s="37" t="s">
        <v>98</v>
      </c>
      <c r="I7" s="37" t="s">
        <v>99</v>
      </c>
      <c r="J7" s="37" t="s">
        <v>100</v>
      </c>
      <c r="K7" s="37" t="s">
        <v>101</v>
      </c>
      <c r="L7" s="37" t="s">
        <v>102</v>
      </c>
      <c r="M7" s="37" t="s">
        <v>103</v>
      </c>
      <c r="N7" s="38" t="s">
        <v>104</v>
      </c>
      <c r="O7" s="38" t="s">
        <v>105</v>
      </c>
      <c r="P7" s="38">
        <v>31.9</v>
      </c>
      <c r="Q7" s="38">
        <v>72.12</v>
      </c>
      <c r="R7" s="38">
        <v>0</v>
      </c>
      <c r="S7" s="38">
        <v>1965516</v>
      </c>
      <c r="T7" s="38">
        <v>6408.09</v>
      </c>
      <c r="U7" s="38">
        <v>306.72000000000003</v>
      </c>
      <c r="V7" s="38">
        <v>405835</v>
      </c>
      <c r="W7" s="38">
        <v>118</v>
      </c>
      <c r="X7" s="38">
        <v>3439.28</v>
      </c>
      <c r="Y7" s="38">
        <v>81.08</v>
      </c>
      <c r="Z7" s="38">
        <v>86.74</v>
      </c>
      <c r="AA7" s="38">
        <v>89.69</v>
      </c>
      <c r="AB7" s="38">
        <v>86.25</v>
      </c>
      <c r="AC7" s="38">
        <v>89.58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285.62</v>
      </c>
      <c r="BG7" s="38">
        <v>345.25</v>
      </c>
      <c r="BH7" s="38">
        <v>312.48</v>
      </c>
      <c r="BI7" s="38">
        <v>282.51</v>
      </c>
      <c r="BJ7" s="38">
        <v>271.38</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118.27</v>
      </c>
      <c r="CC7" s="38">
        <v>114.6</v>
      </c>
      <c r="CD7" s="38">
        <v>112.16</v>
      </c>
      <c r="CE7" s="38">
        <v>116.2</v>
      </c>
      <c r="CF7" s="38">
        <v>89.08</v>
      </c>
      <c r="CG7" s="38">
        <v>60.18</v>
      </c>
      <c r="CH7" s="38">
        <v>58.19</v>
      </c>
      <c r="CI7" s="38">
        <v>56.65</v>
      </c>
      <c r="CJ7" s="38">
        <v>55.61</v>
      </c>
      <c r="CK7" s="38">
        <v>50.64</v>
      </c>
      <c r="CL7" s="38">
        <v>51.39</v>
      </c>
      <c r="CM7" s="38">
        <v>66.58</v>
      </c>
      <c r="CN7" s="38">
        <v>66.67</v>
      </c>
      <c r="CO7" s="38">
        <v>65.34</v>
      </c>
      <c r="CP7" s="38">
        <v>64.239999999999995</v>
      </c>
      <c r="CQ7" s="38">
        <v>71.06</v>
      </c>
      <c r="CR7" s="38">
        <v>66.02</v>
      </c>
      <c r="CS7" s="38">
        <v>65.900000000000006</v>
      </c>
      <c r="CT7" s="38">
        <v>65.33</v>
      </c>
      <c r="CU7" s="38">
        <v>66.11</v>
      </c>
      <c r="CV7" s="38">
        <v>67.209999999999994</v>
      </c>
      <c r="CW7" s="38">
        <v>66.94</v>
      </c>
      <c r="CX7" s="38">
        <v>91.63</v>
      </c>
      <c r="CY7" s="38">
        <v>92.04</v>
      </c>
      <c r="CZ7" s="38">
        <v>92.73</v>
      </c>
      <c r="DA7" s="38">
        <v>93.47</v>
      </c>
      <c r="DB7" s="38">
        <v>93.83</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2021-01-19T07:31:21Z</cp:lastPrinted>
  <dcterms:created xsi:type="dcterms:W3CDTF">2020-12-04T02:50:43Z</dcterms:created>
  <dcterms:modified xsi:type="dcterms:W3CDTF">2021-01-19T07:38:19Z</dcterms:modified>
  <cp:category/>
</cp:coreProperties>
</file>