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drawings/drawing1.xml" ContentType="application/vnd.openxmlformats-officedocument.drawingml.chartshape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48.1.30\県立病院課\500 ■経営企画担当\99　その他\R2\36_経営比較分析\"/>
    </mc:Choice>
  </mc:AlternateContent>
  <workbookProtection workbookAlgorithmName="SHA-512" workbookHashValue="VuyDcsA34F9wqrpXJG9tznXG7zJSLJU6PCwkdHT9EaaQARxObodc1a+jNvrnR1rAP1JEf/3doXg1FX84GQ9C/g==" workbookSaltValue="IeqKF9OuEECyr4dIc/8VkQ==" workbookSpinCount="100000" lockStructure="1"/>
  <bookViews>
    <workbookView xWindow="0" yWindow="0" windowWidth="15360" windowHeight="7635" activeTab="0"/>
  </bookViews>
  <sheets>
    <sheet name="法適用_病院事業" sheetId="4" r:id="rId2"/>
    <sheet name="データ" sheetId="5" state="hidden"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<sst xmlns="http://schemas.openxmlformats.org/spreadsheetml/2006/main" count="322" uniqueCount="178">
  <si>
    <t>経営比較分析表（令和元年度決算）</t>
    <rPh sb="8" eb="10">
      <t>レイワ</t>
    </rPh>
    <rPh sb="10" eb="12">
      <t>ガンネン</t>
    </rPh>
    <rPh sb="12" eb="13">
      <t>ド</t>
    </rPh>
    <rPh sb="13" eb="15">
      <t>ケッサン</t>
    </rPh>
    <phoneticPr fontId="4"/>
  </si>
  <si>
    <t>法適用区分</t>
    <rPh sb="0" eb="1">
      <t>ホウ</t>
    </rPh>
    <rPh sb="1" eb="3">
      <t>テキヨウ</t>
    </rPh>
    <rPh sb="3" eb="5">
      <t>クブン</t>
    </rPh>
    <phoneticPr fontId="4"/>
  </si>
  <si>
    <t>業種名・事業名</t>
    <rPh sb="0" eb="2">
      <t>ギョウシュ</t>
    </rPh>
    <rPh sb="2" eb="3">
      <t>メイ</t>
    </rPh>
    <rPh sb="4" eb="6">
      <t>ジギョウ</t>
    </rPh>
    <rPh sb="6" eb="7">
      <t>メイ</t>
    </rPh>
    <phoneticPr fontId="4"/>
  </si>
  <si>
    <t>病院区分</t>
    <rPh sb="0" eb="2">
      <t>ビョウイン</t>
    </rPh>
    <rPh sb="2" eb="4">
      <t>クブン</t>
    </rPh>
    <phoneticPr fontId="4"/>
  </si>
  <si>
    <t>類似区分</t>
    <rPh sb="0" eb="2">
      <t>ルイジ</t>
    </rPh>
    <rPh sb="2" eb="4">
      <t>クブン</t>
    </rPh>
    <phoneticPr fontId="4"/>
  </si>
  <si>
    <t>管理者の情報</t>
    <rPh sb="0" eb="3">
      <t>カンリシャ</t>
    </rPh>
    <rPh sb="4" eb="6">
      <t>ジョウホウ</t>
    </rPh>
    <phoneticPr fontId="4"/>
  </si>
  <si>
    <t>許可病床（一般）</t>
    <rPh sb="0" eb="2">
      <t>キョカ</t>
    </rPh>
    <rPh sb="2" eb="4">
      <t>ビョウショウ</t>
    </rPh>
    <rPh sb="5" eb="7">
      <t>イッパン</t>
    </rPh>
    <phoneticPr fontId="4"/>
  </si>
  <si>
    <t>許可病床（療養）</t>
    <rPh sb="0" eb="2">
      <t>キョカ</t>
    </rPh>
    <rPh sb="2" eb="4">
      <t>ビョウショウ</t>
    </rPh>
    <rPh sb="5" eb="7">
      <t>リョウヨウ</t>
    </rPh>
    <phoneticPr fontId="4"/>
  </si>
  <si>
    <t>許可病床（結核）</t>
    <rPh sb="0" eb="2">
      <t>キョカ</t>
    </rPh>
    <rPh sb="2" eb="4">
      <t>ビョウショウ</t>
    </rPh>
    <rPh sb="5" eb="7">
      <t>ケッカク</t>
    </rPh>
    <phoneticPr fontId="4"/>
  </si>
  <si>
    <t>グラフ凡例</t>
    <rPh sb="3" eb="5">
      <t>ハンレイ</t>
    </rPh>
    <phoneticPr fontId="4"/>
  </si>
  <si>
    <t>■</t>
  </si>
  <si>
    <t>当該病院値（当該値）</t>
    <rPh sb="2" eb="4">
      <t>ビョウイン</t>
    </rPh>
    <phoneticPr fontId="4"/>
  </si>
  <si>
    <t>経営形態</t>
    <rPh sb="0" eb="2">
      <t>ケイエイ</t>
    </rPh>
    <rPh sb="2" eb="4">
      <t>ケイタイ</t>
    </rPh>
    <phoneticPr fontId="4"/>
  </si>
  <si>
    <t>診療科数</t>
    <rPh sb="0" eb="3">
      <t>シンリョウカ</t>
    </rPh>
    <rPh sb="3" eb="4">
      <t>スウ</t>
    </rPh>
    <phoneticPr fontId="4"/>
  </si>
  <si>
    <t>DPC対象病院</t>
    <rPh sb="3" eb="5">
      <t>タイショウ</t>
    </rPh>
    <rPh sb="5" eb="7">
      <t>ビョウイン</t>
    </rPh>
    <phoneticPr fontId="4"/>
  </si>
  <si>
    <t>特殊診療機能　※１</t>
    <rPh sb="0" eb="2">
      <t>トクシュ</t>
    </rPh>
    <rPh sb="2" eb="4">
      <t>シンリョウ</t>
    </rPh>
    <rPh sb="4" eb="6">
      <t>キノウ</t>
    </rPh>
    <phoneticPr fontId="4"/>
  </si>
  <si>
    <t>指定病院の状況　※２</t>
    <rPh sb="0" eb="2">
      <t>シテイ</t>
    </rPh>
    <rPh sb="2" eb="4">
      <t>ビョウイン</t>
    </rPh>
    <rPh sb="5" eb="7">
      <t>ジョウキョウ</t>
    </rPh>
    <phoneticPr fontId="4"/>
  </si>
  <si>
    <t>許可病床（精神）</t>
    <rPh sb="0" eb="2">
      <t>キョカ</t>
    </rPh>
    <rPh sb="2" eb="4">
      <t>ビョウショウ</t>
    </rPh>
    <rPh sb="5" eb="7">
      <t>セイシン</t>
    </rPh>
    <phoneticPr fontId="4"/>
  </si>
  <si>
    <t>許可病床（感染症）</t>
    <rPh sb="0" eb="2">
      <t>キョカ</t>
    </rPh>
    <rPh sb="2" eb="4">
      <t>ビョウショウ</t>
    </rPh>
    <rPh sb="5" eb="8">
      <t>カンセンショウ</t>
    </rPh>
    <phoneticPr fontId="4"/>
  </si>
  <si>
    <t>許可病床（合計）</t>
    <rPh sb="0" eb="2">
      <t>キョカ</t>
    </rPh>
    <rPh sb="2" eb="4">
      <t>ビョウショウ</t>
    </rPh>
    <rPh sb="5" eb="7">
      <t>ゴウケイ</t>
    </rPh>
    <phoneticPr fontId="4"/>
  </si>
  <si>
    <t>－</t>
  </si>
  <si>
    <t>類似病院平均値（平均値）</t>
    <rPh sb="2" eb="4">
      <t>ビョウイン</t>
    </rPh>
    <phoneticPr fontId="4"/>
  </si>
  <si>
    <t>【】</t>
  </si>
  <si>
    <t>令和元年度全国平均</t>
    <rPh sb="0" eb="2">
      <t>レイワ</t>
    </rPh>
    <rPh sb="2" eb="4">
      <t>ガンネン</t>
    </rPh>
    <phoneticPr fontId="4"/>
  </si>
  <si>
    <t>人口（人）</t>
    <rPh sb="0" eb="2">
      <t>ジンコウ</t>
    </rPh>
    <rPh sb="3" eb="4">
      <t>ニン</t>
    </rPh>
    <phoneticPr fontId="4"/>
  </si>
  <si>
    <t>建物面積（㎡）</t>
    <rPh sb="0" eb="2">
      <t>タテモノ</t>
    </rPh>
    <rPh sb="2" eb="4">
      <t>メンセキ</t>
    </rPh>
    <phoneticPr fontId="4"/>
  </si>
  <si>
    <t>不採算地区病院</t>
    <rPh sb="0" eb="3">
      <t>フサイサン</t>
    </rPh>
    <rPh sb="3" eb="5">
      <t>チク</t>
    </rPh>
    <rPh sb="5" eb="7">
      <t>ビョウイン</t>
    </rPh>
    <phoneticPr fontId="4"/>
  </si>
  <si>
    <t>看護配置</t>
    <rPh sb="0" eb="2">
      <t>カンゴ</t>
    </rPh>
    <rPh sb="2" eb="4">
      <t>ハイチ</t>
    </rPh>
    <phoneticPr fontId="4"/>
  </si>
  <si>
    <t>稼働病床（一般）</t>
    <rPh sb="0" eb="2">
      <t>カドウ</t>
    </rPh>
    <rPh sb="2" eb="4">
      <t>ビョウショウ</t>
    </rPh>
    <rPh sb="5" eb="7">
      <t>イッパン</t>
    </rPh>
    <phoneticPr fontId="4"/>
  </si>
  <si>
    <t>稼働病床（療養）</t>
    <rPh sb="0" eb="2">
      <t>カドウ</t>
    </rPh>
    <rPh sb="2" eb="4">
      <t>ビョウショウ</t>
    </rPh>
    <rPh sb="5" eb="7">
      <t>リョウヨウ</t>
    </rPh>
    <phoneticPr fontId="4"/>
  </si>
  <si>
    <t>稼働病床（一般＋療養）</t>
    <rPh sb="0" eb="2">
      <t>カドウ</t>
    </rPh>
    <rPh sb="2" eb="4">
      <t>ビョウショウ</t>
    </rPh>
    <rPh sb="5" eb="7">
      <t>イッパン</t>
    </rPh>
    <phoneticPr fontId="4"/>
  </si>
  <si>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</si>
  <si>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</si>
  <si>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4"/>
  </si>
  <si>
    <t>1. 経営の健全性・効率性</t>
  </si>
  <si>
    <t>再編・ネットワーク化</t>
    <rPh sb="0" eb="2">
      <t>サイヘン</t>
    </rPh>
    <rPh sb="9" eb="10">
      <t>カ</t>
    </rPh>
    <phoneticPr fontId="4"/>
  </si>
  <si>
    <t>地方独立行政法人化</t>
    <rPh sb="0" eb="9">
      <t>チホウドクリツギョウセイホウジンカ</t>
    </rPh>
    <phoneticPr fontId="4"/>
  </si>
  <si>
    <t>指定管理者制度導入</t>
    <rPh sb="0" eb="7">
      <t>シテイカンリシャセイド</t>
    </rPh>
    <rPh sb="7" eb="9">
      <t>ドウニュウ</t>
    </rPh>
    <phoneticPr fontId="4"/>
  </si>
  <si>
    <t>-</t>
  </si>
  <si>
    <t>年度</t>
    <rPh sb="0" eb="2">
      <t>ネンド</t>
    </rPh>
    <phoneticPr fontId="4"/>
  </si>
  <si>
    <t>-</t>
  </si>
  <si>
    <t>平成元</t>
  </si>
  <si>
    <t>Ⅰ 地域において担っている役割</t>
    <rPh sb="2" eb="4">
      <t>チイキ</t>
    </rPh>
    <rPh sb="8" eb="9">
      <t>ニナ</t>
    </rPh>
    <rPh sb="13" eb="15">
      <t>ヤクワリ</t>
    </rPh>
    <phoneticPr fontId="4"/>
  </si>
  <si>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</si>
  <si>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</si>
  <si>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</si>
  <si>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</si>
  <si>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</si>
  <si>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</si>
  <si>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</si>
  <si>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</si>
  <si>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</si>
  <si>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</si>
  <si>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</si>
  <si>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</si>
  <si>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</si>
  <si>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4"/>
  </si>
  <si>
    <t>平成15</t>
  </si>
  <si>
    <t>平均値</t>
    <rPh sb="0" eb="2">
      <t>ヘイキン</t>
    </rPh>
    <rPh sb="2" eb="3">
      <t>チ</t>
    </rPh>
    <phoneticPr fontId="4"/>
  </si>
  <si>
    <t>平成16</t>
  </si>
  <si>
    <t>Ⅱ 分析欄</t>
    <rPh sb="2" eb="4">
      <t>ブンセキ</t>
    </rPh>
    <rPh sb="4" eb="5">
      <t>ラン</t>
    </rPh>
    <phoneticPr fontId="4"/>
  </si>
  <si>
    <t>平成17</t>
  </si>
  <si>
    <t>平成18</t>
  </si>
  <si>
    <t>1. 経営の健全性・効率性について</t>
    <rPh sb="3" eb="5">
      <t>ケイエイ</t>
    </rPh>
    <rPh sb="6" eb="9">
      <t>ケンゼンセイ</t>
    </rPh>
    <rPh sb="10" eb="13">
      <t>コウリツセイ</t>
    </rPh>
    <phoneticPr fontId="4"/>
  </si>
  <si>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</si>
  <si>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</si>
  <si>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</si>
  <si>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</si>
  <si>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</si>
  <si>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</si>
  <si>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</si>
  <si>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</si>
  <si>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</si>
  <si>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</si>
  <si>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</si>
  <si>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</si>
  <si>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</si>
  <si>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</si>
  <si>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</si>
  <si>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</si>
  <si>
    <t>令和3</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</si>
  <si>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</si>
  <si>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</si>
  <si>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4"/>
  </si>
  <si>
    <t>①</t>
  </si>
  <si>
    <t>②</t>
  </si>
  <si>
    <t>③</t>
  </si>
  <si>
    <t>④</t>
  </si>
  <si>
    <t>⑤</t>
  </si>
  <si>
    <t>⑥</t>
  </si>
  <si>
    <t>⑦</t>
  </si>
  <si>
    <t>⑧</t>
  </si>
  <si>
    <t>病院事業(法適)</t>
    <rPh sb="0" eb="2">
      <t>ビョウイン</t>
    </rPh>
    <rPh sb="2" eb="4">
      <t>ジギョウ</t>
    </rPh>
    <rPh sb="5" eb="6">
      <t>ホウ</t>
    </rPh>
    <rPh sb="6" eb="7">
      <t>テキ</t>
    </rPh>
    <phoneticPr fontId="4"/>
  </si>
  <si>
    <t>項番</t>
    <rPh sb="0" eb="2">
      <t>コウバン</t>
    </rPh>
    <phoneticPr fontId="4"/>
  </si>
  <si>
    <t>大項目</t>
    <rPh sb="0" eb="3">
      <t>ダイコウモク</t>
    </rPh>
    <phoneticPr fontId="4"/>
  </si>
  <si>
    <t>年度</t>
    <rPh sb="0" eb="2">
      <t>ネンド</t>
    </rPh>
    <phoneticPr fontId="10"/>
  </si>
  <si>
    <t>団体コード</t>
    <rPh sb="0" eb="2">
      <t>ダンタイ</t>
    </rPh>
    <phoneticPr fontId="10"/>
  </si>
  <si>
    <t>業務コード</t>
    <rPh sb="0" eb="2">
      <t>ギョウム</t>
    </rPh>
    <phoneticPr fontId="10"/>
  </si>
  <si>
    <t>業種コード</t>
    <rPh sb="0" eb="2">
      <t>ギョウシュ</t>
    </rPh>
    <phoneticPr fontId="10"/>
  </si>
  <si>
    <t>事業コード</t>
    <rPh sb="0" eb="2">
      <t>ジギョウ</t>
    </rPh>
    <phoneticPr fontId="10"/>
  </si>
  <si>
    <t>施設コード</t>
    <rPh sb="0" eb="2">
      <t>シセツ</t>
    </rPh>
    <phoneticPr fontId="10"/>
  </si>
  <si>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</si>
  <si>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</si>
  <si>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</si>
  <si>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rPh sb="1" eb="3">
      <t>ケイジョウ</t>
    </rPh>
    <rPh sb="3" eb="5">
      <t>シュウシ</t>
    </rPh>
    <rPh sb="5" eb="7">
      <t>ヒリツ</t>
    </rPh>
    <phoneticPr fontId="4"/>
  </si>
  <si>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</si>
  <si>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</si>
  <si>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</si>
  <si>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</si>
  <si>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</si>
  <si>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</si>
  <si>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</si>
  <si>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</si>
  <si>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</si>
  <si>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③１床当たり有形固定資産(円)</t>
  </si>
  <si>
    <t>小項目</t>
    <rPh sb="0" eb="3">
      <t>ショウコウモク</t>
    </rPh>
    <phoneticPr fontId="4"/>
  </si>
  <si>
    <t>都道府県名称</t>
    <rPh sb="0" eb="4">
      <t>トドウフケン</t>
    </rPh>
    <phoneticPr fontId="4"/>
  </si>
  <si>
    <t>団体名称</t>
    <rPh sb="0" eb="3">
      <t>ダンタイメイ</t>
    </rPh>
    <phoneticPr fontId="4"/>
  </si>
  <si>
    <t>施設名称</t>
  </si>
  <si>
    <t>類似区分</t>
  </si>
  <si>
    <t>経営形態</t>
  </si>
  <si>
    <t>診療科数</t>
  </si>
  <si>
    <t>DPC対象病院</t>
  </si>
  <si>
    <t>特殊診療機能</t>
  </si>
  <si>
    <t>指定病院の状況</t>
  </si>
  <si>
    <t>人口（人）</t>
  </si>
  <si>
    <t>建物面積（㎡）</t>
  </si>
  <si>
    <t>不採算地区病院</t>
  </si>
  <si>
    <t>看護配置</t>
  </si>
  <si>
    <t>許可病床（一般）</t>
  </si>
  <si>
    <t>許可病床（療養）</t>
  </si>
  <si>
    <t>許可病床（結核）</t>
  </si>
  <si>
    <t>許可病床（精神）</t>
  </si>
  <si>
    <t>許可病床（感染症）</t>
  </si>
  <si>
    <t>許可病床（合計）</t>
  </si>
  <si>
    <t>稼働病床（一般）</t>
  </si>
  <si>
    <t>稼働病床（療養）</t>
  </si>
  <si>
    <t>稼働病床（一般＋療養）</t>
    <rPh sb="5" eb="7">
      <t>イッパン</t>
    </rPh>
    <phoneticPr fontId="4"/>
  </si>
  <si>
    <t>当該値(N-4)</t>
  </si>
  <si>
    <t>当該値(N-3)</t>
  </si>
  <si>
    <t>当該値(N-2)</t>
  </si>
  <si>
    <t>当該値(N-1)</t>
  </si>
  <si>
    <t>当該値(N)</t>
  </si>
  <si>
    <t>平均値(N-4)</t>
  </si>
  <si>
    <t>平均値(N-3)</t>
  </si>
  <si>
    <t>平均値(N-2)</t>
  </si>
  <si>
    <t>平均値(N-1)</t>
  </si>
  <si>
    <t>平均値(N)</t>
  </si>
  <si>
    <t>全国平均</t>
  </si>
  <si>
    <t>当該値(N-3)</t>
  </si>
  <si>
    <t>当該値(N)</t>
  </si>
  <si>
    <t>当該値(N-1)</t>
  </si>
  <si>
    <t>全国平均</t>
    <rPh sb="0" eb="2">
      <t>ゼンコク</t>
    </rPh>
    <rPh sb="2" eb="4">
      <t>ヘイキン</t>
    </rPh>
    <phoneticPr fontId="4"/>
  </si>
  <si>
    <t>当該値(N-4)</t>
  </si>
  <si>
    <t>グラフ参照用</t>
    <rPh sb="3" eb="6">
      <t>サンショウヨウ</t>
    </rPh>
    <phoneticPr fontId="4"/>
  </si>
  <si>
    <t>表参照用</t>
    <rPh sb="0" eb="1">
      <t>ヒョウ</t>
    </rPh>
    <rPh sb="1" eb="4">
      <t>サンショウヨウ</t>
    </rPh>
    <phoneticPr fontId="4"/>
  </si>
  <si>
    <t>埼玉県</t>
  </si>
  <si>
    <t>小児医療センター</t>
  </si>
  <si>
    <t>条例全部</t>
  </si>
  <si>
    <t>病院事業</t>
  </si>
  <si>
    <t>一般病院</t>
  </si>
  <si>
    <t>300床以上～400床未満</t>
  </si>
  <si>
    <t>自治体職員 学術・研究機関出身</t>
  </si>
  <si>
    <t>直営</t>
  </si>
  <si>
    <t>対象</t>
  </si>
  <si>
    <t>I 未 訓 ガ</t>
  </si>
  <si>
    <t>救 臨 災 地</t>
  </si>
  <si>
    <t>非該当</t>
  </si>
  <si>
    <t>７：１</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</si>
  <si>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</si>
  <si>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</si>
  <si>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</si>
  <si>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</si>
  <si>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</si>
  <si>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新生児に対する高度医療をはじめとして、一般の医療機関では対応困難な小児疾患の診療を行う小児専門医療機関である。平成28年度に新病院へ移転し、隣接するさいたま赤十字病院と連携することで総合周産期母子医療センターの指定を受けている。
　平成30年度には災害拠点病院に指定され、災害時の医療拠点の役割を担っている。
　また、小児救命救急センター、小児がん拠点病院などの指定を受けているなど、幅広い高度・専門医療を提供している。R1年度には移植センターを立ち上げ、県内では初となる小児生体肝移植を実施した。
</t>
    <rPh sb="213" eb="215">
      <t>ネンド</t>
    </rPh>
    <rPh sb="217" eb="219">
      <t>イショク</t>
    </rPh>
    <rPh sb="224" eb="225">
      <t>タ</t>
    </rPh>
    <rPh sb="226" eb="227">
      <t>ア</t>
    </rPh>
    <rPh sb="229" eb="231">
      <t>ケンナイ</t>
    </rPh>
    <rPh sb="233" eb="234">
      <t>ハツ</t>
    </rPh>
    <rPh sb="237" eb="239">
      <t>ショウニ</t>
    </rPh>
    <rPh sb="239" eb="241">
      <t>セイタイ</t>
    </rPh>
    <rPh sb="241" eb="244">
      <t>カンイショク</t>
    </rPh>
    <rPh sb="245" eb="247">
      <t>ジッシ</t>
    </rPh>
    <phoneticPr fontId="4"/>
  </si>
  <si>
    <t>　①有形固定資産減価償却率は平成28年度に病院を新築したこともあり、類似病院平均よりも比率は低くなっている。
　②器械備品減価償却率は、新病院オープン時に購入した備品の償却が進んでおり、比率は上昇している。
　③1床当たり有形固定資産は、平成28年度に新病院への移転の影響で新旧病院の資産が計上され大きく増加、平成30年度に病院の資産の除却に伴い減少した。
　医療機器は高度・専門医療の提供に要する備品であるが、数年後の更新時期に備えて十分な医業収益を確保していく必要がある。</t>
  </si>
  <si>
    <t>　②医業収支比率は、患者数の増加及び手術件数の増加等による入院単価の上昇に伴い、医業収益が増加したため0.5ポイント上昇した。
　③累積欠損金比率は新病院建設の影響で平成27年度から大きく増加している。新病院の機能をフルに発揮し収支均衡に努める。
　④病床利用率はNICUにおける入院患者数の増加等により上昇した。
　⑤⑥患者1人1日当たり収益は、他病院平均より高い水準で推移している。
　⑦職員給与費対医業収益比率は、前年とほぼ同水準である。
　⑧材料費対医業収益比率は、診療材料費の増加に伴い上昇した。</t>
    <rPh sb="40" eb="42">
      <t>イギョウ</t>
    </rPh>
    <rPh sb="42" eb="44">
      <t>シュウエキ</t>
    </rPh>
    <rPh sb="45" eb="47">
      <t>ゾウカ</t>
    </rPh>
    <rPh sb="58" eb="60">
      <t>ジョウショウ</t>
    </rPh>
    <rPh sb="146" eb="148">
      <t>ゾウカ</t>
    </rPh>
    <rPh sb="152" eb="154">
      <t>ジョウショウ</t>
    </rPh>
    <rPh sb="174" eb="175">
      <t>タ</t>
    </rPh>
    <rPh sb="175" eb="177">
      <t>ビョウイン</t>
    </rPh>
    <rPh sb="177" eb="179">
      <t>ヘイキン</t>
    </rPh>
    <rPh sb="181" eb="182">
      <t>タカ</t>
    </rPh>
    <rPh sb="183" eb="185">
      <t>スイジュン</t>
    </rPh>
    <rPh sb="186" eb="188">
      <t>スイイ</t>
    </rPh>
    <rPh sb="210" eb="212">
      <t>ゼンネン</t>
    </rPh>
    <rPh sb="215" eb="218">
      <t>ドウスイジュン</t>
    </rPh>
    <rPh sb="237" eb="239">
      <t>シンリョウ</t>
    </rPh>
    <rPh sb="239" eb="241">
      <t>ザイリョウ</t>
    </rPh>
    <rPh sb="241" eb="242">
      <t>ヒ</t>
    </rPh>
    <rPh sb="243" eb="245">
      <t>ゾウカ</t>
    </rPh>
    <rPh sb="248" eb="250">
      <t>ジョウショウ</t>
    </rPh>
    <phoneticPr fontId="4"/>
  </si>
  <si>
    <t>　新病院に移転後、さいたま赤十字病院と連携して総合周産期母子医療センターとして運営し、重篤な新生児の受入れに尽力している。小児がん拠点病院にも指定されており、関東全域の小児がん診療の向上にも貢献している。そのほか、新たに生体肝移植を実施するなど先進的な医療を提供している。
　また、移転後の新病院では入院・外来患者数とも増加しており、PICU/HCUと一般病床との連携により効率的なベッドコントロールを行っている。今後は重症患者の集中化が進むと予測されていることから、第3次医療機関としての役割・機能を維持していく必要がある。</t>
    <rPh sb="116" eb="118">
      <t>ジッシ</t>
    </rPh>
    <rPh sb="122" eb="124">
      <t>センシン</t>
    </rPh>
    <rPh sb="124" eb="125">
      <t>テキ</t>
    </rPh>
    <rPh sb="126" eb="128">
      <t>イリョウ</t>
    </rPh>
    <rPh sb="129" eb="131">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</si>
</sst>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2"/>
      <name val="ＭＳ 明朝"/>
      <family val="1"/>
      <charset val="128"/>
    </font>
    <font>
      <sz val="9.5"/>
      <name val="ＭＳ ゴシック"/>
      <family val="3"/>
      <charset val="128"/>
    </font>
    <font>
      <sz val="11"/>
      <name val="ＭＳ ゴシック"/>
      <family val="3"/>
      <charset val="128"/>
    </font>
    <font>
      <sz val="8"/>
      <name val="ＭＳ ゴシック"/>
      <family val="2"/>
    </font>
  </fonts>
  <fills count="6">
    <fill>
      <patternFill/>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
        <bgColor indexed="64"/>
      </patternFill>
    </fill>
    <fill>
      <patternFill patternType="solid">
        <fgColor rgb="FFFCD5B4"/>
        <bgColor indexed="64"/>
      </patternFill>
    </fill>
  </fills>
  <borders count="20">
    <border>
      <left/>
      <right/>
      <top/>
      <bottom/>
      <diagonal/>
    </border>
    <border>
      <left style="thin">
        <color auto="1"/>
      </left>
      <right/>
      <top style="thin">
        <color auto="1"/>
      </top>
      <bottom/>
    </border>
    <border>
      <left/>
      <right/>
      <top style="thin">
        <color auto="1"/>
      </top>
      <bottom/>
    </border>
    <border>
      <left/>
      <right style="thin">
        <color auto="1"/>
      </right>
      <top style="thin">
        <color auto="1"/>
      </top>
      <bottom/>
    </border>
    <border>
      <left/>
      <right style="thin">
        <color auto="1"/>
      </right>
      <top/>
      <bottom/>
    </border>
    <border>
      <left/>
      <right/>
      <top/>
      <bottom style="thin">
        <color auto="1"/>
      </bottom>
    </border>
    <border>
      <left/>
      <right style="thin">
        <color auto="1"/>
      </right>
      <top/>
      <bottom style="thin">
        <color auto="1"/>
      </bottom>
    </border>
    <border>
      <left style="thin">
        <color auto="1"/>
      </left>
      <right/>
      <top/>
      <bottom/>
    </border>
    <border>
      <left style="thin">
        <color auto="1"/>
      </left>
      <right/>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style="thin">
        <color auto="1"/>
      </right>
      <top/>
      <bottom/>
    </border>
    <border>
      <left style="thin">
        <color auto="1"/>
      </left>
      <right style="thin">
        <color auto="1"/>
      </right>
      <top/>
      <bottom style="thin">
        <color auto="1"/>
      </bottom>
    </border>
    <border>
      <left style="thin">
        <color rgb="FFA6A6A6"/>
      </left>
      <right style="thin">
        <color rgb="FFA6A6A6"/>
      </right>
      <top style="thin">
        <color rgb="FFA6A6A6"/>
      </top>
      <bottom style="thin">
        <color rgb="FFA6A6A6"/>
      </bottom>
    </border>
    <border>
      <left style="thin">
        <color rgb="FFA6A6A6"/>
      </left>
      <right/>
      <top style="thin">
        <color rgb="FFA6A6A6"/>
      </top>
      <bottom style="thin">
        <color rgb="FFA6A6A6"/>
      </bottom>
    </border>
    <border>
      <left/>
      <right/>
      <top style="thin">
        <color rgb="FFA6A6A6"/>
      </top>
      <bottom style="thin">
        <color rgb="FFA6A6A6"/>
      </bottom>
    </border>
    <border>
      <left/>
      <right style="thin">
        <color rgb="FFA6A6A6"/>
      </right>
      <top style="thin">
        <color rgb="FFA6A6A6"/>
      </top>
      <bottom style="thin">
        <color rgb="FFA6A6A6"/>
      </bottom>
    </border>
  </borders>
  <cellStyleXfs count="23">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xf numFmtId="0" fontId="0" fillId="0" borderId="0">
      <alignment vertical="center"/>
      <protection/>
    </xf>
    <xf numFmtId="38" fontId="17" fillId="0" borderId="0" applyFont="0" applyFill="0" applyBorder="0" applyAlignment="0" applyProtection="0"/>
  </cellStyleXfs>
  <cellXfs count="173">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49" fontId="3" fillId="0" borderId="0" xfId="0" applyNumberFormat="1" applyFont="1" applyBorder="1" applyAlignment="1" applyProtection="1">
      <alignment vertical="top"/>
      <protection hidden="1"/>
    </xf>
    <xf numFmtId="0" fontId="5" fillId="0" borderId="0"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4" xfId="0" applyFont="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Border="1" applyAlignment="1">
      <alignment vertical="center"/>
    </xf>
    <xf numFmtId="0" fontId="9"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10" fillId="0" borderId="0" xfId="0" applyFont="1" applyBorder="1" applyAlignment="1">
      <alignment vertical="top" wrapText="1"/>
    </xf>
    <xf numFmtId="0" fontId="7" fillId="0" borderId="0" xfId="0" applyFont="1" applyBorder="1" applyAlignment="1">
      <alignment shrinkToFit="1"/>
    </xf>
    <xf numFmtId="20" fontId="5" fillId="0" borderId="0" xfId="0" applyNumberFormat="1" applyFont="1" applyAlignment="1">
      <alignment vertical="center"/>
    </xf>
    <xf numFmtId="0" fontId="7" fillId="0" borderId="7"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vertical="center"/>
    </xf>
    <xf numFmtId="0" fontId="5" fillId="0" borderId="7" xfId="0" applyFont="1" applyBorder="1" applyAlignment="1">
      <alignment vertical="center"/>
    </xf>
    <xf numFmtId="0" fontId="3" fillId="0" borderId="0" xfId="0" applyFont="1" applyBorder="1" applyAlignment="1">
      <alignment vertical="center"/>
    </xf>
    <xf numFmtId="0" fontId="5" fillId="0" borderId="4" xfId="0" applyFont="1" applyBorder="1" applyAlignment="1">
      <alignment vertical="center"/>
    </xf>
    <xf numFmtId="0" fontId="10" fillId="0" borderId="0" xfId="0" applyFont="1" applyAlignment="1">
      <alignment vertical="center"/>
    </xf>
    <xf numFmtId="0" fontId="10" fillId="0" borderId="0" xfId="0" applyFont="1" applyBorder="1" applyAlignment="1">
      <alignment vertical="center" shrinkToFit="1"/>
    </xf>
    <xf numFmtId="0" fontId="13" fillId="0" borderId="0" xfId="0" applyFont="1" applyBorder="1" applyAlignment="1">
      <alignment horizontal="center" vertical="center"/>
    </xf>
    <xf numFmtId="0" fontId="10" fillId="0" borderId="0" xfId="0" applyFont="1" applyBorder="1" applyAlignment="1">
      <alignment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38" fontId="7" fillId="0" borderId="0" xfId="20" applyNumberFormat="1" applyFont="1" applyBorder="1" applyAlignment="1">
      <alignment vertical="center"/>
    </xf>
    <xf numFmtId="0" fontId="0" fillId="0" borderId="0" xfId="0" applyBorder="1" applyAlignment="1">
      <alignment vertical="center"/>
    </xf>
    <xf numFmtId="180" fontId="10"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7" fillId="0" borderId="0" xfId="20"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pplyAlignment="1">
      <alignment vertical="center"/>
    </xf>
    <xf numFmtId="0" fontId="2" fillId="0" borderId="0" xfId="0" applyFont="1" applyAlignment="1" applyProtection="1">
      <alignment vertical="center"/>
      <protection hidden="1"/>
    </xf>
    <xf numFmtId="0" fontId="16" fillId="0" borderId="0" xfId="0" applyFont="1" applyAlignment="1">
      <alignment vertical="center"/>
    </xf>
    <xf numFmtId="0" fontId="2" fillId="0" borderId="0" xfId="0" applyFont="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wrapText="1"/>
    </xf>
    <xf numFmtId="0" fontId="0" fillId="2" borderId="12" xfId="0" applyFill="1" applyBorder="1" applyAlignment="1">
      <alignment vertical="center"/>
    </xf>
    <xf numFmtId="0" fontId="0" fillId="2" borderId="13" xfId="0" applyFill="1" applyBorder="1" applyAlignment="1">
      <alignment vertical="center" wrapText="1"/>
    </xf>
    <xf numFmtId="0" fontId="0" fillId="2" borderId="0" xfId="0" applyFill="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8" xfId="0" applyFill="1" applyBorder="1" applyAlignment="1">
      <alignment vertical="center"/>
    </xf>
    <xf numFmtId="0" fontId="0" fillId="2" borderId="5" xfId="0" applyFill="1" applyBorder="1" applyAlignment="1">
      <alignment vertical="center"/>
    </xf>
    <xf numFmtId="0" fontId="0" fillId="2" borderId="15" xfId="0" applyFill="1" applyBorder="1" applyAlignment="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6" fontId="0" fillId="3" borderId="9" xfId="0" applyNumberFormat="1" applyFill="1" applyBorder="1" applyAlignment="1">
      <alignment vertical="center" shrinkToFit="1"/>
    </xf>
    <xf numFmtId="178" fontId="0" fillId="3" borderId="9" xfId="22" applyNumberFormat="1" applyFont="1" applyFill="1" applyBorder="1" applyAlignment="1">
      <alignment vertical="center" shrinkToFit="1"/>
    </xf>
    <xf numFmtId="179" fontId="0" fillId="3" borderId="9" xfId="22"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6" fontId="0" fillId="0" borderId="9" xfId="0" applyNumberFormat="1" applyBorder="1" applyAlignment="1">
      <alignment vertical="center" shrinkToFit="1"/>
    </xf>
    <xf numFmtId="49" fontId="0" fillId="0" borderId="9" xfId="0" applyNumberFormat="1" applyBorder="1" applyAlignment="1">
      <alignment vertical="center" shrinkToFit="1"/>
    </xf>
    <xf numFmtId="178" fontId="0" fillId="0" borderId="9" xfId="20" applyNumberFormat="1" applyFont="1" applyBorder="1" applyAlignment="1">
      <alignment vertical="center" shrinkToFit="1"/>
    </xf>
    <xf numFmtId="179" fontId="0" fillId="0" borderId="9" xfId="20" applyNumberFormat="1" applyFont="1" applyBorder="1" applyAlignment="1">
      <alignment vertical="center" shrinkToFit="1"/>
    </xf>
    <xf numFmtId="0" fontId="0" fillId="0" borderId="0" xfId="0" applyFill="1" applyAlignment="1">
      <alignment vertical="center"/>
    </xf>
    <xf numFmtId="182" fontId="0" fillId="0" borderId="0" xfId="0" applyNumberFormat="1" applyFill="1" applyAlignment="1">
      <alignment vertical="center"/>
    </xf>
    <xf numFmtId="183" fontId="0" fillId="0" borderId="0" xfId="20" applyNumberFormat="1" applyFont="1" applyFill="1" applyBorder="1" applyAlignment="1">
      <alignment vertical="center" shrinkToFit="1"/>
    </xf>
    <xf numFmtId="182" fontId="0" fillId="0" borderId="0" xfId="0" applyNumberFormat="1" applyFill="1" applyBorder="1" applyAlignment="1">
      <alignment vertical="center"/>
    </xf>
    <xf numFmtId="0" fontId="0" fillId="4" borderId="9" xfId="0" applyFill="1" applyBorder="1" applyAlignment="1">
      <alignment vertical="center"/>
    </xf>
    <xf numFmtId="177" fontId="0" fillId="0" borderId="9" xfId="0" applyNumberFormat="1" applyBorder="1" applyAlignment="1">
      <alignment vertical="center"/>
    </xf>
    <xf numFmtId="179" fontId="10" fillId="0" borderId="16" xfId="0" applyNumberFormat="1" applyFont="1" applyBorder="1" applyAlignment="1" applyProtection="1">
      <alignment horizontal="center" vertical="center" shrinkToFit="1"/>
      <protection hidden="1"/>
    </xf>
    <xf numFmtId="178" fontId="10" fillId="0" borderId="16" xfId="0" applyNumberFormat="1" applyFont="1" applyBorder="1" applyAlignment="1" applyProtection="1">
      <alignment horizontal="center" vertical="center" shrinkToFit="1"/>
      <protection hidden="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9" xfId="0" applyFont="1" applyBorder="1" applyAlignment="1">
      <alignment horizontal="center" vertical="center" shrinkToFit="1"/>
    </xf>
    <xf numFmtId="177" fontId="10" fillId="0" borderId="16" xfId="0" applyNumberFormat="1" applyFont="1" applyBorder="1" applyAlignment="1" applyProtection="1">
      <alignment horizontal="center" vertical="center" shrinkToFit="1"/>
      <protection hidden="1"/>
    </xf>
    <xf numFmtId="178" fontId="10" fillId="0" borderId="17" xfId="0" applyNumberFormat="1" applyFont="1" applyBorder="1" applyAlignment="1" applyProtection="1">
      <alignment horizontal="center" vertical="center" shrinkToFit="1"/>
      <protection hidden="1"/>
    </xf>
    <xf numFmtId="178" fontId="10" fillId="0" borderId="18" xfId="0" applyNumberFormat="1" applyFont="1" applyBorder="1" applyAlignment="1" applyProtection="1">
      <alignment horizontal="center" vertical="center" shrinkToFit="1"/>
      <protection hidden="1"/>
    </xf>
    <xf numFmtId="178" fontId="10" fillId="0" borderId="19" xfId="0" applyNumberFormat="1" applyFont="1" applyBorder="1" applyAlignment="1" applyProtection="1">
      <alignment horizontal="center" vertical="center" shrinkToFit="1"/>
      <protection hidden="1"/>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12" fillId="0" borderId="1"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4" xfId="0" applyFont="1" applyBorder="1" applyAlignment="1">
      <alignment horizontal="left" vertical="center" shrinkToFit="1"/>
    </xf>
    <xf numFmtId="0" fontId="19" fillId="0" borderId="7" xfId="0" applyFont="1" applyBorder="1" applyAlignment="1" applyProtection="1">
      <alignment horizontal="left" vertical="top" wrapText="1" shrinkToFit="1"/>
      <protection locked="0"/>
    </xf>
    <xf numFmtId="0" fontId="19" fillId="0" borderId="0" xfId="0" applyFont="1" applyBorder="1" applyAlignment="1" applyProtection="1">
      <alignment horizontal="left" vertical="top" wrapText="1" shrinkToFit="1"/>
      <protection locked="0"/>
    </xf>
    <xf numFmtId="0" fontId="19" fillId="0" borderId="4" xfId="0" applyFont="1" applyBorder="1" applyAlignment="1" applyProtection="1">
      <alignment horizontal="left" vertical="top" wrapText="1" shrinkToFit="1"/>
      <protection locked="0"/>
    </xf>
    <xf numFmtId="0" fontId="19" fillId="0" borderId="8" xfId="0" applyFont="1" applyBorder="1" applyAlignment="1" applyProtection="1">
      <alignment horizontal="left" vertical="top" wrapText="1" shrinkToFit="1"/>
      <protection locked="0"/>
    </xf>
    <xf numFmtId="0" fontId="19" fillId="0" borderId="5" xfId="0" applyFont="1" applyBorder="1" applyAlignment="1" applyProtection="1">
      <alignment horizontal="left" vertical="top" wrapText="1" shrinkToFit="1"/>
      <protection locked="0"/>
    </xf>
    <xf numFmtId="0" fontId="19" fillId="0" borderId="6" xfId="0" applyFont="1" applyBorder="1" applyAlignment="1" applyProtection="1">
      <alignment horizontal="left" vertical="top" wrapText="1" shrinkToFit="1"/>
      <protection locked="0"/>
    </xf>
    <xf numFmtId="0" fontId="10" fillId="0" borderId="16" xfId="0" applyFont="1" applyBorder="1" applyAlignment="1">
      <alignment horizontal="center" vertical="center" shrinkToFit="1"/>
    </xf>
    <xf numFmtId="179" fontId="10" fillId="0" borderId="17" xfId="0" applyNumberFormat="1" applyFont="1" applyBorder="1" applyAlignment="1" applyProtection="1">
      <alignment horizontal="center" vertical="center" shrinkToFit="1"/>
      <protection hidden="1"/>
    </xf>
    <xf numFmtId="179" fontId="10" fillId="0" borderId="18" xfId="0" applyNumberFormat="1" applyFont="1" applyBorder="1" applyAlignment="1" applyProtection="1">
      <alignment horizontal="center" vertical="center" shrinkToFit="1"/>
      <protection hidden="1"/>
    </xf>
    <xf numFmtId="179" fontId="10" fillId="0" borderId="19" xfId="0" applyNumberFormat="1" applyFont="1" applyBorder="1" applyAlignment="1" applyProtection="1">
      <alignment horizontal="center" vertical="center" shrinkToFit="1"/>
      <protection hidden="1"/>
    </xf>
    <xf numFmtId="177" fontId="10" fillId="0" borderId="17" xfId="0" applyNumberFormat="1" applyFont="1" applyBorder="1" applyAlignment="1" applyProtection="1">
      <alignment horizontal="center" vertical="center" shrinkToFit="1"/>
      <protection hidden="1"/>
    </xf>
    <xf numFmtId="177" fontId="10" fillId="0" borderId="18" xfId="0" applyNumberFormat="1" applyFont="1" applyBorder="1" applyAlignment="1" applyProtection="1">
      <alignment horizontal="center" vertical="center" shrinkToFit="1"/>
      <protection hidden="1"/>
    </xf>
    <xf numFmtId="177" fontId="10" fillId="0" borderId="19" xfId="0" applyNumberFormat="1" applyFont="1" applyBorder="1" applyAlignment="1" applyProtection="1">
      <alignment horizontal="center" vertical="center" shrinkToFit="1"/>
      <protection hidden="1"/>
    </xf>
    <xf numFmtId="0" fontId="7" fillId="0" borderId="0" xfId="0" applyFont="1" applyBorder="1" applyAlignment="1">
      <alignment horizontal="left" shrinkToFit="1"/>
    </xf>
    <xf numFmtId="0" fontId="7" fillId="0" borderId="5" xfId="0" applyFont="1" applyBorder="1" applyAlignment="1">
      <alignment horizontal="left" shrinkToFit="1"/>
    </xf>
    <xf numFmtId="0" fontId="18" fillId="0" borderId="7"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1" fillId="0" borderId="1" xfId="21" applyFont="1" applyBorder="1" applyAlignment="1" applyProtection="1">
      <alignment horizontal="center" vertical="center" shrinkToFit="1"/>
      <protection locked="0"/>
    </xf>
    <xf numFmtId="0" fontId="11" fillId="0" borderId="2" xfId="21" applyFont="1" applyBorder="1" applyAlignment="1" applyProtection="1">
      <alignment horizontal="center" vertical="center" shrinkToFit="1"/>
      <protection locked="0"/>
    </xf>
    <xf numFmtId="0" fontId="11" fillId="0" borderId="8" xfId="21" applyFont="1" applyBorder="1" applyAlignment="1" applyProtection="1">
      <alignment horizontal="center" vertical="center" shrinkToFit="1"/>
      <protection locked="0"/>
    </xf>
    <xf numFmtId="0" fontId="11" fillId="0" borderId="5" xfId="21" applyFont="1" applyBorder="1" applyAlignment="1" applyProtection="1">
      <alignment horizontal="center" vertical="center" shrinkToFit="1"/>
      <protection locked="0"/>
    </xf>
    <xf numFmtId="0" fontId="11" fillId="0" borderId="2" xfId="21" applyFont="1" applyBorder="1" applyAlignment="1">
      <alignment horizontal="center" vertical="center" shrinkToFit="1"/>
      <protection/>
    </xf>
    <xf numFmtId="0" fontId="11" fillId="0" borderId="3" xfId="21" applyFont="1" applyBorder="1" applyAlignment="1">
      <alignment horizontal="center" vertical="center" shrinkToFit="1"/>
      <protection/>
    </xf>
    <xf numFmtId="0" fontId="11" fillId="0" borderId="5" xfId="21" applyFont="1" applyBorder="1" applyAlignment="1">
      <alignment horizontal="center" vertical="center" shrinkToFit="1"/>
      <protection/>
    </xf>
    <xf numFmtId="0" fontId="11" fillId="0" borderId="6" xfId="21" applyFont="1" applyBorder="1" applyAlignment="1">
      <alignment horizontal="center" vertical="center" shrinkToFit="1"/>
      <protection/>
    </xf>
    <xf numFmtId="176" fontId="5" fillId="0" borderId="11" xfId="0" applyNumberFormat="1" applyFont="1" applyBorder="1" applyAlignment="1" applyProtection="1">
      <alignment horizontal="center" vertical="center" shrinkToFit="1"/>
      <protection hidden="1"/>
    </xf>
    <xf numFmtId="176" fontId="5" fillId="0" borderId="12"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7" fillId="0" borderId="0" xfId="0" applyFont="1" applyAlignment="1">
      <alignment horizontal="left" shrinkToFit="1"/>
    </xf>
    <xf numFmtId="0" fontId="3" fillId="5" borderId="1" xfId="0" applyFont="1" applyFill="1" applyBorder="1" applyAlignment="1">
      <alignment horizontal="center" vertical="center" shrinkToFit="1"/>
    </xf>
    <xf numFmtId="0" fontId="3" fillId="5" borderId="2"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3" fillId="5" borderId="6" xfId="0" applyFont="1" applyFill="1" applyBorder="1" applyAlignment="1">
      <alignment horizontal="center" vertical="center" shrinkToFit="1"/>
    </xf>
    <xf numFmtId="0" fontId="5" fillId="0" borderId="11" xfId="0" applyNumberFormat="1" applyFont="1" applyBorder="1" applyAlignment="1" applyProtection="1">
      <alignment horizontal="center" vertical="center" shrinkToFit="1"/>
      <protection hidden="1"/>
    </xf>
    <xf numFmtId="0" fontId="5" fillId="0" borderId="12"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5" borderId="11" xfId="0" applyFont="1" applyFill="1" applyBorder="1" applyAlignment="1">
      <alignment horizontal="center" vertical="center" shrinkToFit="1"/>
    </xf>
    <xf numFmtId="0" fontId="3" fillId="5" borderId="12" xfId="0" applyFont="1" applyFill="1" applyBorder="1" applyAlignment="1">
      <alignment horizontal="center" vertical="center" shrinkToFit="1"/>
    </xf>
    <xf numFmtId="0" fontId="3" fillId="5" borderId="13" xfId="0" applyFont="1" applyFill="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Alignment="1">
      <alignment horizontal="center" vertical="center"/>
    </xf>
    <xf numFmtId="0" fontId="3" fillId="0" borderId="5" xfId="0" applyNumberFormat="1" applyFont="1" applyBorder="1" applyAlignment="1" applyProtection="1">
      <alignment horizontal="left" vertical="center"/>
      <protection hidden="1"/>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9" xfId="0" applyFill="1" applyBorder="1" applyAlignment="1">
      <alignment horizontal="center" vertical="center" wrapText="1"/>
    </xf>
    <xf numFmtId="0" fontId="0" fillId="3" borderId="11" xfId="0" applyNumberFormat="1" applyFill="1" applyBorder="1" applyAlignment="1">
      <alignment horizontal="left" vertical="center" shrinkToFit="1"/>
    </xf>
    <xf numFmtId="0" fontId="0" fillId="3" borderId="12" xfId="0" applyNumberFormat="1" applyFill="1" applyBorder="1" applyAlignment="1">
      <alignment horizontal="left" vertical="center" shrinkToFit="1"/>
    </xf>
    <xf numFmtId="0" fontId="0" fillId="3" borderId="13" xfId="0" applyNumberFormat="1" applyFill="1" applyBorder="1" applyAlignment="1">
      <alignment horizontal="left" vertical="center" shrinkToFit="1"/>
    </xf>
  </cellXfs>
  <cellStyles count="9">
    <cellStyle name="Normal" xfId="0"/>
    <cellStyle name="Percent" xfId="15"/>
    <cellStyle name="Currency" xfId="16"/>
    <cellStyle name="Currency [0]" xfId="17"/>
    <cellStyle name="Comma" xfId="18"/>
    <cellStyle name="Comma [0]" xfId="19"/>
    <cellStyle name="桁区切り" xfId="20"/>
    <cellStyle name="標準 2 3 2" xfId="21"/>
    <cellStyle name="桁区切り 2" xfId="2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2.xml" /><Relationship Id="rId5" Type="http://schemas.openxmlformats.org/officeDocument/2006/relationships/sharedStrings" Target="sharedStrings.xml" /><Relationship Id="rId2" Type="http://schemas.openxmlformats.org/officeDocument/2006/relationships/worksheet" Target="worksheets/sheet1.xml" /><Relationship Id="rId4" Type="http://schemas.openxmlformats.org/officeDocument/2006/relationships/styles" Target="styles.xml" /></Relationships>
</file>

<file path=xl/charts/_rels/chart1.xml.rels><?xml version="1.0" encoding="UTF-8" standalone="yes"?><Relationships xmlns="http://schemas.openxmlformats.org/package/2006/relationships"><Relationship Id="rId1" Type="http://schemas.openxmlformats.org/officeDocument/2006/relationships/chartUserShapes" Target="../drawings/drawing1.xml" /></Relationships>
</file>

<file path=xl/charts/_rels/chart10.xml.rels><?xml version="1.0" encoding="UTF-8" standalone="yes"?><Relationships xmlns="http://schemas.openxmlformats.org/package/2006/relationships"><Relationship Id="rId1" Type="http://schemas.openxmlformats.org/officeDocument/2006/relationships/chartUserShapes" Target="../drawings/drawing10.xml" /></Relationships>
</file>

<file path=xl/charts/_rels/chart11.xml.rels><?xml version="1.0" encoding="UTF-8" standalone="yes"?><Relationships xmlns="http://schemas.openxmlformats.org/package/2006/relationships"><Relationship Id="rId1" Type="http://schemas.openxmlformats.org/officeDocument/2006/relationships/chartUserShapes" Target="../drawings/drawing11.xml" /></Relationships>
</file>

<file path=xl/charts/_rels/chart2.xml.rels><?xml version="1.0" encoding="UTF-8" standalone="yes"?><Relationships xmlns="http://schemas.openxmlformats.org/package/2006/relationships"><Relationship Id="rId1" Type="http://schemas.openxmlformats.org/officeDocument/2006/relationships/chartUserShapes" Target="../drawings/drawing2.xml" /></Relationships>
</file>

<file path=xl/charts/_rels/chart3.xml.rels><?xml version="1.0" encoding="UTF-8" standalone="yes"?><Relationships xmlns="http://schemas.openxmlformats.org/package/2006/relationships"><Relationship Id="rId1" Type="http://schemas.openxmlformats.org/officeDocument/2006/relationships/chartUserShapes" Target="../drawings/drawing3.xml" /></Relationships>
</file>

<file path=xl/charts/_rels/chart4.xml.rels><?xml version="1.0" encoding="UTF-8" standalone="yes"?><Relationships xmlns="http://schemas.openxmlformats.org/package/2006/relationships"><Relationship Id="rId1" Type="http://schemas.openxmlformats.org/officeDocument/2006/relationships/chartUserShapes" Target="../drawings/drawing4.xml" /></Relationships>
</file>

<file path=xl/charts/_rels/chart5.xml.rels><?xml version="1.0" encoding="UTF-8" standalone="yes"?><Relationships xmlns="http://schemas.openxmlformats.org/package/2006/relationships"><Relationship Id="rId1" Type="http://schemas.openxmlformats.org/officeDocument/2006/relationships/chartUserShapes" Target="../drawings/drawing5.xml" /></Relationships>
</file>

<file path=xl/charts/_rels/chart6.xml.rels><?xml version="1.0" encoding="UTF-8" standalone="yes"?><Relationships xmlns="http://schemas.openxmlformats.org/package/2006/relationships"><Relationship Id="rId1" Type="http://schemas.openxmlformats.org/officeDocument/2006/relationships/chartUserShapes" Target="../drawings/drawing6.xml" /></Relationships>
</file>

<file path=xl/charts/_rels/chart7.xml.rels><?xml version="1.0" encoding="UTF-8" standalone="yes"?><Relationships xmlns="http://schemas.openxmlformats.org/package/2006/relationships"><Relationship Id="rId1" Type="http://schemas.openxmlformats.org/officeDocument/2006/relationships/chartUserShapes" Target="../drawings/drawing7.xml" /></Relationships>
</file>

<file path=xl/charts/_rels/chart8.xml.rels><?xml version="1.0" encoding="UTF-8" standalone="yes"?><Relationships xmlns="http://schemas.openxmlformats.org/package/2006/relationships"><Relationship Id="rId1" Type="http://schemas.openxmlformats.org/officeDocument/2006/relationships/chartUserShapes" Target="../drawings/drawing8.xml" /></Relationships>
</file>

<file path=xl/charts/_rels/chart9.xml.rels><?xml version="1.0" encoding="UTF-8" standalone="yes"?><Relationships xmlns="http://schemas.openxmlformats.org/package/2006/relationships"><Relationship Id="rId1" Type="http://schemas.openxmlformats.org/officeDocument/2006/relationships/chartUserShapes" Target="../drawings/drawing9.xml" /></Relationships>
</file>

<file path=xl/charts/chart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④病床利用率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35"/>
          <c:y val="0"/>
        </c:manualLayout>
      </c:layout>
      <c:overlay val="1"/>
      <c:spPr>
        <a:noFill/>
        <a:ln>
          <a:noFill/>
        </a:ln>
      </c:spPr>
    </c:title>
    <c:autoTitleDeleted val="0"/>
    <c:plotArea>
      <c:layout>
        <c:manualLayout>
          <c:layoutTarget val="inner"/>
          <c:xMode val="edge"/>
          <c:yMode val="edge"/>
          <c:x val="0.12575"/>
          <c:y val="0.158"/>
          <c:w val="0.8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78.5</c:v>
                </c:pt>
                <c:pt idx="1">
                  <c:v>71.1</c:v>
                </c:pt>
                <c:pt idx="2">
                  <c:v>81.1</c:v>
                </c:pt>
                <c:pt idx="3">
                  <c:v>77.7</c:v>
                </c:pt>
                <c:pt idx="4">
                  <c:v>81.4</c:v>
                </c:pt>
              </c:numCache>
            </c:numRef>
          </c:val>
          <c:extLst>
            <c:ext xmlns:c16="http://schemas.microsoft.com/office/drawing/2014/chart" uri="{C3380CC4-5D6E-409C-BE32-E72D297353CC}">
              <c16:uniqueId val="{00000000-2F1C-41A5-88C6-6B5E7FDCB272}"/>
            </c:ext>
          </c:extLst>
        </c:ser>
        <c:axId val="47825138"/>
        <c:axId val="27773061"/>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データ!$BT$6:$BX$6</c:f>
              <c:numCache>
                <c:formatCode>#,##0.0;"△"#,##0.0</c:formatCode>
                <c:ptCount val="5"/>
                <c:pt idx="0">
                  <c:v>71.3</c:v>
                </c:pt>
                <c:pt idx="1">
                  <c:v>72.6</c:v>
                </c:pt>
                <c:pt idx="2">
                  <c:v>73.5</c:v>
                </c:pt>
                <c:pt idx="3">
                  <c:v>74.1</c:v>
                </c:pt>
                <c:pt idx="4">
                  <c:v>74.4</c:v>
                </c:pt>
              </c:numCache>
            </c:numRef>
          </c:val>
          <c:smooth val="0"/>
          <c:extLst>
            <c:ext xmlns:c16="http://schemas.microsoft.com/office/drawing/2014/chart" uri="{C3380CC4-5D6E-409C-BE32-E72D297353CC}">
              <c16:uniqueId val="{00000001-2F1C-41A5-88C6-6B5E7FDCB272}"/>
            </c:ext>
          </c:extLst>
        </c:ser>
        <c:marker val="1"/>
        <c:axId val="47825138"/>
        <c:axId val="27773061"/>
      </c:lineChart>
      <c:catAx>
        <c:axId val="47825138"/>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7773061"/>
        <c:crosses val="autoZero"/>
        <c:auto val="1"/>
        <c:lblOffset val="100"/>
        <c:noMultiLvlLbl val="1"/>
      </c:catAx>
      <c:valAx>
        <c:axId val="27773061"/>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7825138"/>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⑥外来患者１人１日当たり収益</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224"/>
          <c:y val="0"/>
        </c:manualLayout>
      </c:layout>
      <c:overlay val="1"/>
      <c:spPr>
        <a:noFill/>
        <a:ln>
          <a:noFill/>
        </a:ln>
      </c:spPr>
    </c:title>
    <c:autoTitleDeleted val="0"/>
    <c:plotArea>
      <c:layout>
        <c:manualLayout>
          <c:layoutTarget val="inner"/>
          <c:xMode val="edge"/>
          <c:yMode val="edge"/>
          <c:x val="0.1217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16817</c:v>
                </c:pt>
                <c:pt idx="1">
                  <c:v>18115</c:v>
                </c:pt>
                <c:pt idx="2">
                  <c:v>20022</c:v>
                </c:pt>
                <c:pt idx="3">
                  <c:v>20299</c:v>
                </c:pt>
                <c:pt idx="4">
                  <c:v>20104</c:v>
                </c:pt>
              </c:numCache>
            </c:numRef>
          </c:val>
          <c:extLst>
            <c:ext xmlns:c16="http://schemas.microsoft.com/office/drawing/2014/chart" uri="{C3380CC4-5D6E-409C-BE32-E72D297353CC}">
              <c16:uniqueId val="{00000000-D0A8-4209-9BF5-AE8ACEC2B5DC}"/>
            </c:ext>
          </c:extLst>
        </c:ser>
        <c:axId val="3865173"/>
        <c:axId val="3478656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D0A8-4209-9BF5-AE8ACEC2B5DC}"/>
            </c:ext>
          </c:extLst>
        </c:ser>
        <c:marker val="1"/>
        <c:axId val="3865173"/>
        <c:axId val="34786562"/>
      </c:lineChart>
      <c:catAx>
        <c:axId val="386517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786562"/>
        <c:crosses val="autoZero"/>
        <c:auto val="1"/>
        <c:lblOffset val="100"/>
        <c:noMultiLvlLbl val="1"/>
      </c:catAx>
      <c:valAx>
        <c:axId val="3478656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386517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⑤入院患者１人１日当たり収益</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216"/>
          <c:y val="0"/>
        </c:manualLayout>
      </c:layout>
      <c:overlay val="1"/>
      <c:spPr>
        <a:noFill/>
        <a:ln>
          <a:noFill/>
        </a:ln>
      </c:spPr>
    </c:title>
    <c:autoTitleDeleted val="0"/>
    <c:plotArea>
      <c:layout>
        <c:manualLayout>
          <c:layoutTarget val="inner"/>
          <c:xMode val="edge"/>
          <c:yMode val="edge"/>
          <c:x val="0.1185"/>
          <c:y val="0.158"/>
          <c:w val="0.853"/>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データ!$BZ$6:$CD$6</c:f>
              <c:numCache>
                <c:formatCode>#,##0;"△"#,##0</c:formatCode>
                <c:ptCount val="5"/>
                <c:pt idx="0">
                  <c:v>87903</c:v>
                </c:pt>
                <c:pt idx="1">
                  <c:v>93946</c:v>
                </c:pt>
                <c:pt idx="2">
                  <c:v>93977</c:v>
                </c:pt>
                <c:pt idx="3">
                  <c:v>95521</c:v>
                </c:pt>
                <c:pt idx="4">
                  <c:v>95994</c:v>
                </c:pt>
              </c:numCache>
            </c:numRef>
          </c:val>
          <c:extLst>
            <c:ext xmlns:c16="http://schemas.microsoft.com/office/drawing/2014/chart" uri="{C3380CC4-5D6E-409C-BE32-E72D297353CC}">
              <c16:uniqueId val="{00000000-F2AE-4A25-BB37-E97DF97B6218}"/>
            </c:ext>
          </c:extLst>
        </c:ser>
        <c:axId val="44643603"/>
        <c:axId val="6624811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F2AE-4A25-BB37-E97DF97B6218}"/>
            </c:ext>
          </c:extLst>
        </c:ser>
        <c:marker val="1"/>
        <c:axId val="44643603"/>
        <c:axId val="66248115"/>
      </c:lineChart>
      <c:catAx>
        <c:axId val="4464360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66248115"/>
        <c:crosses val="autoZero"/>
        <c:auto val="1"/>
        <c:lblOffset val="100"/>
        <c:noMultiLvlLbl val="1"/>
      </c:catAx>
      <c:valAx>
        <c:axId val="66248115"/>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464360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③累積欠損金比率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95"/>
          <c:y val="0"/>
        </c:manualLayout>
      </c:layout>
      <c:overlay val="1"/>
      <c:spPr>
        <a:noFill/>
        <a:ln>
          <a:noFill/>
        </a:ln>
      </c:spPr>
    </c:title>
    <c:autoTitleDeleted val="0"/>
    <c:plotArea>
      <c:layout>
        <c:manualLayout>
          <c:layoutTarget val="inner"/>
          <c:xMode val="edge"/>
          <c:yMode val="edge"/>
          <c:x val="0.122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16.3</c:v>
                </c:pt>
                <c:pt idx="1">
                  <c:v>49.3</c:v>
                </c:pt>
                <c:pt idx="2">
                  <c:v>66</c:v>
                </c:pt>
                <c:pt idx="3">
                  <c:v>71.4</c:v>
                </c:pt>
                <c:pt idx="4">
                  <c:v>75.1</c:v>
                </c:pt>
              </c:numCache>
            </c:numRef>
          </c:val>
          <c:extLst>
            <c:ext xmlns:c16="http://schemas.microsoft.com/office/drawing/2014/chart" uri="{C3380CC4-5D6E-409C-BE32-E72D297353CC}">
              <c16:uniqueId val="{00000000-78F3-48F0-BB3B-772F3B52DDF8}"/>
            </c:ext>
          </c:extLst>
        </c:ser>
        <c:axId val="48630964"/>
        <c:axId val="3502549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データ!$BI$6:$BM$6</c:f>
              <c:numCache>
                <c:formatCode>#,##0.0;"△"#,##0.0</c:formatCode>
                <c:ptCount val="5"/>
                <c:pt idx="0">
                  <c:v>73.1</c:v>
                </c:pt>
                <c:pt idx="1">
                  <c:v>76.3</c:v>
                </c:pt>
                <c:pt idx="2">
                  <c:v>80.7</c:v>
                </c:pt>
                <c:pt idx="3">
                  <c:v>75.9</c:v>
                </c:pt>
                <c:pt idx="4">
                  <c:v>75.1</c:v>
                </c:pt>
              </c:numCache>
            </c:numRef>
          </c:val>
          <c:smooth val="0"/>
          <c:extLst>
            <c:ext xmlns:c16="http://schemas.microsoft.com/office/drawing/2014/chart" uri="{C3380CC4-5D6E-409C-BE32-E72D297353CC}">
              <c16:uniqueId val="{00000001-78F3-48F0-BB3B-772F3B52DDF8}"/>
            </c:ext>
          </c:extLst>
        </c:ser>
        <c:marker val="1"/>
        <c:axId val="48630964"/>
        <c:axId val="35025494"/>
      </c:lineChart>
      <c:catAx>
        <c:axId val="48630964"/>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5025494"/>
        <c:crosses val="autoZero"/>
        <c:auto val="1"/>
        <c:lblOffset val="100"/>
        <c:noMultiLvlLbl val="1"/>
      </c:catAx>
      <c:valAx>
        <c:axId val="35025494"/>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8630964"/>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②医業収支比率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3375"/>
          <c:y val="0"/>
        </c:manualLayout>
      </c:layout>
      <c:overlay val="1"/>
      <c:spPr>
        <a:noFill/>
        <a:ln>
          <a:noFill/>
        </a:ln>
      </c:spPr>
    </c:title>
    <c:autoTitleDeleted val="0"/>
    <c:plotArea>
      <c:layout>
        <c:manualLayout>
          <c:layoutTarget val="inner"/>
          <c:xMode val="edge"/>
          <c:yMode val="edge"/>
          <c:x val="0.1217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83.9</c:v>
                </c:pt>
                <c:pt idx="1">
                  <c:v>72.4</c:v>
                </c:pt>
                <c:pt idx="2">
                  <c:v>72.8</c:v>
                </c:pt>
                <c:pt idx="3">
                  <c:v>72.3</c:v>
                </c:pt>
                <c:pt idx="4">
                  <c:v>72.8</c:v>
                </c:pt>
              </c:numCache>
            </c:numRef>
          </c:val>
          <c:extLst>
            <c:ext xmlns:c16="http://schemas.microsoft.com/office/drawing/2014/chart" uri="{C3380CC4-5D6E-409C-BE32-E72D297353CC}">
              <c16:uniqueId val="{00000000-511B-4111-9EEF-8F89C139DF02}"/>
            </c:ext>
          </c:extLst>
        </c:ser>
        <c:axId val="46793998"/>
        <c:axId val="1849280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511B-4111-9EEF-8F89C139DF02}"/>
            </c:ext>
          </c:extLst>
        </c:ser>
        <c:marker val="1"/>
        <c:axId val="46793998"/>
        <c:axId val="18492804"/>
      </c:lineChart>
      <c:catAx>
        <c:axId val="46793998"/>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18492804"/>
        <c:crosses val="autoZero"/>
        <c:auto val="1"/>
        <c:lblOffset val="100"/>
        <c:noMultiLvlLbl val="1"/>
      </c:catAx>
      <c:valAx>
        <c:axId val="18492804"/>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6793998"/>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①経常収支比率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825"/>
          <c:y val="0"/>
        </c:manualLayout>
      </c:layout>
      <c:overlay val="1"/>
      <c:spPr>
        <a:noFill/>
        <a:ln>
          <a:noFill/>
        </a:ln>
      </c:spPr>
    </c:title>
    <c:autoTitleDeleted val="0"/>
    <c:plotArea>
      <c:layout>
        <c:manualLayout>
          <c:layoutTarget val="inner"/>
          <c:xMode val="edge"/>
          <c:yMode val="edge"/>
          <c:x val="0.1185"/>
          <c:y val="0.158"/>
          <c:w val="0.853"/>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96.8</c:v>
                </c:pt>
                <c:pt idx="1">
                  <c:v>82.4</c:v>
                </c:pt>
                <c:pt idx="2">
                  <c:v>82.9</c:v>
                </c:pt>
                <c:pt idx="3">
                  <c:v>98.7</c:v>
                </c:pt>
                <c:pt idx="4">
                  <c:v>98.7</c:v>
                </c:pt>
              </c:numCache>
            </c:numRef>
          </c:val>
          <c:extLst>
            <c:ext xmlns:c16="http://schemas.microsoft.com/office/drawing/2014/chart" uri="{C3380CC4-5D6E-409C-BE32-E72D297353CC}">
              <c16:uniqueId val="{00000000-1952-4178-98E2-7039586FE58E}"/>
            </c:ext>
          </c:extLst>
        </c:ser>
        <c:axId val="32217513"/>
        <c:axId val="2152216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1952-4178-98E2-7039586FE58E}"/>
            </c:ext>
          </c:extLst>
        </c:ser>
        <c:marker val="1"/>
        <c:axId val="32217513"/>
        <c:axId val="21522166"/>
      </c:lineChart>
      <c:catAx>
        <c:axId val="3221751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1522166"/>
        <c:crosses val="autoZero"/>
        <c:auto val="1"/>
        <c:lblOffset val="100"/>
        <c:noMultiLvlLbl val="1"/>
      </c:catAx>
      <c:valAx>
        <c:axId val="21522166"/>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800" u="none" baseline="0">
                <a:latin typeface="ＭＳ ゴシック"/>
                <a:ea typeface="ＭＳ ゴシック"/>
                <a:cs typeface="ＭＳ ゴシック"/>
              </a:defRPr>
            </a:pPr>
          </a:p>
        </c:txPr>
        <c:crossAx val="3221751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①有形固定資産減価償却率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02"/>
          <c:y val="0"/>
        </c:manualLayout>
      </c:layout>
      <c:overlay val="1"/>
      <c:spPr>
        <a:noFill/>
      </c:spPr>
    </c:title>
    <c:autoTitleDeleted val="0"/>
    <c:plotArea>
      <c:layout>
        <c:manualLayout>
          <c:layoutTarget val="inner"/>
          <c:xMode val="edge"/>
          <c:yMode val="edge"/>
          <c:x val="0.13575"/>
          <c:y val="0.158"/>
          <c:w val="0.834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81.4</c:v>
                </c:pt>
                <c:pt idx="1">
                  <c:v>24.5</c:v>
                </c:pt>
                <c:pt idx="2">
                  <c:v>28.1</c:v>
                </c:pt>
                <c:pt idx="3">
                  <c:v>21.8</c:v>
                </c:pt>
                <c:pt idx="4">
                  <c:v>26.4</c:v>
                </c:pt>
              </c:numCache>
            </c:numRef>
          </c:val>
          <c:extLst>
            <c:ext xmlns:c16="http://schemas.microsoft.com/office/drawing/2014/chart" uri="{C3380CC4-5D6E-409C-BE32-E72D297353CC}">
              <c16:uniqueId val="{00000000-3005-4804-8E39-2F1B7EB3A907}"/>
            </c:ext>
          </c:extLst>
        </c:ser>
        <c:axId val="59481773"/>
        <c:axId val="6557390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3005-4804-8E39-2F1B7EB3A907}"/>
            </c:ext>
          </c:extLst>
        </c:ser>
        <c:marker val="1"/>
        <c:axId val="59481773"/>
        <c:axId val="65573909"/>
      </c:lineChart>
      <c:catAx>
        <c:axId val="5948177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65573909"/>
        <c:crosses val="autoZero"/>
        <c:auto val="1"/>
        <c:lblOffset val="100"/>
        <c:noMultiLvlLbl val="1"/>
      </c:catAx>
      <c:valAx>
        <c:axId val="65573909"/>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5948177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②器械備品減価償却率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025"/>
          <c:y val="0"/>
        </c:manualLayout>
      </c:layout>
      <c:overlay val="1"/>
      <c:spPr>
        <a:noFill/>
      </c:spPr>
    </c:title>
    <c:autoTitleDeleted val="0"/>
    <c:plotArea>
      <c:layout>
        <c:manualLayout>
          <c:layoutTarget val="inner"/>
          <c:xMode val="edge"/>
          <c:yMode val="edge"/>
          <c:x val="0.129"/>
          <c:y val="0.158"/>
          <c:w val="0.831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68.4</c:v>
                </c:pt>
                <c:pt idx="1">
                  <c:v>27.7</c:v>
                </c:pt>
                <c:pt idx="2">
                  <c:v>37.6</c:v>
                </c:pt>
                <c:pt idx="3">
                  <c:v>50</c:v>
                </c:pt>
                <c:pt idx="4">
                  <c:v>60.6</c:v>
                </c:pt>
              </c:numCache>
            </c:numRef>
          </c:val>
          <c:extLst>
            <c:ext xmlns:c16="http://schemas.microsoft.com/office/drawing/2014/chart" uri="{C3380CC4-5D6E-409C-BE32-E72D297353CC}">
              <c16:uniqueId val="{00000000-5A53-4985-A4A0-A401A7774EC3}"/>
            </c:ext>
          </c:extLst>
        </c:ser>
        <c:axId val="53294272"/>
        <c:axId val="988640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データ!$EH$6:$EL$6</c:f>
              <c:numCache>
                <c:formatCode>#,##0.0;"△"#,##0.0</c:formatCode>
                <c:ptCount val="5"/>
                <c:pt idx="0">
                  <c:v>65.7</c:v>
                </c:pt>
                <c:pt idx="1">
                  <c:v>65</c:v>
                </c:pt>
                <c:pt idx="2">
                  <c:v>66.8</c:v>
                </c:pt>
                <c:pt idx="3">
                  <c:v>68.2</c:v>
                </c:pt>
                <c:pt idx="4">
                  <c:v>69.4</c:v>
                </c:pt>
              </c:numCache>
            </c:numRef>
          </c:val>
          <c:smooth val="0"/>
          <c:extLst>
            <c:ext xmlns:c16="http://schemas.microsoft.com/office/drawing/2014/chart" uri="{C3380CC4-5D6E-409C-BE32-E72D297353CC}">
              <c16:uniqueId val="{00000001-5A53-4985-A4A0-A401A7774EC3}"/>
            </c:ext>
          </c:extLst>
        </c:ser>
        <c:marker val="1"/>
        <c:axId val="53294272"/>
        <c:axId val="9886408"/>
      </c:lineChart>
      <c:catAx>
        <c:axId val="53294272"/>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9886408"/>
        <c:crosses val="autoZero"/>
        <c:auto val="1"/>
        <c:lblOffset val="100"/>
        <c:noMultiLvlLbl val="1"/>
      </c:catAx>
      <c:valAx>
        <c:axId val="9886408"/>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53294272"/>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③１床当たり有形固定資産</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323"/>
          <c:y val="0"/>
        </c:manualLayout>
      </c:layout>
      <c:overlay val="1"/>
      <c:spPr>
        <a:noFill/>
      </c:spPr>
    </c:title>
    <c:autoTitleDeleted val="0"/>
    <c:plotArea>
      <c:layout>
        <c:manualLayout>
          <c:layoutTarget val="inner"/>
          <c:xMode val="edge"/>
          <c:yMode val="edge"/>
          <c:x val="0.13125"/>
          <c:y val="0.158"/>
          <c:w val="0.834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54435713</c:v>
                </c:pt>
                <c:pt idx="1">
                  <c:v>161042756</c:v>
                </c:pt>
                <c:pt idx="2">
                  <c:v>164512532</c:v>
                </c:pt>
                <c:pt idx="3">
                  <c:v>141372361</c:v>
                </c:pt>
                <c:pt idx="4">
                  <c:v>141098427</c:v>
                </c:pt>
              </c:numCache>
            </c:numRef>
          </c:val>
          <c:extLst>
            <c:ext xmlns:c16="http://schemas.microsoft.com/office/drawing/2014/chart" uri="{C3380CC4-5D6E-409C-BE32-E72D297353CC}">
              <c16:uniqueId val="{00000000-829C-493E-91D3-BBBA1E19C033}"/>
            </c:ext>
          </c:extLst>
        </c:ser>
        <c:axId val="21868813"/>
        <c:axId val="6260159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829C-493E-91D3-BBBA1E19C033}"/>
            </c:ext>
          </c:extLst>
        </c:ser>
        <c:marker val="1"/>
        <c:axId val="21868813"/>
        <c:axId val="62601592"/>
      </c:lineChart>
      <c:catAx>
        <c:axId val="2186881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62601592"/>
        <c:crosses val="autoZero"/>
        <c:auto val="1"/>
        <c:lblOffset val="100"/>
        <c:noMultiLvlLbl val="1"/>
      </c:catAx>
      <c:valAx>
        <c:axId val="6260159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186881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⑧材料費対医業収益比率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725"/>
          <c:y val="0"/>
        </c:manualLayout>
      </c:layout>
      <c:overlay val="1"/>
      <c:spPr>
        <a:noFill/>
        <a:ln>
          <a:noFill/>
        </a:ln>
      </c:spPr>
    </c:title>
    <c:autoTitleDeleted val="0"/>
    <c:plotArea>
      <c:layout>
        <c:manualLayout>
          <c:layoutTarget val="inner"/>
          <c:xMode val="edge"/>
          <c:yMode val="edge"/>
          <c:x val="0.12575"/>
          <c:y val="0.158"/>
          <c:w val="0.8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31.7</c:v>
                </c:pt>
                <c:pt idx="1">
                  <c:v>34.9</c:v>
                </c:pt>
                <c:pt idx="2">
                  <c:v>30</c:v>
                </c:pt>
                <c:pt idx="3">
                  <c:v>28.4</c:v>
                </c:pt>
                <c:pt idx="4">
                  <c:v>29.1</c:v>
                </c:pt>
              </c:numCache>
            </c:numRef>
          </c:val>
          <c:extLst>
            <c:ext xmlns:c16="http://schemas.microsoft.com/office/drawing/2014/chart" uri="{C3380CC4-5D6E-409C-BE32-E72D297353CC}">
              <c16:uniqueId val="{00000000-15AD-4334-BA2D-0BCD3C1DAD62}"/>
            </c:ext>
          </c:extLst>
        </c:ser>
        <c:axId val="26543418"/>
        <c:axId val="3756417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15AD-4334-BA2D-0BCD3C1DAD62}"/>
            </c:ext>
          </c:extLst>
        </c:ser>
        <c:marker val="1"/>
        <c:axId val="26543418"/>
        <c:axId val="37564172"/>
      </c:lineChart>
      <c:catAx>
        <c:axId val="26543418"/>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7564172"/>
        <c:crosses val="autoZero"/>
        <c:auto val="1"/>
        <c:lblOffset val="100"/>
        <c:noMultiLvlLbl val="1"/>
      </c:catAx>
      <c:valAx>
        <c:axId val="3756417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6543418"/>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⑦職員給与費対医業収益比率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4325"/>
          <c:y val="0"/>
        </c:manualLayout>
      </c:layout>
      <c:overlay val="1"/>
      <c:spPr>
        <a:noFill/>
        <a:ln>
          <a:noFill/>
        </a:ln>
      </c:spPr>
    </c:title>
    <c:autoTitleDeleted val="0"/>
    <c:plotArea>
      <c:layout>
        <c:manualLayout>
          <c:layoutTarget val="inner"/>
          <c:xMode val="edge"/>
          <c:yMode val="edge"/>
          <c:x val="0.122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62.1</c:v>
                </c:pt>
                <c:pt idx="1">
                  <c:v>71.1</c:v>
                </c:pt>
                <c:pt idx="2">
                  <c:v>63.5</c:v>
                </c:pt>
                <c:pt idx="3">
                  <c:v>66</c:v>
                </c:pt>
                <c:pt idx="4">
                  <c:v>66.3</c:v>
                </c:pt>
              </c:numCache>
            </c:numRef>
          </c:val>
          <c:extLst>
            <c:ext xmlns:c16="http://schemas.microsoft.com/office/drawing/2014/chart" uri="{C3380CC4-5D6E-409C-BE32-E72D297353CC}">
              <c16:uniqueId val="{00000000-97B7-424B-8767-6682C3FAA93A}"/>
            </c:ext>
          </c:extLst>
        </c:ser>
        <c:axId val="2533231"/>
        <c:axId val="2279908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97B7-424B-8767-6682C3FAA93A}"/>
            </c:ext>
          </c:extLst>
        </c:ser>
        <c:marker val="1"/>
        <c:axId val="2533231"/>
        <c:axId val="22799085"/>
      </c:lineChart>
      <c:catAx>
        <c:axId val="2533231"/>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2799085"/>
        <c:crosses val="autoZero"/>
        <c:auto val="1"/>
        <c:lblOffset val="100"/>
        <c:noMultiLvlLbl val="1"/>
      </c:catAx>
      <c:valAx>
        <c:axId val="22799085"/>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533231"/>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drawings/_rels/drawing12.xml.rels><?xml version="1.0" encoding="UTF-8" standalone="yes"?><Relationships xmlns="http://schemas.openxmlformats.org/package/2006/relationships"><Relationship Id="rId1" Type="http://schemas.openxmlformats.org/officeDocument/2006/relationships/chart" Target="../charts/chart1.xml" /><Relationship Id="rId4" Type="http://schemas.openxmlformats.org/officeDocument/2006/relationships/chart" Target="../charts/chart4.xml" /><Relationship Id="rId8" Type="http://schemas.openxmlformats.org/officeDocument/2006/relationships/chart" Target="../charts/chart8.xml" /><Relationship Id="rId2" Type="http://schemas.openxmlformats.org/officeDocument/2006/relationships/chart" Target="../charts/chart2.xml" /><Relationship Id="rId7" Type="http://schemas.openxmlformats.org/officeDocument/2006/relationships/chart" Target="../charts/chart7.xml" /><Relationship Id="rId5" Type="http://schemas.openxmlformats.org/officeDocument/2006/relationships/chart" Target="../charts/chart5.xml" /><Relationship Id="rId9" Type="http://schemas.openxmlformats.org/officeDocument/2006/relationships/chart" Target="../charts/chart9.xml" /><Relationship Id="rId10" Type="http://schemas.openxmlformats.org/officeDocument/2006/relationships/chart" Target="../charts/chart10.xml" /><Relationship Id="rId3" Type="http://schemas.openxmlformats.org/officeDocument/2006/relationships/chart" Target="../charts/chart3.xml" /><Relationship Id="rId11" Type="http://schemas.openxmlformats.org/officeDocument/2006/relationships/chart" Target="../charts/chart11.xml" /><Relationship Id="rId6" Type="http://schemas.openxmlformats.org/officeDocument/2006/relationships/chart" Target="../charts/chart6.xml" /></Relationships>
</file>

<file path=xl/drawings/drawing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0.06525</cdr:y>
    </cdr:from>
    <cdr:to>
      <cdr:x>0.99975</cdr:x>
      <cdr:y>0.14875</cdr:y>
    </cdr:to>
    <cdr:sp macro="" textlink="法適用_病院事業!$E$90">
      <cdr:nvSpPr>
        <cdr:cNvPr id="2" name="テキスト ボックス 17"/>
        <cdr:cNvSpPr txBox="1"/>
      </cdr:nvSpPr>
      <cdr:spPr>
        <a:xfrm>
          <a:off x="3390900" y="18097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69814D7C-1147-4A24-B4F0-188C7510BEFC}" type="TxLink">
            <a:rPr altLang="en-US" lang="en-US" sz="900" u="none" b="0" i="0">
              <a:solidFill>
                <a:srgbClr val="000000"/>
              </a:solidFill>
              <a:latin typeface="ＭＳ ゴシック" panose="020B0609070205080204" pitchFamily="49" charset="-128"/>
              <a:ea typeface="ＭＳ ゴシック" panose="020B0609070205080204" pitchFamily="49" charset="-128"/>
            </a:rPr>
            <a:t>【74.7】</a:t>
          </a:fld>
          <a:endParaRPr altLang="en-US" lang="ja-JP" sz="900">
            <a:latin typeface="ＭＳ ゴシック" pitchFamily="49" charset="-128"/>
            <a:ea typeface="ＭＳ ゴシック" pitchFamily="49" charset="-128"/>
          </a:endParaRPr>
        </a:p>
      </cdr:txBody>
    </cdr:sp>
  </cdr:relSizeAnchor>
</c:userShapes>
</file>

<file path=xl/drawings/drawing10.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0.06925</cdr:y>
    </cdr:from>
    <cdr:to>
      <cdr:x>0.99975</cdr:x>
      <cdr:y>0.15275</cdr:y>
    </cdr:to>
    <cdr:sp macro="" textlink="法適用_病院事業!$G$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667272DF-B53D-4945-9033-33D8FFCB3DB1}" type="TxLink">
            <a:rPr altLang="en-US" lang="en-US" sz="900" u="none" b="0" i="0">
              <a:solidFill>
                <a:srgbClr val="000000"/>
              </a:solidFill>
              <a:latin typeface="ＭＳ ゴシック" panose="020B0609070205080204" pitchFamily="49" charset="-128"/>
              <a:ea typeface="ＭＳ ゴシック" panose="020B0609070205080204" pitchFamily="49" charset="-128"/>
            </a:rPr>
            <a:t>【15,586】</a:t>
          </a:fld>
          <a:endParaRPr altLang="en-US" lang="ja-JP"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病院事業!$F$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A51630F9-2CE2-4C07-884A-C4F95807B7B9}" type="TxLink">
            <a:rPr altLang="en-US" lang="en-US" sz="900" u="none" b="0" i="0">
              <a:solidFill>
                <a:srgbClr val="000000"/>
              </a:solidFill>
              <a:latin typeface="ＭＳ ゴシック" panose="020B0609070205080204" pitchFamily="49" charset="-128"/>
              <a:ea typeface="ＭＳ ゴシック" panose="020B0609070205080204" pitchFamily="49" charset="-128"/>
            </a:rPr>
            <a:t>【53,621】</a:t>
          </a:fld>
          <a:endParaRPr altLang="en-US" lang="ja-JP" sz="900">
            <a:latin typeface="ＭＳ ゴシック" pitchFamily="49" charset="-128"/>
            <a:ea typeface="ＭＳ ゴシック" pitchFamily="49" charset="-128"/>
          </a:endParaRPr>
        </a:p>
      </cdr:txBody>
    </cdr:sp>
  </cdr:relSizeAnchor>
</c:userShapes>
</file>

<file path=xl/drawings/drawing1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280</xdr:col>
      <xdr:colOff>11118</xdr:colOff>
      <xdr:row>18</xdr:row>
      <xdr:rowOff>1</xdr:rowOff>
    </xdr:from>
    <xdr:to>
      <xdr:col>368</xdr:col>
      <xdr:colOff>0</xdr:colOff>
      <xdr:row>34</xdr:row>
      <xdr:rowOff>145676</xdr:rowOff>
    </xdr:to>
    <xdr:graphicFrame macro="">
      <xdr:nvGraphicFramePr>
        <xdr:cNvPr id="2" name="グラフ 1"/>
        <xdr:cNvGraphicFramePr/>
      </xdr:nvGraphicFramePr>
      <xdr:xfrm>
        <a:off x="13468350" y="3457575"/>
        <a:ext cx="4181475" cy="2886075"/>
      </xdr:xfrm>
      <a:graphic>
        <a:graphicData uri="http://schemas.openxmlformats.org/drawingml/2006/chart">
          <c:chart xmlns:c="http://schemas.openxmlformats.org/drawingml/2006/chart"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xdr:cNvGraphicFramePr/>
      </xdr:nvGraphicFramePr>
      <xdr:xfrm>
        <a:off x="9096375" y="3467100"/>
        <a:ext cx="4181475" cy="2886075"/>
      </xdr:xfrm>
      <a:graphic>
        <a:graphicData uri="http://schemas.openxmlformats.org/drawingml/2006/chart">
          <c:chart xmlns:c="http://schemas.openxmlformats.org/drawingml/2006/chart"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xdr:cNvGraphicFramePr/>
      </xdr:nvGraphicFramePr>
      <xdr:xfrm>
        <a:off x="4714875" y="3467100"/>
        <a:ext cx="4181475" cy="2886075"/>
      </xdr:xfrm>
      <a:graphic>
        <a:graphicData uri="http://schemas.openxmlformats.org/drawingml/2006/chart">
          <c:chart xmlns:c="http://schemas.openxmlformats.org/drawingml/2006/chart"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xdr:cNvGraphicFramePr/>
      </xdr:nvGraphicFramePr>
      <xdr:xfrm>
        <a:off x="342900" y="3467100"/>
        <a:ext cx="4181475" cy="2886075"/>
      </xdr:xfrm>
      <a:graphic>
        <a:graphicData uri="http://schemas.openxmlformats.org/drawingml/2006/chart">
          <c:chart xmlns:c="http://schemas.openxmlformats.org/drawingml/2006/chart"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xdr:cNvGraphicFramePr/>
      </xdr:nvGraphicFramePr>
      <xdr:xfrm>
        <a:off x="342900" y="11344275"/>
        <a:ext cx="5429250" cy="2886075"/>
      </xdr:xfrm>
      <a:graphic>
        <a:graphicData uri="http://schemas.openxmlformats.org/drawingml/2006/chart">
          <c:chart xmlns:c="http://schemas.openxmlformats.org/drawingml/2006/chart"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xdr:cNvGraphicFramePr/>
      </xdr:nvGraphicFramePr>
      <xdr:xfrm>
        <a:off x="6276975" y="11344275"/>
        <a:ext cx="5438775" cy="2886075"/>
      </xdr:xfrm>
      <a:graphic>
        <a:graphicData uri="http://schemas.openxmlformats.org/drawingml/2006/chart">
          <c:chart xmlns:c="http://schemas.openxmlformats.org/drawingml/2006/chart"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xdr:cNvGraphicFramePr/>
      </xdr:nvGraphicFramePr>
      <xdr:xfrm>
        <a:off x="12211050" y="11344275"/>
        <a:ext cx="5438775" cy="2886075"/>
      </xdr:xfrm>
      <a:graphic>
        <a:graphicData uri="http://schemas.openxmlformats.org/drawingml/2006/chart">
          <c:chart xmlns:c="http://schemas.openxmlformats.org/drawingml/2006/chart"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xdr:cNvGraphicFramePr/>
      </xdr:nvGraphicFramePr>
      <xdr:xfrm>
        <a:off x="13468350" y="7239000"/>
        <a:ext cx="4181475" cy="2886075"/>
      </xdr:xfrm>
      <a:graphic>
        <a:graphicData uri="http://schemas.openxmlformats.org/drawingml/2006/chart">
          <c:chart xmlns:c="http://schemas.openxmlformats.org/drawingml/2006/chart"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xdr:cNvGraphicFramePr/>
      </xdr:nvGraphicFramePr>
      <xdr:xfrm>
        <a:off x="9096375" y="7248525"/>
        <a:ext cx="4181475" cy="2895600"/>
      </xdr:xfrm>
      <a:graphic>
        <a:graphicData uri="http://schemas.openxmlformats.org/drawingml/2006/chart">
          <c:chart xmlns:c="http://schemas.openxmlformats.org/drawingml/2006/chart"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xdr:cNvGraphicFramePr/>
      </xdr:nvGraphicFramePr>
      <xdr:xfrm>
        <a:off x="4714875" y="7248525"/>
        <a:ext cx="4181475" cy="2895600"/>
      </xdr:xfrm>
      <a:graphic>
        <a:graphicData uri="http://schemas.openxmlformats.org/drawingml/2006/chart">
          <c:chart xmlns:c="http://schemas.openxmlformats.org/drawingml/2006/chart"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xdr:cNvGraphicFramePr/>
      </xdr:nvGraphicFramePr>
      <xdr:xfrm>
        <a:off x="342900" y="7248525"/>
        <a:ext cx="4181475" cy="2895600"/>
      </xdr:xfrm>
      <a:graphic>
        <a:graphicData uri="http://schemas.openxmlformats.org/drawingml/2006/chart">
          <c:chart xmlns:c="http://schemas.openxmlformats.org/drawingml/2006/chart" r:id="rId11"/>
        </a:graphicData>
      </a:graphic>
    </xdr:graphicFrame>
    <xdr:clientData/>
  </xdr:twoCellAnchor>
</xdr:wsDr>
</file>

<file path=xl/drawings/drawing2.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D$90">
      <cdr:nvSpPr>
        <cdr:cNvPr id="2" name="テキスト ボックス 17"/>
        <cdr:cNvSpPr txBox="1"/>
      </cdr:nvSpPr>
      <cdr:spPr>
        <a:xfrm>
          <a:off x="3390900" y="17145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2BFA1407-6873-4B78-B607-D24449A41691}" type="TxLink">
            <a:rPr altLang="en-US" lang="en-US" sz="900" u="none" b="0" i="0">
              <a:solidFill>
                <a:srgbClr val="000000"/>
              </a:solidFill>
              <a:latin typeface="ＭＳ ゴシック" panose="020B0609070205080204" pitchFamily="49" charset="-128"/>
              <a:ea typeface="ＭＳ ゴシック" panose="020B0609070205080204" pitchFamily="49" charset="-128"/>
            </a:rPr>
            <a:t>【59.6】</a:t>
          </a:fld>
          <a:endParaRPr altLang="en-US" lang="ja-JP"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0.06925</cdr:y>
    </cdr:from>
    <cdr:to>
      <cdr:x>0.99975</cdr:x>
      <cdr:y>0.15275</cdr:y>
    </cdr:to>
    <cdr:sp macro="" textlink="法適用_病院事業!$C$90">
      <cdr:nvSpPr>
        <cdr:cNvPr id="2" name="テキスト ボックス 17"/>
        <cdr:cNvSpPr txBox="1"/>
      </cdr:nvSpPr>
      <cdr:spPr>
        <a:xfrm>
          <a:off x="3390900" y="19050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F72AC17E-0874-40BA-996C-2580AE4C40FA}" type="TxLink">
            <a:rPr altLang="en-US" lang="en-US" sz="900" u="none" b="0" i="0">
              <a:solidFill>
                <a:srgbClr val="000000"/>
              </a:solidFill>
              <a:latin typeface="ＭＳ ゴシック" panose="020B0609070205080204" pitchFamily="49" charset="-128"/>
              <a:ea typeface="ＭＳ ゴシック" panose="020B0609070205080204" pitchFamily="49" charset="-128"/>
            </a:rPr>
            <a:t>【89.5】</a:t>
          </a:fld>
          <a:endParaRPr altLang="en-US" lang="ja-JP"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病院事業!$B$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478D776B-530B-4CAE-B0E9-82736763928E}" type="TxLink">
            <a:rPr altLang="en-US" lang="en-US" sz="900" u="none" b="0" i="0">
              <a:solidFill>
                <a:srgbClr val="000000"/>
              </a:solidFill>
              <a:latin typeface="ＭＳ ゴシック" panose="020B0609070205080204" pitchFamily="49" charset="-128"/>
              <a:ea typeface="ＭＳ ゴシック" panose="020B0609070205080204" pitchFamily="49" charset="-128"/>
            </a:rPr>
            <a:t>【98.2】</a:t>
          </a:fld>
          <a:endParaRPr altLang="en-US" lang="ja-JP"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J$90">
      <cdr:nvSpPr>
        <cdr:cNvPr id="2" name="テキスト ボックス 17"/>
        <cdr:cNvSpPr txBox="1"/>
      </cdr:nvSpPr>
      <cdr:spPr>
        <a:xfrm>
          <a:off x="4400550"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625A574F-7C16-4478-B586-63425517DE0E}" type="TxLink">
            <a:rPr altLang="en-US" lang="en-US" sz="900" u="none" b="0" i="0">
              <a:solidFill>
                <a:srgbClr val="000000"/>
              </a:solidFill>
              <a:latin typeface="ＭＳ ゴシック" panose="020B0609070205080204" pitchFamily="49" charset="-128"/>
              <a:ea typeface="ＭＳ ゴシック" panose="020B0609070205080204" pitchFamily="49" charset="-128"/>
            </a:rPr>
            <a:t>【53.5】</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K$90">
      <cdr:nvSpPr>
        <cdr:cNvPr id="2" name="テキスト ボックス 17"/>
        <cdr:cNvSpPr txBox="1"/>
      </cdr:nvSpPr>
      <cdr:spPr>
        <a:xfrm>
          <a:off x="4410075"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7B821A35-9AF3-4243-AD12-C3905864C67F}" type="TxLink">
            <a:rPr altLang="en-US" lang="en-US" sz="900" u="none" b="0" i="0">
              <a:solidFill>
                <a:srgbClr val="000000"/>
              </a:solidFill>
              <a:latin typeface="ＭＳ ゴシック" panose="020B0609070205080204" pitchFamily="49" charset="-128"/>
              <a:ea typeface="ＭＳ ゴシック" panose="020B0609070205080204" pitchFamily="49" charset="-128"/>
            </a:rPr>
            <a:t>【70.0】</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L$90">
      <cdr:nvSpPr>
        <cdr:cNvPr id="2" name="テキスト ボックス 17"/>
        <cdr:cNvSpPr txBox="1"/>
      </cdr:nvSpPr>
      <cdr:spPr>
        <a:xfrm>
          <a:off x="4410075"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B7E3D514-AB61-4950-A723-2206B68C16F4}" type="TxLink">
            <a:rPr altLang="en-US" lang="en-US" sz="900" u="none" b="0" i="0">
              <a:solidFill>
                <a:srgbClr val="000000"/>
              </a:solidFill>
              <a:latin typeface="ＭＳ ゴシック" panose="020B0609070205080204" pitchFamily="49" charset="-128"/>
              <a:ea typeface="ＭＳ ゴシック" panose="020B0609070205080204" pitchFamily="49" charset="-128"/>
            </a:rPr>
            <a:t>【48,132,898】</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0.06525</cdr:y>
    </cdr:from>
    <cdr:to>
      <cdr:x>0.99975</cdr:x>
      <cdr:y>0.14875</cdr:y>
    </cdr:to>
    <cdr:sp macro="" textlink="法適用_病院事業!$I$90">
      <cdr:nvSpPr>
        <cdr:cNvPr id="2" name="テキスト ボックス 17"/>
        <cdr:cNvSpPr txBox="1"/>
      </cdr:nvSpPr>
      <cdr:spPr>
        <a:xfrm>
          <a:off x="3390900" y="18097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757E9B79-62F4-4C9F-A688-5DD11D078A57}" type="TxLink">
            <a:rPr altLang="en-US" lang="en-US" sz="900" u="none" b="0" i="0">
              <a:solidFill>
                <a:srgbClr val="000000"/>
              </a:solidFill>
              <a:latin typeface="ＭＳ ゴシック" panose="020B0609070205080204" pitchFamily="49" charset="-128"/>
              <a:ea typeface="ＭＳ ゴシック" panose="020B0609070205080204" pitchFamily="49" charset="-128"/>
            </a:rPr>
            <a:t>【25.0】</a:t>
          </a:fld>
          <a:endParaRPr altLang="en-US" lang="ja-JP"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H$90">
      <cdr:nvSpPr>
        <cdr:cNvPr id="2" name="テキスト ボックス 17"/>
        <cdr:cNvSpPr txBox="1"/>
      </cdr:nvSpPr>
      <cdr:spPr>
        <a:xfrm>
          <a:off x="3390900" y="17145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1B47A80B-F97E-42CB-B8E8-B6CA29143B44}" type="TxLink">
            <a:rPr altLang="en-US" lang="en-US" sz="900" u="none" b="0" i="0">
              <a:solidFill>
                <a:srgbClr val="000000"/>
              </a:solidFill>
              <a:latin typeface="ＭＳ ゴシック" panose="020B0609070205080204" pitchFamily="49" charset="-128"/>
              <a:ea typeface="ＭＳ ゴシック" panose="020B0609070205080204" pitchFamily="49" charset="-128"/>
            </a:rPr>
            <a:t>【54.6】</a:t>
          </a:fld>
          <a:endParaRPr altLang="en-US" lang="ja-JP"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2.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topLeftCell="EE51">
      <selection pane="topLeft"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4" t="str">
        <f>データ!H6</f>
        <v>埼玉県　小児医療センター</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6" t="s">
        <v>1</v>
      </c>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8"/>
      <c r="AU7" s="156" t="s">
        <v>2</v>
      </c>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8"/>
      <c r="CN7" s="156" t="s">
        <v>3</v>
      </c>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7"/>
      <c r="DO7" s="157"/>
      <c r="DP7" s="157"/>
      <c r="DQ7" s="157"/>
      <c r="DR7" s="157"/>
      <c r="DS7" s="157"/>
      <c r="DT7" s="157"/>
      <c r="DU7" s="157"/>
      <c r="DV7" s="157"/>
      <c r="DW7" s="157"/>
      <c r="DX7" s="157"/>
      <c r="DY7" s="157"/>
      <c r="DZ7" s="157"/>
      <c r="EA7" s="157"/>
      <c r="EB7" s="157"/>
      <c r="EC7" s="157"/>
      <c r="ED7" s="157"/>
      <c r="EE7" s="157"/>
      <c r="EF7" s="158"/>
      <c r="EG7" s="156" t="s">
        <v>4</v>
      </c>
      <c r="EH7" s="157"/>
      <c r="EI7" s="157"/>
      <c r="EJ7" s="157"/>
      <c r="EK7" s="157"/>
      <c r="EL7" s="157"/>
      <c r="EM7" s="157"/>
      <c r="EN7" s="157"/>
      <c r="EO7" s="157"/>
      <c r="EP7" s="157"/>
      <c r="EQ7" s="157"/>
      <c r="ER7" s="157"/>
      <c r="ES7" s="157"/>
      <c r="ET7" s="157"/>
      <c r="EU7" s="157"/>
      <c r="EV7" s="157"/>
      <c r="EW7" s="157"/>
      <c r="EX7" s="157"/>
      <c r="EY7" s="157"/>
      <c r="EZ7" s="157"/>
      <c r="FA7" s="157"/>
      <c r="FB7" s="157"/>
      <c r="FC7" s="157"/>
      <c r="FD7" s="157"/>
      <c r="FE7" s="157"/>
      <c r="FF7" s="157"/>
      <c r="FG7" s="157"/>
      <c r="FH7" s="157"/>
      <c r="FI7" s="157"/>
      <c r="FJ7" s="157"/>
      <c r="FK7" s="157"/>
      <c r="FL7" s="157"/>
      <c r="FM7" s="157"/>
      <c r="FN7" s="157"/>
      <c r="FO7" s="157"/>
      <c r="FP7" s="157"/>
      <c r="FQ7" s="157"/>
      <c r="FR7" s="157"/>
      <c r="FS7" s="157"/>
      <c r="FT7" s="157"/>
      <c r="FU7" s="157"/>
      <c r="FV7" s="157"/>
      <c r="FW7" s="157"/>
      <c r="FX7" s="157"/>
      <c r="FY7" s="158"/>
      <c r="FZ7" s="156" t="s">
        <v>5</v>
      </c>
      <c r="GA7" s="157"/>
      <c r="GB7" s="157"/>
      <c r="GC7" s="157"/>
      <c r="GD7" s="157"/>
      <c r="GE7" s="157"/>
      <c r="GF7" s="157"/>
      <c r="GG7" s="157"/>
      <c r="GH7" s="157"/>
      <c r="GI7" s="157"/>
      <c r="GJ7" s="157"/>
      <c r="GK7" s="157"/>
      <c r="GL7" s="157"/>
      <c r="GM7" s="157"/>
      <c r="GN7" s="157"/>
      <c r="GO7" s="157"/>
      <c r="GP7" s="157"/>
      <c r="GQ7" s="157"/>
      <c r="GR7" s="157"/>
      <c r="GS7" s="157"/>
      <c r="GT7" s="157"/>
      <c r="GU7" s="157"/>
      <c r="GV7" s="157"/>
      <c r="GW7" s="157"/>
      <c r="GX7" s="157"/>
      <c r="GY7" s="157"/>
      <c r="GZ7" s="157"/>
      <c r="HA7" s="157"/>
      <c r="HB7" s="157"/>
      <c r="HC7" s="157"/>
      <c r="HD7" s="157"/>
      <c r="HE7" s="157"/>
      <c r="HF7" s="157"/>
      <c r="HG7" s="157"/>
      <c r="HH7" s="157"/>
      <c r="HI7" s="157"/>
      <c r="HJ7" s="157"/>
      <c r="HK7" s="157"/>
      <c r="HL7" s="157"/>
      <c r="HM7" s="157"/>
      <c r="HN7" s="157"/>
      <c r="HO7" s="157"/>
      <c r="HP7" s="157"/>
      <c r="HQ7" s="157"/>
      <c r="HR7" s="158"/>
      <c r="ID7" s="156" t="s">
        <v>6</v>
      </c>
      <c r="IE7" s="157"/>
      <c r="IF7" s="157"/>
      <c r="IG7" s="157"/>
      <c r="IH7" s="157"/>
      <c r="II7" s="157"/>
      <c r="IJ7" s="157"/>
      <c r="IK7" s="157"/>
      <c r="IL7" s="157"/>
      <c r="IM7" s="157"/>
      <c r="IN7" s="157"/>
      <c r="IO7" s="157"/>
      <c r="IP7" s="157"/>
      <c r="IQ7" s="157"/>
      <c r="IR7" s="157"/>
      <c r="IS7" s="157"/>
      <c r="IT7" s="157"/>
      <c r="IU7" s="157"/>
      <c r="IV7" s="157"/>
      <c r="IW7" s="157"/>
      <c r="IX7" s="157"/>
      <c r="IY7" s="157"/>
      <c r="IZ7" s="157"/>
      <c r="JA7" s="157"/>
      <c r="JB7" s="157"/>
      <c r="JC7" s="157"/>
      <c r="JD7" s="157"/>
      <c r="JE7" s="157"/>
      <c r="JF7" s="157"/>
      <c r="JG7" s="157"/>
      <c r="JH7" s="157"/>
      <c r="JI7" s="157"/>
      <c r="JJ7" s="157"/>
      <c r="JK7" s="157"/>
      <c r="JL7" s="157"/>
      <c r="JM7" s="157"/>
      <c r="JN7" s="157"/>
      <c r="JO7" s="157"/>
      <c r="JP7" s="157"/>
      <c r="JQ7" s="157"/>
      <c r="JR7" s="157"/>
      <c r="JS7" s="157"/>
      <c r="JT7" s="157"/>
      <c r="JU7" s="157"/>
      <c r="JV7" s="158"/>
      <c r="JW7" s="156" t="s">
        <v>7</v>
      </c>
      <c r="JX7" s="157"/>
      <c r="JY7" s="157"/>
      <c r="JZ7" s="157"/>
      <c r="KA7" s="157"/>
      <c r="KB7" s="157"/>
      <c r="KC7" s="157"/>
      <c r="KD7" s="157"/>
      <c r="KE7" s="157"/>
      <c r="KF7" s="157"/>
      <c r="KG7" s="157"/>
      <c r="KH7" s="157"/>
      <c r="KI7" s="157"/>
      <c r="KJ7" s="157"/>
      <c r="KK7" s="157"/>
      <c r="KL7" s="157"/>
      <c r="KM7" s="157"/>
      <c r="KN7" s="157"/>
      <c r="KO7" s="157"/>
      <c r="KP7" s="157"/>
      <c r="KQ7" s="157"/>
      <c r="KR7" s="157"/>
      <c r="KS7" s="157"/>
      <c r="KT7" s="157"/>
      <c r="KU7" s="157"/>
      <c r="KV7" s="157"/>
      <c r="KW7" s="157"/>
      <c r="KX7" s="157"/>
      <c r="KY7" s="157"/>
      <c r="KZ7" s="157"/>
      <c r="LA7" s="157"/>
      <c r="LB7" s="157"/>
      <c r="LC7" s="157"/>
      <c r="LD7" s="157"/>
      <c r="LE7" s="157"/>
      <c r="LF7" s="157"/>
      <c r="LG7" s="157"/>
      <c r="LH7" s="157"/>
      <c r="LI7" s="157"/>
      <c r="LJ7" s="157"/>
      <c r="LK7" s="157"/>
      <c r="LL7" s="157"/>
      <c r="LM7" s="157"/>
      <c r="LN7" s="157"/>
      <c r="LO7" s="158"/>
      <c r="LP7" s="156" t="s">
        <v>8</v>
      </c>
      <c r="LQ7" s="157"/>
      <c r="LR7" s="157"/>
      <c r="LS7" s="157"/>
      <c r="LT7" s="157"/>
      <c r="LU7" s="157"/>
      <c r="LV7" s="157"/>
      <c r="LW7" s="157"/>
      <c r="LX7" s="157"/>
      <c r="LY7" s="157"/>
      <c r="LZ7" s="157"/>
      <c r="MA7" s="157"/>
      <c r="MB7" s="157"/>
      <c r="MC7" s="157"/>
      <c r="MD7" s="157"/>
      <c r="ME7" s="157"/>
      <c r="MF7" s="157"/>
      <c r="MG7" s="157"/>
      <c r="MH7" s="157"/>
      <c r="MI7" s="157"/>
      <c r="MJ7" s="157"/>
      <c r="MK7" s="157"/>
      <c r="ML7" s="157"/>
      <c r="MM7" s="157"/>
      <c r="MN7" s="157"/>
      <c r="MO7" s="157"/>
      <c r="MP7" s="157"/>
      <c r="MQ7" s="157"/>
      <c r="MR7" s="157"/>
      <c r="MS7" s="157"/>
      <c r="MT7" s="157"/>
      <c r="MU7" s="157"/>
      <c r="MV7" s="157"/>
      <c r="MW7" s="157"/>
      <c r="MX7" s="157"/>
      <c r="MY7" s="157"/>
      <c r="MZ7" s="157"/>
      <c r="NA7" s="157"/>
      <c r="NB7" s="157"/>
      <c r="NC7" s="157"/>
      <c r="ND7" s="157"/>
      <c r="NE7" s="157"/>
      <c r="NF7" s="157"/>
      <c r="NG7" s="157"/>
      <c r="NH7" s="158"/>
      <c r="NI7" s="3"/>
      <c r="NJ7" s="6" t="s">
        <v>9</v>
      </c>
      <c r="NK7" s="7"/>
      <c r="NL7" s="7"/>
      <c r="NM7" s="7"/>
      <c r="NN7" s="7"/>
      <c r="NO7" s="7"/>
      <c r="NP7" s="7"/>
      <c r="NQ7" s="7"/>
      <c r="NR7" s="7"/>
      <c r="NS7" s="7"/>
      <c r="NT7" s="7"/>
      <c r="NU7" s="7"/>
      <c r="NV7" s="7"/>
      <c r="NW7" s="8"/>
      <c r="NX7" s="3"/>
    </row>
    <row r="8" spans="1:388" ht="18.75" customHeight="1">
      <c r="A8" s="2"/>
      <c r="B8" s="151" t="str">
        <f>データ!K6</f>
        <v>条例全部</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300床以上～400床未満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自治体職員 学術・研究機関出身</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データ!Y6</f>
        <v>316</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データ!Z6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データ!AA6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61" t="s">
        <v>10</v>
      </c>
      <c r="NK8" s="162"/>
      <c r="NL8" s="9" t="s">
        <v>11</v>
      </c>
      <c r="NM8" s="10"/>
      <c r="NN8" s="10"/>
      <c r="NO8" s="10"/>
      <c r="NP8" s="10"/>
      <c r="NQ8" s="10"/>
      <c r="NR8" s="10"/>
      <c r="NS8" s="10"/>
      <c r="NT8" s="10"/>
      <c r="NU8" s="10"/>
      <c r="NV8" s="10"/>
      <c r="NW8" s="11"/>
      <c r="NX8" s="3"/>
    </row>
    <row r="9" spans="1:388" ht="18.75" customHeight="1">
      <c r="A9" s="2"/>
      <c r="B9" s="156" t="s">
        <v>12</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8"/>
      <c r="AU9" s="156" t="s">
        <v>13</v>
      </c>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8"/>
      <c r="CN9" s="156" t="s">
        <v>14</v>
      </c>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c r="EC9" s="157"/>
      <c r="ED9" s="157"/>
      <c r="EE9" s="157"/>
      <c r="EF9" s="158"/>
      <c r="EG9" s="156" t="s">
        <v>15</v>
      </c>
      <c r="EH9" s="157"/>
      <c r="EI9" s="157"/>
      <c r="EJ9" s="157"/>
      <c r="EK9" s="157"/>
      <c r="EL9" s="157"/>
      <c r="EM9" s="157"/>
      <c r="EN9" s="157"/>
      <c r="EO9" s="157"/>
      <c r="EP9" s="157"/>
      <c r="EQ9" s="157"/>
      <c r="ER9" s="157"/>
      <c r="ES9" s="157"/>
      <c r="ET9" s="157"/>
      <c r="EU9" s="157"/>
      <c r="EV9" s="157"/>
      <c r="EW9" s="157"/>
      <c r="EX9" s="157"/>
      <c r="EY9" s="157"/>
      <c r="EZ9" s="157"/>
      <c r="FA9" s="157"/>
      <c r="FB9" s="157"/>
      <c r="FC9" s="157"/>
      <c r="FD9" s="157"/>
      <c r="FE9" s="157"/>
      <c r="FF9" s="157"/>
      <c r="FG9" s="157"/>
      <c r="FH9" s="157"/>
      <c r="FI9" s="157"/>
      <c r="FJ9" s="157"/>
      <c r="FK9" s="157"/>
      <c r="FL9" s="157"/>
      <c r="FM9" s="157"/>
      <c r="FN9" s="157"/>
      <c r="FO9" s="157"/>
      <c r="FP9" s="157"/>
      <c r="FQ9" s="157"/>
      <c r="FR9" s="157"/>
      <c r="FS9" s="157"/>
      <c r="FT9" s="157"/>
      <c r="FU9" s="157"/>
      <c r="FV9" s="157"/>
      <c r="FW9" s="157"/>
      <c r="FX9" s="157"/>
      <c r="FY9" s="158"/>
      <c r="FZ9" s="156" t="s">
        <v>16</v>
      </c>
      <c r="GA9" s="157"/>
      <c r="GB9" s="157"/>
      <c r="GC9" s="157"/>
      <c r="GD9" s="157"/>
      <c r="GE9" s="157"/>
      <c r="GF9" s="157"/>
      <c r="GG9" s="157"/>
      <c r="GH9" s="157"/>
      <c r="GI9" s="157"/>
      <c r="GJ9" s="157"/>
      <c r="GK9" s="157"/>
      <c r="GL9" s="157"/>
      <c r="GM9" s="157"/>
      <c r="GN9" s="157"/>
      <c r="GO9" s="157"/>
      <c r="GP9" s="157"/>
      <c r="GQ9" s="157"/>
      <c r="GR9" s="157"/>
      <c r="GS9" s="157"/>
      <c r="GT9" s="157"/>
      <c r="GU9" s="157"/>
      <c r="GV9" s="157"/>
      <c r="GW9" s="157"/>
      <c r="GX9" s="157"/>
      <c r="GY9" s="157"/>
      <c r="GZ9" s="157"/>
      <c r="HA9" s="157"/>
      <c r="HB9" s="157"/>
      <c r="HC9" s="157"/>
      <c r="HD9" s="157"/>
      <c r="HE9" s="157"/>
      <c r="HF9" s="157"/>
      <c r="HG9" s="157"/>
      <c r="HH9" s="157"/>
      <c r="HI9" s="157"/>
      <c r="HJ9" s="157"/>
      <c r="HK9" s="157"/>
      <c r="HL9" s="157"/>
      <c r="HM9" s="157"/>
      <c r="HN9" s="157"/>
      <c r="HO9" s="157"/>
      <c r="HP9" s="157"/>
      <c r="HQ9" s="157"/>
      <c r="HR9" s="158"/>
      <c r="ID9" s="156" t="s">
        <v>17</v>
      </c>
      <c r="IE9" s="157"/>
      <c r="IF9" s="157"/>
      <c r="IG9" s="157"/>
      <c r="IH9" s="157"/>
      <c r="II9" s="157"/>
      <c r="IJ9" s="157"/>
      <c r="IK9" s="157"/>
      <c r="IL9" s="157"/>
      <c r="IM9" s="157"/>
      <c r="IN9" s="157"/>
      <c r="IO9" s="157"/>
      <c r="IP9" s="157"/>
      <c r="IQ9" s="157"/>
      <c r="IR9" s="157"/>
      <c r="IS9" s="157"/>
      <c r="IT9" s="157"/>
      <c r="IU9" s="157"/>
      <c r="IV9" s="157"/>
      <c r="IW9" s="157"/>
      <c r="IX9" s="157"/>
      <c r="IY9" s="157"/>
      <c r="IZ9" s="157"/>
      <c r="JA9" s="157"/>
      <c r="JB9" s="157"/>
      <c r="JC9" s="157"/>
      <c r="JD9" s="157"/>
      <c r="JE9" s="157"/>
      <c r="JF9" s="157"/>
      <c r="JG9" s="157"/>
      <c r="JH9" s="157"/>
      <c r="JI9" s="157"/>
      <c r="JJ9" s="157"/>
      <c r="JK9" s="157"/>
      <c r="JL9" s="157"/>
      <c r="JM9" s="157"/>
      <c r="JN9" s="157"/>
      <c r="JO9" s="157"/>
      <c r="JP9" s="157"/>
      <c r="JQ9" s="157"/>
      <c r="JR9" s="157"/>
      <c r="JS9" s="157"/>
      <c r="JT9" s="157"/>
      <c r="JU9" s="157"/>
      <c r="JV9" s="158"/>
      <c r="JW9" s="156" t="s">
        <v>18</v>
      </c>
      <c r="JX9" s="157"/>
      <c r="JY9" s="157"/>
      <c r="JZ9" s="157"/>
      <c r="KA9" s="157"/>
      <c r="KB9" s="157"/>
      <c r="KC9" s="157"/>
      <c r="KD9" s="157"/>
      <c r="KE9" s="157"/>
      <c r="KF9" s="157"/>
      <c r="KG9" s="157"/>
      <c r="KH9" s="157"/>
      <c r="KI9" s="157"/>
      <c r="KJ9" s="157"/>
      <c r="KK9" s="157"/>
      <c r="KL9" s="157"/>
      <c r="KM9" s="157"/>
      <c r="KN9" s="157"/>
      <c r="KO9" s="157"/>
      <c r="KP9" s="157"/>
      <c r="KQ9" s="157"/>
      <c r="KR9" s="157"/>
      <c r="KS9" s="157"/>
      <c r="KT9" s="157"/>
      <c r="KU9" s="157"/>
      <c r="KV9" s="157"/>
      <c r="KW9" s="157"/>
      <c r="KX9" s="157"/>
      <c r="KY9" s="157"/>
      <c r="KZ9" s="157"/>
      <c r="LA9" s="157"/>
      <c r="LB9" s="157"/>
      <c r="LC9" s="157"/>
      <c r="LD9" s="157"/>
      <c r="LE9" s="157"/>
      <c r="LF9" s="157"/>
      <c r="LG9" s="157"/>
      <c r="LH9" s="157"/>
      <c r="LI9" s="157"/>
      <c r="LJ9" s="157"/>
      <c r="LK9" s="157"/>
      <c r="LL9" s="157"/>
      <c r="LM9" s="157"/>
      <c r="LN9" s="157"/>
      <c r="LO9" s="158"/>
      <c r="LP9" s="156" t="s">
        <v>19</v>
      </c>
      <c r="LQ9" s="157"/>
      <c r="LR9" s="157"/>
      <c r="LS9" s="157"/>
      <c r="LT9" s="157"/>
      <c r="LU9" s="157"/>
      <c r="LV9" s="157"/>
      <c r="LW9" s="157"/>
      <c r="LX9" s="157"/>
      <c r="LY9" s="157"/>
      <c r="LZ9" s="157"/>
      <c r="MA9" s="157"/>
      <c r="MB9" s="157"/>
      <c r="MC9" s="157"/>
      <c r="MD9" s="157"/>
      <c r="ME9" s="157"/>
      <c r="MF9" s="157"/>
      <c r="MG9" s="157"/>
      <c r="MH9" s="157"/>
      <c r="MI9" s="157"/>
      <c r="MJ9" s="157"/>
      <c r="MK9" s="157"/>
      <c r="ML9" s="157"/>
      <c r="MM9" s="157"/>
      <c r="MN9" s="157"/>
      <c r="MO9" s="157"/>
      <c r="MP9" s="157"/>
      <c r="MQ9" s="157"/>
      <c r="MR9" s="157"/>
      <c r="MS9" s="157"/>
      <c r="MT9" s="157"/>
      <c r="MU9" s="157"/>
      <c r="MV9" s="157"/>
      <c r="MW9" s="157"/>
      <c r="MX9" s="157"/>
      <c r="MY9" s="157"/>
      <c r="MZ9" s="157"/>
      <c r="NA9" s="157"/>
      <c r="NB9" s="157"/>
      <c r="NC9" s="157"/>
      <c r="ND9" s="157"/>
      <c r="NE9" s="157"/>
      <c r="NF9" s="157"/>
      <c r="NG9" s="157"/>
      <c r="NH9" s="158"/>
      <c r="NI9" s="3"/>
      <c r="NJ9" s="159" t="s">
        <v>20</v>
      </c>
      <c r="NK9" s="160"/>
      <c r="NL9" s="12" t="s">
        <v>21</v>
      </c>
      <c r="NM9" s="13"/>
      <c r="NN9" s="13"/>
      <c r="NO9" s="13"/>
      <c r="NP9" s="13"/>
      <c r="NQ9" s="13"/>
      <c r="NR9" s="13"/>
      <c r="NS9" s="13"/>
      <c r="NT9" s="13"/>
      <c r="NU9" s="14"/>
      <c r="NV9" s="14"/>
      <c r="NW9" s="15"/>
      <c r="NX9" s="3"/>
    </row>
    <row r="10" spans="1:388" ht="18.75" customHeight="1">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21</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対象</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I 未 訓 ガ</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臨 災 地</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データ!AB6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データ!AC6</f>
        <v>-</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データ!AD6</f>
        <v>316</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4" t="s">
        <v>22</v>
      </c>
      <c r="NK10" s="155"/>
      <c r="NL10" s="16" t="s">
        <v>23</v>
      </c>
      <c r="NM10" s="17"/>
      <c r="NN10" s="17"/>
      <c r="NO10" s="17"/>
      <c r="NP10" s="17"/>
      <c r="NQ10" s="17"/>
      <c r="NR10" s="17"/>
      <c r="NS10" s="17"/>
      <c r="NT10" s="17"/>
      <c r="NU10" s="17"/>
      <c r="NV10" s="17"/>
      <c r="NW10" s="18"/>
      <c r="NX10" s="3"/>
    </row>
    <row r="11" spans="1:181 238:388" ht="18.75" customHeight="1">
      <c r="A11" s="2"/>
      <c r="B11" s="156" t="s">
        <v>24</v>
      </c>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8"/>
      <c r="AU11" s="156" t="s">
        <v>25</v>
      </c>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8"/>
      <c r="CN11" s="156" t="s">
        <v>26</v>
      </c>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c r="EC11" s="157"/>
      <c r="ED11" s="157"/>
      <c r="EE11" s="157"/>
      <c r="EF11" s="158"/>
      <c r="EG11" s="156" t="s">
        <v>27</v>
      </c>
      <c r="EH11" s="157"/>
      <c r="EI11" s="157"/>
      <c r="EJ11" s="157"/>
      <c r="EK11" s="157"/>
      <c r="EL11" s="157"/>
      <c r="EM11" s="157"/>
      <c r="EN11" s="157"/>
      <c r="EO11" s="157"/>
      <c r="EP11" s="157"/>
      <c r="EQ11" s="157"/>
      <c r="ER11" s="157"/>
      <c r="ES11" s="157"/>
      <c r="ET11" s="157"/>
      <c r="EU11" s="157"/>
      <c r="EV11" s="157"/>
      <c r="EW11" s="157"/>
      <c r="EX11" s="157"/>
      <c r="EY11" s="157"/>
      <c r="EZ11" s="157"/>
      <c r="FA11" s="157"/>
      <c r="FB11" s="157"/>
      <c r="FC11" s="157"/>
      <c r="FD11" s="157"/>
      <c r="FE11" s="157"/>
      <c r="FF11" s="157"/>
      <c r="FG11" s="157"/>
      <c r="FH11" s="157"/>
      <c r="FI11" s="157"/>
      <c r="FJ11" s="157"/>
      <c r="FK11" s="157"/>
      <c r="FL11" s="157"/>
      <c r="FM11" s="157"/>
      <c r="FN11" s="157"/>
      <c r="FO11" s="157"/>
      <c r="FP11" s="157"/>
      <c r="FQ11" s="157"/>
      <c r="FR11" s="157"/>
      <c r="FS11" s="157"/>
      <c r="FT11" s="157"/>
      <c r="FU11" s="157"/>
      <c r="FV11" s="157"/>
      <c r="FW11" s="157"/>
      <c r="FX11" s="157"/>
      <c r="FY11" s="158"/>
      <c r="ID11" s="156" t="s">
        <v>28</v>
      </c>
      <c r="IE11" s="157"/>
      <c r="IF11" s="157"/>
      <c r="IG11" s="157"/>
      <c r="IH11" s="157"/>
      <c r="II11" s="157"/>
      <c r="IJ11" s="157"/>
      <c r="IK11" s="157"/>
      <c r="IL11" s="157"/>
      <c r="IM11" s="157"/>
      <c r="IN11" s="157"/>
      <c r="IO11" s="157"/>
      <c r="IP11" s="157"/>
      <c r="IQ11" s="157"/>
      <c r="IR11" s="157"/>
      <c r="IS11" s="157"/>
      <c r="IT11" s="157"/>
      <c r="IU11" s="157"/>
      <c r="IV11" s="157"/>
      <c r="IW11" s="157"/>
      <c r="IX11" s="157"/>
      <c r="IY11" s="157"/>
      <c r="IZ11" s="157"/>
      <c r="JA11" s="157"/>
      <c r="JB11" s="157"/>
      <c r="JC11" s="157"/>
      <c r="JD11" s="157"/>
      <c r="JE11" s="157"/>
      <c r="JF11" s="157"/>
      <c r="JG11" s="157"/>
      <c r="JH11" s="157"/>
      <c r="JI11" s="157"/>
      <c r="JJ11" s="157"/>
      <c r="JK11" s="157"/>
      <c r="JL11" s="157"/>
      <c r="JM11" s="157"/>
      <c r="JN11" s="157"/>
      <c r="JO11" s="157"/>
      <c r="JP11" s="157"/>
      <c r="JQ11" s="157"/>
      <c r="JR11" s="157"/>
      <c r="JS11" s="157"/>
      <c r="JT11" s="157"/>
      <c r="JU11" s="157"/>
      <c r="JV11" s="158"/>
      <c r="JW11" s="156" t="s">
        <v>29</v>
      </c>
      <c r="JX11" s="157"/>
      <c r="JY11" s="157"/>
      <c r="JZ11" s="157"/>
      <c r="KA11" s="157"/>
      <c r="KB11" s="157"/>
      <c r="KC11" s="157"/>
      <c r="KD11" s="157"/>
      <c r="KE11" s="157"/>
      <c r="KF11" s="157"/>
      <c r="KG11" s="157"/>
      <c r="KH11" s="157"/>
      <c r="KI11" s="157"/>
      <c r="KJ11" s="157"/>
      <c r="KK11" s="157"/>
      <c r="KL11" s="157"/>
      <c r="KM11" s="157"/>
      <c r="KN11" s="157"/>
      <c r="KO11" s="157"/>
      <c r="KP11" s="157"/>
      <c r="KQ11" s="157"/>
      <c r="KR11" s="157"/>
      <c r="KS11" s="157"/>
      <c r="KT11" s="157"/>
      <c r="KU11" s="157"/>
      <c r="KV11" s="157"/>
      <c r="KW11" s="157"/>
      <c r="KX11" s="157"/>
      <c r="KY11" s="157"/>
      <c r="KZ11" s="157"/>
      <c r="LA11" s="157"/>
      <c r="LB11" s="157"/>
      <c r="LC11" s="157"/>
      <c r="LD11" s="157"/>
      <c r="LE11" s="157"/>
      <c r="LF11" s="157"/>
      <c r="LG11" s="157"/>
      <c r="LH11" s="157"/>
      <c r="LI11" s="157"/>
      <c r="LJ11" s="157"/>
      <c r="LK11" s="157"/>
      <c r="LL11" s="157"/>
      <c r="LM11" s="157"/>
      <c r="LN11" s="157"/>
      <c r="LO11" s="158"/>
      <c r="LP11" s="156" t="s">
        <v>30</v>
      </c>
      <c r="LQ11" s="157"/>
      <c r="LR11" s="157"/>
      <c r="LS11" s="157"/>
      <c r="LT11" s="157"/>
      <c r="LU11" s="157"/>
      <c r="LV11" s="157"/>
      <c r="LW11" s="157"/>
      <c r="LX11" s="157"/>
      <c r="LY11" s="157"/>
      <c r="LZ11" s="157"/>
      <c r="MA11" s="157"/>
      <c r="MB11" s="157"/>
      <c r="MC11" s="157"/>
      <c r="MD11" s="157"/>
      <c r="ME11" s="157"/>
      <c r="MF11" s="157"/>
      <c r="MG11" s="157"/>
      <c r="MH11" s="157"/>
      <c r="MI11" s="157"/>
      <c r="MJ11" s="157"/>
      <c r="MK11" s="157"/>
      <c r="ML11" s="157"/>
      <c r="MM11" s="157"/>
      <c r="MN11" s="157"/>
      <c r="MO11" s="157"/>
      <c r="MP11" s="157"/>
      <c r="MQ11" s="157"/>
      <c r="MR11" s="157"/>
      <c r="MS11" s="157"/>
      <c r="MT11" s="157"/>
      <c r="MU11" s="157"/>
      <c r="MV11" s="157"/>
      <c r="MW11" s="157"/>
      <c r="MX11" s="157"/>
      <c r="MY11" s="157"/>
      <c r="MZ11" s="157"/>
      <c r="NA11" s="157"/>
      <c r="NB11" s="157"/>
      <c r="NC11" s="157"/>
      <c r="ND11" s="157"/>
      <c r="NE11" s="157"/>
      <c r="NF11" s="157"/>
      <c r="NG11" s="157"/>
      <c r="NH11" s="158"/>
      <c r="NI11" s="19"/>
      <c r="NJ11" s="3"/>
      <c r="NK11" s="3"/>
      <c r="NL11" s="3"/>
      <c r="NM11" s="3"/>
      <c r="NN11" s="3"/>
      <c r="NO11" s="3"/>
      <c r="NP11" s="3"/>
      <c r="NQ11" s="3"/>
      <c r="NR11" s="3"/>
      <c r="NS11" s="3"/>
      <c r="NT11" s="3"/>
      <c r="NU11" s="3"/>
      <c r="NV11" s="3"/>
      <c r="NW11" s="3"/>
      <c r="NX11" s="3"/>
    </row>
    <row r="12" spans="1:181 238:388" ht="18.75" customHeight="1">
      <c r="A12" s="2"/>
      <c r="B12" s="140">
        <f>データ!U6</f>
        <v>7390054</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65447</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非該当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７：１</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ID12" s="140">
        <f>データ!AE6</f>
        <v>316</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データ!AF6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データ!AG6</f>
        <v>316</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c r="A13" s="2"/>
      <c r="B13" s="143" t="s">
        <v>31</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c r="A14" s="2"/>
      <c r="B14" s="143" t="s">
        <v>32</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33</v>
      </c>
      <c r="NK14" s="144"/>
      <c r="NL14" s="144"/>
      <c r="NM14" s="144"/>
      <c r="NN14" s="144"/>
      <c r="NO14" s="144"/>
      <c r="NP14" s="144"/>
      <c r="NQ14" s="144"/>
      <c r="NR14" s="144"/>
      <c r="NS14" s="144"/>
      <c r="NT14" s="144"/>
      <c r="NU14" s="144"/>
      <c r="NV14" s="144"/>
      <c r="NW14" s="144"/>
      <c r="NX14" s="14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35</v>
      </c>
      <c r="NK16" s="146"/>
      <c r="NL16" s="146"/>
      <c r="NM16" s="146"/>
      <c r="NN16" s="147"/>
      <c r="NO16" s="145" t="s">
        <v>36</v>
      </c>
      <c r="NP16" s="146"/>
      <c r="NQ16" s="146"/>
      <c r="NR16" s="146"/>
      <c r="NS16" s="147"/>
      <c r="NT16" s="145" t="s">
        <v>37</v>
      </c>
      <c r="NU16" s="146"/>
      <c r="NV16" s="146"/>
      <c r="NW16" s="146"/>
      <c r="NX16" s="147"/>
    </row>
    <row r="17" spans="1:388"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17 8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2" t="s">
        <v>38</v>
      </c>
      <c r="NK18" s="133"/>
      <c r="NL18" s="133"/>
      <c r="NM18" s="136" t="s">
        <v>39</v>
      </c>
      <c r="NN18" s="137"/>
      <c r="NO18" s="132" t="s">
        <v>38</v>
      </c>
      <c r="NP18" s="133"/>
      <c r="NQ18" s="133"/>
      <c r="NR18" s="136" t="s">
        <v>39</v>
      </c>
      <c r="NS18" s="137"/>
      <c r="NT18" s="132" t="s">
        <v>38</v>
      </c>
      <c r="NU18" s="133"/>
      <c r="NV18" s="133"/>
      <c r="NW18" s="136" t="s">
        <v>39</v>
      </c>
      <c r="NX18" s="137"/>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4"/>
      <c r="NK19" s="135"/>
      <c r="NL19" s="135"/>
      <c r="NM19" s="138"/>
      <c r="NN19" s="139"/>
      <c r="NO19" s="134"/>
      <c r="NP19" s="135"/>
      <c r="NQ19" s="135"/>
      <c r="NR19" s="138"/>
      <c r="NS19" s="139"/>
      <c r="NT19" s="134"/>
      <c r="NU19" s="135"/>
      <c r="NV19" s="135"/>
      <c r="NW19" s="138"/>
      <c r="NX19" s="139"/>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174</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53</v>
      </c>
    </row>
    <row r="31" spans="1:6 88: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55</v>
      </c>
    </row>
    <row r="33" spans="1:393" ht="13.5" customHeight="1">
      <c r="A33" s="2"/>
      <c r="B33" s="25"/>
      <c r="D33" s="5"/>
      <c r="E33" s="5"/>
      <c r="F33" s="5"/>
      <c r="G33" s="102" t="s">
        <v>56</v>
      </c>
      <c r="H33" s="102"/>
      <c r="I33" s="102"/>
      <c r="J33" s="102"/>
      <c r="K33" s="102"/>
      <c r="L33" s="102"/>
      <c r="M33" s="102"/>
      <c r="N33" s="102"/>
      <c r="O33" s="102"/>
      <c r="P33" s="85">
        <f>データ!AH7</f>
        <v>96.80</v>
      </c>
      <c r="Q33" s="86"/>
      <c r="R33" s="86"/>
      <c r="S33" s="86"/>
      <c r="T33" s="86"/>
      <c r="U33" s="86"/>
      <c r="V33" s="86"/>
      <c r="W33" s="86"/>
      <c r="X33" s="86"/>
      <c r="Y33" s="86"/>
      <c r="Z33" s="86"/>
      <c r="AA33" s="86"/>
      <c r="AB33" s="86"/>
      <c r="AC33" s="86"/>
      <c r="AD33" s="87"/>
      <c r="AE33" s="85">
        <f>データ!AI7</f>
        <v>82.40</v>
      </c>
      <c r="AF33" s="86"/>
      <c r="AG33" s="86"/>
      <c r="AH33" s="86"/>
      <c r="AI33" s="86"/>
      <c r="AJ33" s="86"/>
      <c r="AK33" s="86"/>
      <c r="AL33" s="86"/>
      <c r="AM33" s="86"/>
      <c r="AN33" s="86"/>
      <c r="AO33" s="86"/>
      <c r="AP33" s="86"/>
      <c r="AQ33" s="86"/>
      <c r="AR33" s="86"/>
      <c r="AS33" s="87"/>
      <c r="AT33" s="85">
        <f>データ!AJ7</f>
        <v>82.90</v>
      </c>
      <c r="AU33" s="86"/>
      <c r="AV33" s="86"/>
      <c r="AW33" s="86"/>
      <c r="AX33" s="86"/>
      <c r="AY33" s="86"/>
      <c r="AZ33" s="86"/>
      <c r="BA33" s="86"/>
      <c r="BB33" s="86"/>
      <c r="BC33" s="86"/>
      <c r="BD33" s="86"/>
      <c r="BE33" s="86"/>
      <c r="BF33" s="86"/>
      <c r="BG33" s="86"/>
      <c r="BH33" s="87"/>
      <c r="BI33" s="85">
        <f>データ!AK7</f>
        <v>98.70</v>
      </c>
      <c r="BJ33" s="86"/>
      <c r="BK33" s="86"/>
      <c r="BL33" s="86"/>
      <c r="BM33" s="86"/>
      <c r="BN33" s="86"/>
      <c r="BO33" s="86"/>
      <c r="BP33" s="86"/>
      <c r="BQ33" s="86"/>
      <c r="BR33" s="86"/>
      <c r="BS33" s="86"/>
      <c r="BT33" s="86"/>
      <c r="BU33" s="86"/>
      <c r="BV33" s="86"/>
      <c r="BW33" s="87"/>
      <c r="BX33" s="85">
        <f>データ!AL7</f>
        <v>98.70</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83.90</v>
      </c>
      <c r="DE33" s="86"/>
      <c r="DF33" s="86"/>
      <c r="DG33" s="86"/>
      <c r="DH33" s="86"/>
      <c r="DI33" s="86"/>
      <c r="DJ33" s="86"/>
      <c r="DK33" s="86"/>
      <c r="DL33" s="86"/>
      <c r="DM33" s="86"/>
      <c r="DN33" s="86"/>
      <c r="DO33" s="86"/>
      <c r="DP33" s="86"/>
      <c r="DQ33" s="86"/>
      <c r="DR33" s="87"/>
      <c r="DS33" s="85">
        <f>データ!AT7</f>
        <v>72.400000000000006</v>
      </c>
      <c r="DT33" s="86"/>
      <c r="DU33" s="86"/>
      <c r="DV33" s="86"/>
      <c r="DW33" s="86"/>
      <c r="DX33" s="86"/>
      <c r="DY33" s="86"/>
      <c r="DZ33" s="86"/>
      <c r="EA33" s="86"/>
      <c r="EB33" s="86"/>
      <c r="EC33" s="86"/>
      <c r="ED33" s="86"/>
      <c r="EE33" s="86"/>
      <c r="EF33" s="86"/>
      <c r="EG33" s="87"/>
      <c r="EH33" s="85">
        <f>データ!AU7</f>
        <v>72.80</v>
      </c>
      <c r="EI33" s="86"/>
      <c r="EJ33" s="86"/>
      <c r="EK33" s="86"/>
      <c r="EL33" s="86"/>
      <c r="EM33" s="86"/>
      <c r="EN33" s="86"/>
      <c r="EO33" s="86"/>
      <c r="EP33" s="86"/>
      <c r="EQ33" s="86"/>
      <c r="ER33" s="86"/>
      <c r="ES33" s="86"/>
      <c r="ET33" s="86"/>
      <c r="EU33" s="86"/>
      <c r="EV33" s="87"/>
      <c r="EW33" s="85">
        <f>データ!AV7</f>
        <v>72.30</v>
      </c>
      <c r="EX33" s="86"/>
      <c r="EY33" s="86"/>
      <c r="EZ33" s="86"/>
      <c r="FA33" s="86"/>
      <c r="FB33" s="86"/>
      <c r="FC33" s="86"/>
      <c r="FD33" s="86"/>
      <c r="FE33" s="86"/>
      <c r="FF33" s="86"/>
      <c r="FG33" s="86"/>
      <c r="FH33" s="86"/>
      <c r="FI33" s="86"/>
      <c r="FJ33" s="86"/>
      <c r="FK33" s="87"/>
      <c r="FL33" s="85">
        <f>データ!AW7</f>
        <v>72.80</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16.30</v>
      </c>
      <c r="GS33" s="86"/>
      <c r="GT33" s="86"/>
      <c r="GU33" s="86"/>
      <c r="GV33" s="86"/>
      <c r="GW33" s="86"/>
      <c r="GX33" s="86"/>
      <c r="GY33" s="86"/>
      <c r="GZ33" s="86"/>
      <c r="HA33" s="86"/>
      <c r="HB33" s="86"/>
      <c r="HC33" s="86"/>
      <c r="HD33" s="86"/>
      <c r="HE33" s="86"/>
      <c r="HF33" s="87"/>
      <c r="HG33" s="85">
        <f>データ!BE7</f>
        <v>49.30</v>
      </c>
      <c r="HH33" s="86"/>
      <c r="HI33" s="86"/>
      <c r="HJ33" s="86"/>
      <c r="HK33" s="86"/>
      <c r="HL33" s="86"/>
      <c r="HM33" s="86"/>
      <c r="HN33" s="86"/>
      <c r="HO33" s="86"/>
      <c r="HP33" s="86"/>
      <c r="HQ33" s="86"/>
      <c r="HR33" s="86"/>
      <c r="HS33" s="86"/>
      <c r="HT33" s="86"/>
      <c r="HU33" s="87"/>
      <c r="HV33" s="85">
        <f>データ!BF7</f>
        <v>66</v>
      </c>
      <c r="HW33" s="86"/>
      <c r="HX33" s="86"/>
      <c r="HY33" s="86"/>
      <c r="HZ33" s="86"/>
      <c r="IA33" s="86"/>
      <c r="IB33" s="86"/>
      <c r="IC33" s="86"/>
      <c r="ID33" s="86"/>
      <c r="IE33" s="86"/>
      <c r="IF33" s="86"/>
      <c r="IG33" s="86"/>
      <c r="IH33" s="86"/>
      <c r="II33" s="86"/>
      <c r="IJ33" s="87"/>
      <c r="IK33" s="85">
        <f>データ!BG7</f>
        <v>71.400000000000006</v>
      </c>
      <c r="IL33" s="86"/>
      <c r="IM33" s="86"/>
      <c r="IN33" s="86"/>
      <c r="IO33" s="86"/>
      <c r="IP33" s="86"/>
      <c r="IQ33" s="86"/>
      <c r="IR33" s="86"/>
      <c r="IS33" s="86"/>
      <c r="IT33" s="86"/>
      <c r="IU33" s="86"/>
      <c r="IV33" s="86"/>
      <c r="IW33" s="86"/>
      <c r="IX33" s="86"/>
      <c r="IY33" s="87"/>
      <c r="IZ33" s="85">
        <f>データ!BH7</f>
        <v>75.099999999999994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78.50</v>
      </c>
      <c r="KG33" s="86"/>
      <c r="KH33" s="86"/>
      <c r="KI33" s="86"/>
      <c r="KJ33" s="86"/>
      <c r="KK33" s="86"/>
      <c r="KL33" s="86"/>
      <c r="KM33" s="86"/>
      <c r="KN33" s="86"/>
      <c r="KO33" s="86"/>
      <c r="KP33" s="86"/>
      <c r="KQ33" s="86"/>
      <c r="KR33" s="86"/>
      <c r="KS33" s="86"/>
      <c r="KT33" s="87"/>
      <c r="KU33" s="85">
        <f>データ!BP7</f>
        <v>71.099999999999994</v>
      </c>
      <c r="KV33" s="86"/>
      <c r="KW33" s="86"/>
      <c r="KX33" s="86"/>
      <c r="KY33" s="86"/>
      <c r="KZ33" s="86"/>
      <c r="LA33" s="86"/>
      <c r="LB33" s="86"/>
      <c r="LC33" s="86"/>
      <c r="LD33" s="86"/>
      <c r="LE33" s="86"/>
      <c r="LF33" s="86"/>
      <c r="LG33" s="86"/>
      <c r="LH33" s="86"/>
      <c r="LI33" s="87"/>
      <c r="LJ33" s="85">
        <f>データ!BQ7</f>
        <v>81.099999999999994</v>
      </c>
      <c r="LK33" s="86"/>
      <c r="LL33" s="86"/>
      <c r="LM33" s="86"/>
      <c r="LN33" s="86"/>
      <c r="LO33" s="86"/>
      <c r="LP33" s="86"/>
      <c r="LQ33" s="86"/>
      <c r="LR33" s="86"/>
      <c r="LS33" s="86"/>
      <c r="LT33" s="86"/>
      <c r="LU33" s="86"/>
      <c r="LV33" s="86"/>
      <c r="LW33" s="86"/>
      <c r="LX33" s="87"/>
      <c r="LY33" s="85">
        <f>データ!BR7</f>
        <v>77.70</v>
      </c>
      <c r="LZ33" s="86"/>
      <c r="MA33" s="86"/>
      <c r="MB33" s="86"/>
      <c r="MC33" s="86"/>
      <c r="MD33" s="86"/>
      <c r="ME33" s="86"/>
      <c r="MF33" s="86"/>
      <c r="MG33" s="86"/>
      <c r="MH33" s="86"/>
      <c r="MI33" s="86"/>
      <c r="MJ33" s="86"/>
      <c r="MK33" s="86"/>
      <c r="ML33" s="86"/>
      <c r="MM33" s="87"/>
      <c r="MN33" s="85">
        <f>データ!BS7</f>
        <v>81.400000000000006</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97.20</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97.80</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91.10</v>
      </c>
      <c r="DE34" s="86"/>
      <c r="DF34" s="86"/>
      <c r="DG34" s="86"/>
      <c r="DH34" s="86"/>
      <c r="DI34" s="86"/>
      <c r="DJ34" s="86"/>
      <c r="DK34" s="86"/>
      <c r="DL34" s="86"/>
      <c r="DM34" s="86"/>
      <c r="DN34" s="86"/>
      <c r="DO34" s="86"/>
      <c r="DP34" s="86"/>
      <c r="DQ34" s="86"/>
      <c r="DR34" s="87"/>
      <c r="DS34" s="85">
        <f>データ!AY7</f>
        <v>90.10</v>
      </c>
      <c r="DT34" s="86"/>
      <c r="DU34" s="86"/>
      <c r="DV34" s="86"/>
      <c r="DW34" s="86"/>
      <c r="DX34" s="86"/>
      <c r="DY34" s="86"/>
      <c r="DZ34" s="86"/>
      <c r="EA34" s="86"/>
      <c r="EB34" s="86"/>
      <c r="EC34" s="86"/>
      <c r="ED34" s="86"/>
      <c r="EE34" s="86"/>
      <c r="EF34" s="86"/>
      <c r="EG34" s="87"/>
      <c r="EH34" s="85">
        <f>データ!AZ7</f>
        <v>89.60</v>
      </c>
      <c r="EI34" s="86"/>
      <c r="EJ34" s="86"/>
      <c r="EK34" s="86"/>
      <c r="EL34" s="86"/>
      <c r="EM34" s="86"/>
      <c r="EN34" s="86"/>
      <c r="EO34" s="86"/>
      <c r="EP34" s="86"/>
      <c r="EQ34" s="86"/>
      <c r="ER34" s="86"/>
      <c r="ES34" s="86"/>
      <c r="ET34" s="86"/>
      <c r="EU34" s="86"/>
      <c r="EV34" s="87"/>
      <c r="EW34" s="85">
        <f>データ!BA7</f>
        <v>89.70</v>
      </c>
      <c r="EX34" s="86"/>
      <c r="EY34" s="86"/>
      <c r="EZ34" s="86"/>
      <c r="FA34" s="86"/>
      <c r="FB34" s="86"/>
      <c r="FC34" s="86"/>
      <c r="FD34" s="86"/>
      <c r="FE34" s="86"/>
      <c r="FF34" s="86"/>
      <c r="FG34" s="86"/>
      <c r="FH34" s="86"/>
      <c r="FI34" s="86"/>
      <c r="FJ34" s="86"/>
      <c r="FK34" s="87"/>
      <c r="FL34" s="85">
        <f>データ!BB7</f>
        <v>89.30</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76.30</v>
      </c>
      <c r="HH34" s="86"/>
      <c r="HI34" s="86"/>
      <c r="HJ34" s="86"/>
      <c r="HK34" s="86"/>
      <c r="HL34" s="86"/>
      <c r="HM34" s="86"/>
      <c r="HN34" s="86"/>
      <c r="HO34" s="86"/>
      <c r="HP34" s="86"/>
      <c r="HQ34" s="86"/>
      <c r="HR34" s="86"/>
      <c r="HS34" s="86"/>
      <c r="HT34" s="86"/>
      <c r="HU34" s="87"/>
      <c r="HV34" s="85">
        <f>データ!BK7</f>
        <v>80.70</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71.30</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73.50</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8 88: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8 88: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176</v>
      </c>
      <c r="NK39" s="112"/>
      <c r="NL39" s="112"/>
      <c r="NM39" s="112"/>
      <c r="NN39" s="112"/>
      <c r="NO39" s="112"/>
      <c r="NP39" s="112"/>
      <c r="NQ39" s="112"/>
      <c r="NR39" s="112"/>
      <c r="NS39" s="112"/>
      <c r="NT39" s="112"/>
      <c r="NU39" s="112"/>
      <c r="NV39" s="112"/>
      <c r="NW39" s="112"/>
      <c r="NX39" s="113"/>
      <c r="OC39" s="28" t="s">
        <v>66</v>
      </c>
    </row>
    <row r="40" spans="1:17 8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6 88: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88"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175</v>
      </c>
      <c r="NK54" s="118"/>
      <c r="NL54" s="118"/>
      <c r="NM54" s="118"/>
      <c r="NN54" s="118"/>
      <c r="NO54" s="118"/>
      <c r="NP54" s="118"/>
      <c r="NQ54" s="118"/>
      <c r="NR54" s="118"/>
      <c r="NS54" s="118"/>
      <c r="NT54" s="118"/>
      <c r="NU54" s="118"/>
      <c r="NV54" s="118"/>
      <c r="NW54" s="118"/>
      <c r="NX54" s="119"/>
    </row>
    <row r="55" spans="1:388" ht="13.5" customHeight="1">
      <c r="A55" s="2"/>
      <c r="B55" s="25"/>
      <c r="C55" s="5"/>
      <c r="D55" s="5"/>
      <c r="E55" s="5"/>
      <c r="F55" s="5"/>
      <c r="G55" s="102" t="s">
        <v>56</v>
      </c>
      <c r="H55" s="102"/>
      <c r="I55" s="102"/>
      <c r="J55" s="102"/>
      <c r="K55" s="102"/>
      <c r="L55" s="102"/>
      <c r="M55" s="102"/>
      <c r="N55" s="102"/>
      <c r="O55" s="102"/>
      <c r="P55" s="103">
        <f>データ!BZ7</f>
        <v>87903</v>
      </c>
      <c r="Q55" s="104"/>
      <c r="R55" s="104"/>
      <c r="S55" s="104"/>
      <c r="T55" s="104"/>
      <c r="U55" s="104"/>
      <c r="V55" s="104"/>
      <c r="W55" s="104"/>
      <c r="X55" s="104"/>
      <c r="Y55" s="104"/>
      <c r="Z55" s="104"/>
      <c r="AA55" s="104"/>
      <c r="AB55" s="104"/>
      <c r="AC55" s="104"/>
      <c r="AD55" s="105"/>
      <c r="AE55" s="103">
        <f>データ!CA7</f>
        <v>93946</v>
      </c>
      <c r="AF55" s="104"/>
      <c r="AG55" s="104"/>
      <c r="AH55" s="104"/>
      <c r="AI55" s="104"/>
      <c r="AJ55" s="104"/>
      <c r="AK55" s="104"/>
      <c r="AL55" s="104"/>
      <c r="AM55" s="104"/>
      <c r="AN55" s="104"/>
      <c r="AO55" s="104"/>
      <c r="AP55" s="104"/>
      <c r="AQ55" s="104"/>
      <c r="AR55" s="104"/>
      <c r="AS55" s="105"/>
      <c r="AT55" s="103">
        <f>データ!CB7</f>
        <v>93977</v>
      </c>
      <c r="AU55" s="104"/>
      <c r="AV55" s="104"/>
      <c r="AW55" s="104"/>
      <c r="AX55" s="104"/>
      <c r="AY55" s="104"/>
      <c r="AZ55" s="104"/>
      <c r="BA55" s="104"/>
      <c r="BB55" s="104"/>
      <c r="BC55" s="104"/>
      <c r="BD55" s="104"/>
      <c r="BE55" s="104"/>
      <c r="BF55" s="104"/>
      <c r="BG55" s="104"/>
      <c r="BH55" s="105"/>
      <c r="BI55" s="103">
        <f>データ!CC7</f>
        <v>95521</v>
      </c>
      <c r="BJ55" s="104"/>
      <c r="BK55" s="104"/>
      <c r="BL55" s="104"/>
      <c r="BM55" s="104"/>
      <c r="BN55" s="104"/>
      <c r="BO55" s="104"/>
      <c r="BP55" s="104"/>
      <c r="BQ55" s="104"/>
      <c r="BR55" s="104"/>
      <c r="BS55" s="104"/>
      <c r="BT55" s="104"/>
      <c r="BU55" s="104"/>
      <c r="BV55" s="104"/>
      <c r="BW55" s="105"/>
      <c r="BX55" s="103">
        <f>データ!CD7</f>
        <v>95994</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16817</v>
      </c>
      <c r="DE55" s="104"/>
      <c r="DF55" s="104"/>
      <c r="DG55" s="104"/>
      <c r="DH55" s="104"/>
      <c r="DI55" s="104"/>
      <c r="DJ55" s="104"/>
      <c r="DK55" s="104"/>
      <c r="DL55" s="104"/>
      <c r="DM55" s="104"/>
      <c r="DN55" s="104"/>
      <c r="DO55" s="104"/>
      <c r="DP55" s="104"/>
      <c r="DQ55" s="104"/>
      <c r="DR55" s="105"/>
      <c r="DS55" s="103">
        <f>データ!CL7</f>
        <v>18115</v>
      </c>
      <c r="DT55" s="104"/>
      <c r="DU55" s="104"/>
      <c r="DV55" s="104"/>
      <c r="DW55" s="104"/>
      <c r="DX55" s="104"/>
      <c r="DY55" s="104"/>
      <c r="DZ55" s="104"/>
      <c r="EA55" s="104"/>
      <c r="EB55" s="104"/>
      <c r="EC55" s="104"/>
      <c r="ED55" s="104"/>
      <c r="EE55" s="104"/>
      <c r="EF55" s="104"/>
      <c r="EG55" s="105"/>
      <c r="EH55" s="103">
        <f>データ!CM7</f>
        <v>20022</v>
      </c>
      <c r="EI55" s="104"/>
      <c r="EJ55" s="104"/>
      <c r="EK55" s="104"/>
      <c r="EL55" s="104"/>
      <c r="EM55" s="104"/>
      <c r="EN55" s="104"/>
      <c r="EO55" s="104"/>
      <c r="EP55" s="104"/>
      <c r="EQ55" s="104"/>
      <c r="ER55" s="104"/>
      <c r="ES55" s="104"/>
      <c r="ET55" s="104"/>
      <c r="EU55" s="104"/>
      <c r="EV55" s="105"/>
      <c r="EW55" s="103">
        <f>データ!CN7</f>
        <v>20299</v>
      </c>
      <c r="EX55" s="104"/>
      <c r="EY55" s="104"/>
      <c r="EZ55" s="104"/>
      <c r="FA55" s="104"/>
      <c r="FB55" s="104"/>
      <c r="FC55" s="104"/>
      <c r="FD55" s="104"/>
      <c r="FE55" s="104"/>
      <c r="FF55" s="104"/>
      <c r="FG55" s="104"/>
      <c r="FH55" s="104"/>
      <c r="FI55" s="104"/>
      <c r="FJ55" s="104"/>
      <c r="FK55" s="105"/>
      <c r="FL55" s="103">
        <f>データ!CO7</f>
        <v>20104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62.10</v>
      </c>
      <c r="GS55" s="86"/>
      <c r="GT55" s="86"/>
      <c r="GU55" s="86"/>
      <c r="GV55" s="86"/>
      <c r="GW55" s="86"/>
      <c r="GX55" s="86"/>
      <c r="GY55" s="86"/>
      <c r="GZ55" s="86"/>
      <c r="HA55" s="86"/>
      <c r="HB55" s="86"/>
      <c r="HC55" s="86"/>
      <c r="HD55" s="86"/>
      <c r="HE55" s="86"/>
      <c r="HF55" s="87"/>
      <c r="HG55" s="85">
        <f>データ!CW7</f>
        <v>71.099999999999994</v>
      </c>
      <c r="HH55" s="86"/>
      <c r="HI55" s="86"/>
      <c r="HJ55" s="86"/>
      <c r="HK55" s="86"/>
      <c r="HL55" s="86"/>
      <c r="HM55" s="86"/>
      <c r="HN55" s="86"/>
      <c r="HO55" s="86"/>
      <c r="HP55" s="86"/>
      <c r="HQ55" s="86"/>
      <c r="HR55" s="86"/>
      <c r="HS55" s="86"/>
      <c r="HT55" s="86"/>
      <c r="HU55" s="87"/>
      <c r="HV55" s="85">
        <f>データ!CX7</f>
        <v>63.50</v>
      </c>
      <c r="HW55" s="86"/>
      <c r="HX55" s="86"/>
      <c r="HY55" s="86"/>
      <c r="HZ55" s="86"/>
      <c r="IA55" s="86"/>
      <c r="IB55" s="86"/>
      <c r="IC55" s="86"/>
      <c r="ID55" s="86"/>
      <c r="IE55" s="86"/>
      <c r="IF55" s="86"/>
      <c r="IG55" s="86"/>
      <c r="IH55" s="86"/>
      <c r="II55" s="86"/>
      <c r="IJ55" s="87"/>
      <c r="IK55" s="85">
        <f>データ!CY7</f>
        <v>66</v>
      </c>
      <c r="IL55" s="86"/>
      <c r="IM55" s="86"/>
      <c r="IN55" s="86"/>
      <c r="IO55" s="86"/>
      <c r="IP55" s="86"/>
      <c r="IQ55" s="86"/>
      <c r="IR55" s="86"/>
      <c r="IS55" s="86"/>
      <c r="IT55" s="86"/>
      <c r="IU55" s="86"/>
      <c r="IV55" s="86"/>
      <c r="IW55" s="86"/>
      <c r="IX55" s="86"/>
      <c r="IY55" s="87"/>
      <c r="IZ55" s="85">
        <f>データ!CZ7</f>
        <v>66.30</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31.70</v>
      </c>
      <c r="KG55" s="86"/>
      <c r="KH55" s="86"/>
      <c r="KI55" s="86"/>
      <c r="KJ55" s="86"/>
      <c r="KK55" s="86"/>
      <c r="KL55" s="86"/>
      <c r="KM55" s="86"/>
      <c r="KN55" s="86"/>
      <c r="KO55" s="86"/>
      <c r="KP55" s="86"/>
      <c r="KQ55" s="86"/>
      <c r="KR55" s="86"/>
      <c r="KS55" s="86"/>
      <c r="KT55" s="87"/>
      <c r="KU55" s="85">
        <f>データ!DH7</f>
        <v>34.90</v>
      </c>
      <c r="KV55" s="86"/>
      <c r="KW55" s="86"/>
      <c r="KX55" s="86"/>
      <c r="KY55" s="86"/>
      <c r="KZ55" s="86"/>
      <c r="LA55" s="86"/>
      <c r="LB55" s="86"/>
      <c r="LC55" s="86"/>
      <c r="LD55" s="86"/>
      <c r="LE55" s="86"/>
      <c r="LF55" s="86"/>
      <c r="LG55" s="86"/>
      <c r="LH55" s="86"/>
      <c r="LI55" s="87"/>
      <c r="LJ55" s="85">
        <f>データ!DI7</f>
        <v>30</v>
      </c>
      <c r="LK55" s="86"/>
      <c r="LL55" s="86"/>
      <c r="LM55" s="86"/>
      <c r="LN55" s="86"/>
      <c r="LO55" s="86"/>
      <c r="LP55" s="86"/>
      <c r="LQ55" s="86"/>
      <c r="LR55" s="86"/>
      <c r="LS55" s="86"/>
      <c r="LT55" s="86"/>
      <c r="LU55" s="86"/>
      <c r="LV55" s="86"/>
      <c r="LW55" s="86"/>
      <c r="LX55" s="87"/>
      <c r="LY55" s="85">
        <f>データ!DJ7</f>
        <v>28.40</v>
      </c>
      <c r="LZ55" s="86"/>
      <c r="MA55" s="86"/>
      <c r="MB55" s="86"/>
      <c r="MC55" s="86"/>
      <c r="MD55" s="86"/>
      <c r="ME55" s="86"/>
      <c r="MF55" s="86"/>
      <c r="MG55" s="86"/>
      <c r="MH55" s="86"/>
      <c r="MI55" s="86"/>
      <c r="MJ55" s="86"/>
      <c r="MK55" s="86"/>
      <c r="ML55" s="86"/>
      <c r="MM55" s="87"/>
      <c r="MN55" s="85">
        <f>データ!DK7</f>
        <v>29.10</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88" ht="13.5" customHeight="1">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54.80</v>
      </c>
      <c r="GS56" s="86"/>
      <c r="GT56" s="86"/>
      <c r="GU56" s="86"/>
      <c r="GV56" s="86"/>
      <c r="GW56" s="86"/>
      <c r="GX56" s="86"/>
      <c r="GY56" s="86"/>
      <c r="GZ56" s="86"/>
      <c r="HA56" s="86"/>
      <c r="HB56" s="86"/>
      <c r="HC56" s="86"/>
      <c r="HD56" s="86"/>
      <c r="HE56" s="86"/>
      <c r="HF56" s="87"/>
      <c r="HG56" s="85">
        <f>データ!DB7</f>
        <v>55.80</v>
      </c>
      <c r="HH56" s="86"/>
      <c r="HI56" s="86"/>
      <c r="HJ56" s="86"/>
      <c r="HK56" s="86"/>
      <c r="HL56" s="86"/>
      <c r="HM56" s="86"/>
      <c r="HN56" s="86"/>
      <c r="HO56" s="86"/>
      <c r="HP56" s="86"/>
      <c r="HQ56" s="86"/>
      <c r="HR56" s="86"/>
      <c r="HS56" s="86"/>
      <c r="HT56" s="86"/>
      <c r="HU56" s="87"/>
      <c r="HV56" s="85">
        <f>データ!DC7</f>
        <v>56.10</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56.20</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23.90</v>
      </c>
      <c r="KG56" s="86"/>
      <c r="KH56" s="86"/>
      <c r="KI56" s="86"/>
      <c r="KJ56" s="86"/>
      <c r="KK56" s="86"/>
      <c r="KL56" s="86"/>
      <c r="KM56" s="86"/>
      <c r="KN56" s="86"/>
      <c r="KO56" s="86"/>
      <c r="KP56" s="86"/>
      <c r="KQ56" s="86"/>
      <c r="KR56" s="86"/>
      <c r="KS56" s="86"/>
      <c r="KT56" s="87"/>
      <c r="KU56" s="85">
        <f>データ!DM7</f>
        <v>23.80</v>
      </c>
      <c r="KV56" s="86"/>
      <c r="KW56" s="86"/>
      <c r="KX56" s="86"/>
      <c r="KY56" s="86"/>
      <c r="KZ56" s="86"/>
      <c r="LA56" s="86"/>
      <c r="LB56" s="86"/>
      <c r="LC56" s="86"/>
      <c r="LD56" s="86"/>
      <c r="LE56" s="86"/>
      <c r="LF56" s="86"/>
      <c r="LG56" s="86"/>
      <c r="LH56" s="86"/>
      <c r="LI56" s="87"/>
      <c r="LJ56" s="85">
        <f>データ!DN7</f>
        <v>23.90</v>
      </c>
      <c r="LK56" s="86"/>
      <c r="LL56" s="86"/>
      <c r="LM56" s="86"/>
      <c r="LN56" s="86"/>
      <c r="LO56" s="86"/>
      <c r="LP56" s="86"/>
      <c r="LQ56" s="86"/>
      <c r="LR56" s="86"/>
      <c r="LS56" s="86"/>
      <c r="LT56" s="86"/>
      <c r="LU56" s="86"/>
      <c r="LV56" s="86"/>
      <c r="LW56" s="86"/>
      <c r="LX56" s="87"/>
      <c r="LY56" s="85">
        <f>データ!DO7</f>
        <v>23.60</v>
      </c>
      <c r="LZ56" s="86"/>
      <c r="MA56" s="86"/>
      <c r="MB56" s="86"/>
      <c r="MC56" s="86"/>
      <c r="MD56" s="86"/>
      <c r="ME56" s="86"/>
      <c r="MF56" s="86"/>
      <c r="MG56" s="86"/>
      <c r="MH56" s="86"/>
      <c r="MI56" s="86"/>
      <c r="MJ56" s="86"/>
      <c r="MK56" s="86"/>
      <c r="ML56" s="86"/>
      <c r="MM56" s="87"/>
      <c r="MN56" s="85">
        <f>データ!DP7</f>
        <v>24.20</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88"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88"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88"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88"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88"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81.400000000000006</v>
      </c>
      <c r="V79" s="80"/>
      <c r="W79" s="80"/>
      <c r="X79" s="80"/>
      <c r="Y79" s="80"/>
      <c r="Z79" s="80"/>
      <c r="AA79" s="80"/>
      <c r="AB79" s="80"/>
      <c r="AC79" s="80"/>
      <c r="AD79" s="80"/>
      <c r="AE79" s="80"/>
      <c r="AF79" s="80"/>
      <c r="AG79" s="80"/>
      <c r="AH79" s="80"/>
      <c r="AI79" s="80"/>
      <c r="AJ79" s="80"/>
      <c r="AK79" s="80"/>
      <c r="AL79" s="80"/>
      <c r="AM79" s="80"/>
      <c r="AN79" s="80">
        <f>データ!DS7</f>
        <v>24.50</v>
      </c>
      <c r="AO79" s="80"/>
      <c r="AP79" s="80"/>
      <c r="AQ79" s="80"/>
      <c r="AR79" s="80"/>
      <c r="AS79" s="80"/>
      <c r="AT79" s="80"/>
      <c r="AU79" s="80"/>
      <c r="AV79" s="80"/>
      <c r="AW79" s="80"/>
      <c r="AX79" s="80"/>
      <c r="AY79" s="80"/>
      <c r="AZ79" s="80"/>
      <c r="BA79" s="80"/>
      <c r="BB79" s="80"/>
      <c r="BC79" s="80"/>
      <c r="BD79" s="80"/>
      <c r="BE79" s="80"/>
      <c r="BF79" s="80"/>
      <c r="BG79" s="80">
        <f>データ!DT7</f>
        <v>28.10</v>
      </c>
      <c r="BH79" s="80"/>
      <c r="BI79" s="80"/>
      <c r="BJ79" s="80"/>
      <c r="BK79" s="80"/>
      <c r="BL79" s="80"/>
      <c r="BM79" s="80"/>
      <c r="BN79" s="80"/>
      <c r="BO79" s="80"/>
      <c r="BP79" s="80"/>
      <c r="BQ79" s="80"/>
      <c r="BR79" s="80"/>
      <c r="BS79" s="80"/>
      <c r="BT79" s="80"/>
      <c r="BU79" s="80"/>
      <c r="BV79" s="80"/>
      <c r="BW79" s="80"/>
      <c r="BX79" s="80"/>
      <c r="BY79" s="80"/>
      <c r="BZ79" s="80">
        <f>データ!DU7</f>
        <v>21.80</v>
      </c>
      <c r="CA79" s="80"/>
      <c r="CB79" s="80"/>
      <c r="CC79" s="80"/>
      <c r="CD79" s="80"/>
      <c r="CE79" s="80"/>
      <c r="CF79" s="80"/>
      <c r="CG79" s="80"/>
      <c r="CH79" s="80"/>
      <c r="CI79" s="80"/>
      <c r="CJ79" s="80"/>
      <c r="CK79" s="80"/>
      <c r="CL79" s="80"/>
      <c r="CM79" s="80"/>
      <c r="CN79" s="80"/>
      <c r="CO79" s="80"/>
      <c r="CP79" s="80"/>
      <c r="CQ79" s="80"/>
      <c r="CR79" s="80"/>
      <c r="CS79" s="80">
        <f>データ!DV7</f>
        <v>26.40</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68.400000000000006</v>
      </c>
      <c r="EP79" s="80"/>
      <c r="EQ79" s="80"/>
      <c r="ER79" s="80"/>
      <c r="ES79" s="80"/>
      <c r="ET79" s="80"/>
      <c r="EU79" s="80"/>
      <c r="EV79" s="80"/>
      <c r="EW79" s="80"/>
      <c r="EX79" s="80"/>
      <c r="EY79" s="80"/>
      <c r="EZ79" s="80"/>
      <c r="FA79" s="80"/>
      <c r="FB79" s="80"/>
      <c r="FC79" s="80"/>
      <c r="FD79" s="80"/>
      <c r="FE79" s="80"/>
      <c r="FF79" s="80"/>
      <c r="FG79" s="80"/>
      <c r="FH79" s="80">
        <f>データ!ED7</f>
        <v>27.70</v>
      </c>
      <c r="FI79" s="80"/>
      <c r="FJ79" s="80"/>
      <c r="FK79" s="80"/>
      <c r="FL79" s="80"/>
      <c r="FM79" s="80"/>
      <c r="FN79" s="80"/>
      <c r="FO79" s="80"/>
      <c r="FP79" s="80"/>
      <c r="FQ79" s="80"/>
      <c r="FR79" s="80"/>
      <c r="FS79" s="80"/>
      <c r="FT79" s="80"/>
      <c r="FU79" s="80"/>
      <c r="FV79" s="80"/>
      <c r="FW79" s="80"/>
      <c r="FX79" s="80"/>
      <c r="FY79" s="80"/>
      <c r="FZ79" s="80"/>
      <c r="GA79" s="80">
        <f>データ!EE7</f>
        <v>37.60</v>
      </c>
      <c r="GB79" s="80"/>
      <c r="GC79" s="80"/>
      <c r="GD79" s="80"/>
      <c r="GE79" s="80"/>
      <c r="GF79" s="80"/>
      <c r="GG79" s="80"/>
      <c r="GH79" s="80"/>
      <c r="GI79" s="80"/>
      <c r="GJ79" s="80"/>
      <c r="GK79" s="80"/>
      <c r="GL79" s="80"/>
      <c r="GM79" s="80"/>
      <c r="GN79" s="80"/>
      <c r="GO79" s="80"/>
      <c r="GP79" s="80"/>
      <c r="GQ79" s="80"/>
      <c r="GR79" s="80"/>
      <c r="GS79" s="80"/>
      <c r="GT79" s="80">
        <f>データ!EF7</f>
        <v>50</v>
      </c>
      <c r="GU79" s="80"/>
      <c r="GV79" s="80"/>
      <c r="GW79" s="80"/>
      <c r="GX79" s="80"/>
      <c r="GY79" s="80"/>
      <c r="GZ79" s="80"/>
      <c r="HA79" s="80"/>
      <c r="HB79" s="80"/>
      <c r="HC79" s="80"/>
      <c r="HD79" s="80"/>
      <c r="HE79" s="80"/>
      <c r="HF79" s="80"/>
      <c r="HG79" s="80"/>
      <c r="HH79" s="80"/>
      <c r="HI79" s="80"/>
      <c r="HJ79" s="80"/>
      <c r="HK79" s="80"/>
      <c r="HL79" s="80"/>
      <c r="HM79" s="80">
        <f>データ!EG7</f>
        <v>60.60</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54435713</v>
      </c>
      <c r="JK79" s="79"/>
      <c r="JL79" s="79"/>
      <c r="JM79" s="79"/>
      <c r="JN79" s="79"/>
      <c r="JO79" s="79"/>
      <c r="JP79" s="79"/>
      <c r="JQ79" s="79"/>
      <c r="JR79" s="79"/>
      <c r="JS79" s="79"/>
      <c r="JT79" s="79"/>
      <c r="JU79" s="79"/>
      <c r="JV79" s="79"/>
      <c r="JW79" s="79"/>
      <c r="JX79" s="79"/>
      <c r="JY79" s="79"/>
      <c r="JZ79" s="79"/>
      <c r="KA79" s="79"/>
      <c r="KB79" s="79"/>
      <c r="KC79" s="79">
        <f>データ!EO7</f>
        <v>161042756</v>
      </c>
      <c r="KD79" s="79"/>
      <c r="KE79" s="79"/>
      <c r="KF79" s="79"/>
      <c r="KG79" s="79"/>
      <c r="KH79" s="79"/>
      <c r="KI79" s="79"/>
      <c r="KJ79" s="79"/>
      <c r="KK79" s="79"/>
      <c r="KL79" s="79"/>
      <c r="KM79" s="79"/>
      <c r="KN79" s="79"/>
      <c r="KO79" s="79"/>
      <c r="KP79" s="79"/>
      <c r="KQ79" s="79"/>
      <c r="KR79" s="79"/>
      <c r="KS79" s="79"/>
      <c r="KT79" s="79"/>
      <c r="KU79" s="79"/>
      <c r="KV79" s="79">
        <f>データ!EP7</f>
        <v>164512532</v>
      </c>
      <c r="KW79" s="79"/>
      <c r="KX79" s="79"/>
      <c r="KY79" s="79"/>
      <c r="KZ79" s="79"/>
      <c r="LA79" s="79"/>
      <c r="LB79" s="79"/>
      <c r="LC79" s="79"/>
      <c r="LD79" s="79"/>
      <c r="LE79" s="79"/>
      <c r="LF79" s="79"/>
      <c r="LG79" s="79"/>
      <c r="LH79" s="79"/>
      <c r="LI79" s="79"/>
      <c r="LJ79" s="79"/>
      <c r="LK79" s="79"/>
      <c r="LL79" s="79"/>
      <c r="LM79" s="79"/>
      <c r="LN79" s="79"/>
      <c r="LO79" s="79">
        <f>データ!EQ7</f>
        <v>141372361</v>
      </c>
      <c r="LP79" s="79"/>
      <c r="LQ79" s="79"/>
      <c r="LR79" s="79"/>
      <c r="LS79" s="79"/>
      <c r="LT79" s="79"/>
      <c r="LU79" s="79"/>
      <c r="LV79" s="79"/>
      <c r="LW79" s="79"/>
      <c r="LX79" s="79"/>
      <c r="LY79" s="79"/>
      <c r="LZ79" s="79"/>
      <c r="MA79" s="79"/>
      <c r="MB79" s="79"/>
      <c r="MC79" s="79"/>
      <c r="MD79" s="79"/>
      <c r="ME79" s="79"/>
      <c r="MF79" s="79"/>
      <c r="MG79" s="79"/>
      <c r="MH79" s="79">
        <f>データ!ER7</f>
        <v>141098427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50.30</v>
      </c>
      <c r="V80" s="80"/>
      <c r="W80" s="80"/>
      <c r="X80" s="80"/>
      <c r="Y80" s="80"/>
      <c r="Z80" s="80"/>
      <c r="AA80" s="80"/>
      <c r="AB80" s="80"/>
      <c r="AC80" s="80"/>
      <c r="AD80" s="80"/>
      <c r="AE80" s="80"/>
      <c r="AF80" s="80"/>
      <c r="AG80" s="80"/>
      <c r="AH80" s="80"/>
      <c r="AI80" s="80"/>
      <c r="AJ80" s="80"/>
      <c r="AK80" s="80"/>
      <c r="AL80" s="80"/>
      <c r="AM80" s="80"/>
      <c r="AN80" s="80">
        <f>データ!DX7</f>
        <v>49.80</v>
      </c>
      <c r="AO80" s="80"/>
      <c r="AP80" s="80"/>
      <c r="AQ80" s="80"/>
      <c r="AR80" s="80"/>
      <c r="AS80" s="80"/>
      <c r="AT80" s="80"/>
      <c r="AU80" s="80"/>
      <c r="AV80" s="80"/>
      <c r="AW80" s="80"/>
      <c r="AX80" s="80"/>
      <c r="AY80" s="80"/>
      <c r="AZ80" s="80"/>
      <c r="BA80" s="80"/>
      <c r="BB80" s="80"/>
      <c r="BC80" s="80"/>
      <c r="BD80" s="80"/>
      <c r="BE80" s="80"/>
      <c r="BF80" s="80"/>
      <c r="BG80" s="80">
        <f>データ!DY7</f>
        <v>50.90</v>
      </c>
      <c r="BH80" s="80"/>
      <c r="BI80" s="80"/>
      <c r="BJ80" s="80"/>
      <c r="BK80" s="80"/>
      <c r="BL80" s="80"/>
      <c r="BM80" s="80"/>
      <c r="BN80" s="80"/>
      <c r="BO80" s="80"/>
      <c r="BP80" s="80"/>
      <c r="BQ80" s="80"/>
      <c r="BR80" s="80"/>
      <c r="BS80" s="80"/>
      <c r="BT80" s="80"/>
      <c r="BU80" s="80"/>
      <c r="BV80" s="80"/>
      <c r="BW80" s="80"/>
      <c r="BX80" s="80"/>
      <c r="BY80" s="80"/>
      <c r="BZ80" s="80">
        <f>データ!DZ7</f>
        <v>51.90</v>
      </c>
      <c r="CA80" s="80"/>
      <c r="CB80" s="80"/>
      <c r="CC80" s="80"/>
      <c r="CD80" s="80"/>
      <c r="CE80" s="80"/>
      <c r="CF80" s="80"/>
      <c r="CG80" s="80"/>
      <c r="CH80" s="80"/>
      <c r="CI80" s="80"/>
      <c r="CJ80" s="80"/>
      <c r="CK80" s="80"/>
      <c r="CL80" s="80"/>
      <c r="CM80" s="80"/>
      <c r="CN80" s="80"/>
      <c r="CO80" s="80"/>
      <c r="CP80" s="80"/>
      <c r="CQ80" s="80"/>
      <c r="CR80" s="80"/>
      <c r="CS80" s="80">
        <f>データ!EA7</f>
        <v>52.90</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65.70</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66.80</v>
      </c>
      <c r="GB80" s="80"/>
      <c r="GC80" s="80"/>
      <c r="GD80" s="80"/>
      <c r="GE80" s="80"/>
      <c r="GF80" s="80"/>
      <c r="GG80" s="80"/>
      <c r="GH80" s="80"/>
      <c r="GI80" s="80"/>
      <c r="GJ80" s="80"/>
      <c r="GK80" s="80"/>
      <c r="GL80" s="80"/>
      <c r="GM80" s="80"/>
      <c r="GN80" s="80"/>
      <c r="GO80" s="80"/>
      <c r="GP80" s="80"/>
      <c r="GQ80" s="80"/>
      <c r="GR80" s="80"/>
      <c r="GS80" s="80"/>
      <c r="GT80" s="80">
        <f>データ!EK7</f>
        <v>68.20</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2:3 60:60 200:200 256:256 316:316" ht="13.5">
      <c r="B85" t="s">
        <v>83</v>
      </c>
      <c r="C85" s="2"/>
      <c r="BH85" s="2"/>
      <c r="GR85" s="2"/>
      <c r="IV85" s="2"/>
      <c r="LD85" s="2"/>
    </row>
    <row r="86" spans="3:3 60:60 200:200 256:256 316:316" ht="13.5">
      <c r="C86" s="2"/>
      <c r="BH86" s="2"/>
      <c r="GR86" s="2"/>
      <c r="IV86" s="2"/>
      <c r="LD86" s="2"/>
    </row>
    <row r="87" spans="1:107" ht="13.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107" ht="13.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107" ht="13.5"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107" ht="13.5"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107" ht="13.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iw78/W1pJvrkD9jSh85kc4FwQC6B3VFNcNTNvMJD4w5+BnKfvxqUepd4qN7xT7RE7EErft1+bzx9+3uXXPF7w==" saltValue="UFhv8ieUOle2WUpuqk0W0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orientation="landscape" paperSize="9" scale="52"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EX20"/>
  <sheetViews>
    <sheetView showGridLines="0" workbookViewId="0" topLeftCell="A1"/>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ht="13.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ht="13.5">
      <c r="A2" s="48" t="s">
        <v>93</v>
      </c>
      <c r="B2" s="48">
        <f>COLUMN()-1</f>
        <v>1</v>
      </c>
      <c r="C2" s="48">
        <f t="shared" si="0" ref="C2:EM2">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1" ref="EN2:EX2">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6" t="s">
        <v>104</v>
      </c>
      <c r="AI4" s="167"/>
      <c r="AJ4" s="167"/>
      <c r="AK4" s="167"/>
      <c r="AL4" s="167"/>
      <c r="AM4" s="167"/>
      <c r="AN4" s="167"/>
      <c r="AO4" s="167"/>
      <c r="AP4" s="167"/>
      <c r="AQ4" s="167"/>
      <c r="AR4" s="168"/>
      <c r="AS4" s="169" t="s">
        <v>105</v>
      </c>
      <c r="AT4" s="165"/>
      <c r="AU4" s="165"/>
      <c r="AV4" s="165"/>
      <c r="AW4" s="165"/>
      <c r="AX4" s="165"/>
      <c r="AY4" s="165"/>
      <c r="AZ4" s="165"/>
      <c r="BA4" s="165"/>
      <c r="BB4" s="165"/>
      <c r="BC4" s="165"/>
      <c r="BD4" s="169" t="s">
        <v>106</v>
      </c>
      <c r="BE4" s="165"/>
      <c r="BF4" s="165"/>
      <c r="BG4" s="165"/>
      <c r="BH4" s="165"/>
      <c r="BI4" s="165"/>
      <c r="BJ4" s="165"/>
      <c r="BK4" s="165"/>
      <c r="BL4" s="165"/>
      <c r="BM4" s="165"/>
      <c r="BN4" s="165"/>
      <c r="BO4" s="166" t="s">
        <v>107</v>
      </c>
      <c r="BP4" s="167"/>
      <c r="BQ4" s="167"/>
      <c r="BR4" s="167"/>
      <c r="BS4" s="167"/>
      <c r="BT4" s="167"/>
      <c r="BU4" s="167"/>
      <c r="BV4" s="167"/>
      <c r="BW4" s="167"/>
      <c r="BX4" s="167"/>
      <c r="BY4" s="168"/>
      <c r="BZ4" s="165" t="s">
        <v>108</v>
      </c>
      <c r="CA4" s="165"/>
      <c r="CB4" s="165"/>
      <c r="CC4" s="165"/>
      <c r="CD4" s="165"/>
      <c r="CE4" s="165"/>
      <c r="CF4" s="165"/>
      <c r="CG4" s="165"/>
      <c r="CH4" s="165"/>
      <c r="CI4" s="165"/>
      <c r="CJ4" s="165"/>
      <c r="CK4" s="169" t="s">
        <v>109</v>
      </c>
      <c r="CL4" s="165"/>
      <c r="CM4" s="165"/>
      <c r="CN4" s="165"/>
      <c r="CO4" s="165"/>
      <c r="CP4" s="165"/>
      <c r="CQ4" s="165"/>
      <c r="CR4" s="165"/>
      <c r="CS4" s="165"/>
      <c r="CT4" s="165"/>
      <c r="CU4" s="165"/>
      <c r="CV4" s="165" t="s">
        <v>110</v>
      </c>
      <c r="CW4" s="165"/>
      <c r="CX4" s="165"/>
      <c r="CY4" s="165"/>
      <c r="CZ4" s="165"/>
      <c r="DA4" s="165"/>
      <c r="DB4" s="165"/>
      <c r="DC4" s="165"/>
      <c r="DD4" s="165"/>
      <c r="DE4" s="165"/>
      <c r="DF4" s="165"/>
      <c r="DG4" s="165" t="s">
        <v>111</v>
      </c>
      <c r="DH4" s="165"/>
      <c r="DI4" s="165"/>
      <c r="DJ4" s="165"/>
      <c r="DK4" s="165"/>
      <c r="DL4" s="165"/>
      <c r="DM4" s="165"/>
      <c r="DN4" s="165"/>
      <c r="DO4" s="165"/>
      <c r="DP4" s="165"/>
      <c r="DQ4" s="165"/>
      <c r="DR4" s="166" t="s">
        <v>112</v>
      </c>
      <c r="DS4" s="167"/>
      <c r="DT4" s="167"/>
      <c r="DU4" s="167"/>
      <c r="DV4" s="167"/>
      <c r="DW4" s="167"/>
      <c r="DX4" s="167"/>
      <c r="DY4" s="167"/>
      <c r="DZ4" s="167"/>
      <c r="EA4" s="167"/>
      <c r="EB4" s="168"/>
      <c r="EC4" s="165" t="s">
        <v>113</v>
      </c>
      <c r="ED4" s="165"/>
      <c r="EE4" s="165"/>
      <c r="EF4" s="165"/>
      <c r="EG4" s="165"/>
      <c r="EH4" s="165"/>
      <c r="EI4" s="165"/>
      <c r="EJ4" s="165"/>
      <c r="EK4" s="165"/>
      <c r="EL4" s="165"/>
      <c r="EM4" s="165"/>
      <c r="EN4" s="165" t="s">
        <v>114</v>
      </c>
      <c r="EO4" s="165"/>
      <c r="EP4" s="165"/>
      <c r="EQ4" s="165"/>
      <c r="ER4" s="165"/>
      <c r="ES4" s="165"/>
      <c r="ET4" s="165"/>
      <c r="EU4" s="165"/>
      <c r="EV4" s="165"/>
      <c r="EW4" s="165"/>
      <c r="EX4" s="165"/>
    </row>
    <row r="5" spans="1:154" ht="13.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140</v>
      </c>
      <c r="AV5" s="62" t="s">
        <v>141</v>
      </c>
      <c r="AW5" s="62" t="s">
        <v>142</v>
      </c>
      <c r="AX5" s="62" t="s">
        <v>143</v>
      </c>
      <c r="AY5" s="62" t="s">
        <v>144</v>
      </c>
      <c r="AZ5" s="62" t="s">
        <v>145</v>
      </c>
      <c r="BA5" s="62" t="s">
        <v>146</v>
      </c>
      <c r="BB5" s="62" t="s">
        <v>147</v>
      </c>
      <c r="BC5" s="62" t="s">
        <v>148</v>
      </c>
      <c r="BD5" s="62" t="s">
        <v>138</v>
      </c>
      <c r="BE5" s="62" t="s">
        <v>149</v>
      </c>
      <c r="BF5" s="62" t="s">
        <v>140</v>
      </c>
      <c r="BG5" s="62" t="s">
        <v>141</v>
      </c>
      <c r="BH5" s="62" t="s">
        <v>150</v>
      </c>
      <c r="BI5" s="62" t="s">
        <v>143</v>
      </c>
      <c r="BJ5" s="62" t="s">
        <v>144</v>
      </c>
      <c r="BK5" s="62" t="s">
        <v>145</v>
      </c>
      <c r="BL5" s="62" t="s">
        <v>146</v>
      </c>
      <c r="BM5" s="62" t="s">
        <v>147</v>
      </c>
      <c r="BN5" s="62" t="s">
        <v>148</v>
      </c>
      <c r="BO5" s="62" t="s">
        <v>138</v>
      </c>
      <c r="BP5" s="62" t="s">
        <v>149</v>
      </c>
      <c r="BQ5" s="62" t="s">
        <v>140</v>
      </c>
      <c r="BR5" s="62" t="s">
        <v>141</v>
      </c>
      <c r="BS5" s="62" t="s">
        <v>142</v>
      </c>
      <c r="BT5" s="62" t="s">
        <v>143</v>
      </c>
      <c r="BU5" s="62" t="s">
        <v>144</v>
      </c>
      <c r="BV5" s="62" t="s">
        <v>145</v>
      </c>
      <c r="BW5" s="62" t="s">
        <v>146</v>
      </c>
      <c r="BX5" s="62" t="s">
        <v>147</v>
      </c>
      <c r="BY5" s="62" t="s">
        <v>148</v>
      </c>
      <c r="BZ5" s="62" t="s">
        <v>138</v>
      </c>
      <c r="CA5" s="62" t="s">
        <v>149</v>
      </c>
      <c r="CB5" s="62" t="s">
        <v>140</v>
      </c>
      <c r="CC5" s="62" t="s">
        <v>141</v>
      </c>
      <c r="CD5" s="62" t="s">
        <v>142</v>
      </c>
      <c r="CE5" s="62" t="s">
        <v>143</v>
      </c>
      <c r="CF5" s="62" t="s">
        <v>144</v>
      </c>
      <c r="CG5" s="62" t="s">
        <v>145</v>
      </c>
      <c r="CH5" s="62" t="s">
        <v>146</v>
      </c>
      <c r="CI5" s="62" t="s">
        <v>147</v>
      </c>
      <c r="CJ5" s="62" t="s">
        <v>148</v>
      </c>
      <c r="CK5" s="62" t="s">
        <v>138</v>
      </c>
      <c r="CL5" s="62" t="s">
        <v>149</v>
      </c>
      <c r="CM5" s="62" t="s">
        <v>140</v>
      </c>
      <c r="CN5" s="62" t="s">
        <v>151</v>
      </c>
      <c r="CO5" s="62" t="s">
        <v>142</v>
      </c>
      <c r="CP5" s="62" t="s">
        <v>143</v>
      </c>
      <c r="CQ5" s="62" t="s">
        <v>144</v>
      </c>
      <c r="CR5" s="62" t="s">
        <v>145</v>
      </c>
      <c r="CS5" s="62" t="s">
        <v>146</v>
      </c>
      <c r="CT5" s="62" t="s">
        <v>147</v>
      </c>
      <c r="CU5" s="62" t="s">
        <v>148</v>
      </c>
      <c r="CV5" s="62" t="s">
        <v>138</v>
      </c>
      <c r="CW5" s="62" t="s">
        <v>139</v>
      </c>
      <c r="CX5" s="62" t="s">
        <v>140</v>
      </c>
      <c r="CY5" s="62" t="s">
        <v>141</v>
      </c>
      <c r="CZ5" s="62" t="s">
        <v>142</v>
      </c>
      <c r="DA5" s="62" t="s">
        <v>143</v>
      </c>
      <c r="DB5" s="62" t="s">
        <v>144</v>
      </c>
      <c r="DC5" s="62" t="s">
        <v>145</v>
      </c>
      <c r="DD5" s="62" t="s">
        <v>146</v>
      </c>
      <c r="DE5" s="62" t="s">
        <v>147</v>
      </c>
      <c r="DF5" s="62" t="s">
        <v>148</v>
      </c>
      <c r="DG5" s="62" t="s">
        <v>138</v>
      </c>
      <c r="DH5" s="62" t="s">
        <v>149</v>
      </c>
      <c r="DI5" s="62" t="s">
        <v>140</v>
      </c>
      <c r="DJ5" s="62" t="s">
        <v>141</v>
      </c>
      <c r="DK5" s="62" t="s">
        <v>142</v>
      </c>
      <c r="DL5" s="62" t="s">
        <v>143</v>
      </c>
      <c r="DM5" s="62" t="s">
        <v>144</v>
      </c>
      <c r="DN5" s="62" t="s">
        <v>145</v>
      </c>
      <c r="DO5" s="62" t="s">
        <v>146</v>
      </c>
      <c r="DP5" s="62" t="s">
        <v>147</v>
      </c>
      <c r="DQ5" s="62" t="s">
        <v>148</v>
      </c>
      <c r="DR5" s="62" t="s">
        <v>138</v>
      </c>
      <c r="DS5" s="62" t="s">
        <v>149</v>
      </c>
      <c r="DT5" s="62" t="s">
        <v>140</v>
      </c>
      <c r="DU5" s="62" t="s">
        <v>141</v>
      </c>
      <c r="DV5" s="62" t="s">
        <v>142</v>
      </c>
      <c r="DW5" s="62" t="s">
        <v>143</v>
      </c>
      <c r="DX5" s="62" t="s">
        <v>144</v>
      </c>
      <c r="DY5" s="62" t="s">
        <v>145</v>
      </c>
      <c r="DZ5" s="62" t="s">
        <v>146</v>
      </c>
      <c r="EA5" s="62" t="s">
        <v>147</v>
      </c>
      <c r="EB5" s="62" t="s">
        <v>148</v>
      </c>
      <c r="EC5" s="62" t="s">
        <v>138</v>
      </c>
      <c r="ED5" s="62" t="s">
        <v>149</v>
      </c>
      <c r="EE5" s="62" t="s">
        <v>140</v>
      </c>
      <c r="EF5" s="62" t="s">
        <v>141</v>
      </c>
      <c r="EG5" s="62" t="s">
        <v>142</v>
      </c>
      <c r="EH5" s="62" t="s">
        <v>143</v>
      </c>
      <c r="EI5" s="62" t="s">
        <v>144</v>
      </c>
      <c r="EJ5" s="62" t="s">
        <v>145</v>
      </c>
      <c r="EK5" s="62" t="s">
        <v>146</v>
      </c>
      <c r="EL5" s="62" t="s">
        <v>147</v>
      </c>
      <c r="EM5" s="62" t="s">
        <v>152</v>
      </c>
      <c r="EN5" s="62" t="s">
        <v>153</v>
      </c>
      <c r="EO5" s="62" t="s">
        <v>139</v>
      </c>
      <c r="EP5" s="62" t="s">
        <v>140</v>
      </c>
      <c r="EQ5" s="62" t="s">
        <v>141</v>
      </c>
      <c r="ER5" s="62" t="s">
        <v>142</v>
      </c>
      <c r="ES5" s="62" t="s">
        <v>143</v>
      </c>
      <c r="ET5" s="62" t="s">
        <v>144</v>
      </c>
      <c r="EU5" s="62" t="s">
        <v>145</v>
      </c>
      <c r="EV5" s="62" t="s">
        <v>146</v>
      </c>
      <c r="EW5" s="62" t="s">
        <v>147</v>
      </c>
      <c r="EX5" s="62" t="s">
        <v>148</v>
      </c>
    </row>
    <row r="6" spans="1:154" s="67" customFormat="1" ht="13.5">
      <c r="A6" s="48" t="s">
        <v>154</v>
      </c>
      <c r="B6" s="63">
        <f>B8</f>
        <v>2019</v>
      </c>
      <c r="C6" s="63">
        <f t="shared" si="2" ref="C6:M6">C8</f>
        <v>110001</v>
      </c>
      <c r="D6" s="63">
        <f t="shared" si="2"/>
        <v>46</v>
      </c>
      <c r="E6" s="63">
        <f t="shared" si="2"/>
        <v>6</v>
      </c>
      <c r="F6" s="63">
        <f t="shared" si="2"/>
        <v>0</v>
      </c>
      <c r="G6" s="63">
        <f t="shared" si="2"/>
        <v>3</v>
      </c>
      <c r="H6" s="170" t="str">
        <f>IF(H8&lt;&gt;I8,H8,"")&amp;IF(I8&lt;&gt;J8,I8,"")&amp;"　"&amp;J8</f>
        <v>埼玉県　小児医療センター</v>
      </c>
      <c r="I6" s="171"/>
      <c r="J6" s="172"/>
      <c r="K6" s="63" t="str">
        <f t="shared" si="2"/>
        <v>条例全部</v>
      </c>
      <c r="L6" s="63" t="str">
        <f t="shared" si="2"/>
        <v>病院事業</v>
      </c>
      <c r="M6" s="63" t="str">
        <f t="shared" si="2"/>
        <v>一般病院</v>
      </c>
      <c r="N6" s="63" t="str">
        <f>N8</f>
        <v>300床以上～400床未満</v>
      </c>
      <c r="O6" s="63" t="str">
        <f>O8</f>
        <v>自治体職員 学術・研究機関出身</v>
      </c>
      <c r="P6" s="63" t="str">
        <f>P8</f>
        <v>直営</v>
      </c>
      <c r="Q6" s="64">
        <f t="shared" si="3" ref="Q6:AG6">Q8</f>
        <v>21</v>
      </c>
      <c r="R6" s="63" t="str">
        <f t="shared" si="3"/>
        <v>対象</v>
      </c>
      <c r="S6" s="63" t="str">
        <f t="shared" si="3"/>
        <v>I 未 訓 ガ</v>
      </c>
      <c r="T6" s="63" t="str">
        <f t="shared" si="3"/>
        <v>救 臨 災 地</v>
      </c>
      <c r="U6" s="64">
        <f>U8</f>
        <v>7390054</v>
      </c>
      <c r="V6" s="64">
        <f>V8</f>
        <v>65447</v>
      </c>
      <c r="W6" s="63" t="str">
        <f>W8</f>
        <v>非該当</v>
      </c>
      <c r="X6" s="63" t="str">
        <f t="shared" si="3"/>
        <v>７：１</v>
      </c>
      <c r="Y6" s="64">
        <f t="shared" si="3"/>
        <v>316</v>
      </c>
      <c r="Z6" s="64" t="str">
        <f t="shared" si="3"/>
        <v>-</v>
      </c>
      <c r="AA6" s="64" t="str">
        <f t="shared" si="3"/>
        <v>-</v>
      </c>
      <c r="AB6" s="64" t="str">
        <f t="shared" si="3"/>
        <v>-</v>
      </c>
      <c r="AC6" s="64" t="str">
        <f t="shared" si="3"/>
        <v>-</v>
      </c>
      <c r="AD6" s="64">
        <f t="shared" si="3"/>
        <v>316</v>
      </c>
      <c r="AE6" s="64">
        <f t="shared" si="3"/>
        <v>316</v>
      </c>
      <c r="AF6" s="64" t="str">
        <f t="shared" si="3"/>
        <v>-</v>
      </c>
      <c r="AG6" s="64">
        <f t="shared" si="3"/>
        <v>316</v>
      </c>
      <c r="AH6" s="65">
        <f>IF(AH8="-",NA(),AH8)</f>
        <v>96.80</v>
      </c>
      <c r="AI6" s="65">
        <f t="shared" si="4" ref="AI6:AQ6">IF(AI8="-",NA(),AI8)</f>
        <v>82.40</v>
      </c>
      <c r="AJ6" s="65">
        <f t="shared" si="4"/>
        <v>82.90</v>
      </c>
      <c r="AK6" s="65">
        <f t="shared" si="4"/>
        <v>98.70</v>
      </c>
      <c r="AL6" s="65">
        <f t="shared" si="4"/>
        <v>98.70</v>
      </c>
      <c r="AM6" s="65">
        <f t="shared" si="4"/>
        <v>98</v>
      </c>
      <c r="AN6" s="65">
        <f t="shared" si="4"/>
        <v>97.20</v>
      </c>
      <c r="AO6" s="65">
        <f t="shared" si="4"/>
        <v>97</v>
      </c>
      <c r="AP6" s="65">
        <f t="shared" si="4"/>
        <v>97.80</v>
      </c>
      <c r="AQ6" s="65">
        <f t="shared" si="4"/>
        <v>97</v>
      </c>
      <c r="AR6" s="65" t="str">
        <f>IF(AR8="-","【-】","【"&amp;SUBSTITUTE(TEXT(AR8,"#,##0.0"),"-","△")&amp;"】")</f>
        <v>【98.2】</v>
      </c>
      <c r="AS6" s="65">
        <f>IF(AS8="-",NA(),AS8)</f>
        <v>83.90</v>
      </c>
      <c r="AT6" s="65">
        <f t="shared" si="5" ref="AT6:BB6">IF(AT8="-",NA(),AT8)</f>
        <v>72.400000000000006</v>
      </c>
      <c r="AU6" s="65">
        <f t="shared" si="5"/>
        <v>72.80</v>
      </c>
      <c r="AV6" s="65">
        <f t="shared" si="5"/>
        <v>72.30</v>
      </c>
      <c r="AW6" s="65">
        <f t="shared" si="5"/>
        <v>72.80</v>
      </c>
      <c r="AX6" s="65">
        <f t="shared" si="5"/>
        <v>91.10</v>
      </c>
      <c r="AY6" s="65">
        <f t="shared" si="5"/>
        <v>90.10</v>
      </c>
      <c r="AZ6" s="65">
        <f t="shared" si="5"/>
        <v>89.60</v>
      </c>
      <c r="BA6" s="65">
        <f t="shared" si="5"/>
        <v>89.70</v>
      </c>
      <c r="BB6" s="65">
        <f t="shared" si="5"/>
        <v>89.30</v>
      </c>
      <c r="BC6" s="65" t="str">
        <f>IF(BC8="-","【-】","【"&amp;SUBSTITUTE(TEXT(BC8,"#,##0.0"),"-","△")&amp;"】")</f>
        <v>【89.5】</v>
      </c>
      <c r="BD6" s="65">
        <f>IF(BD8="-",NA(),BD8)</f>
        <v>16.30</v>
      </c>
      <c r="BE6" s="65">
        <f t="shared" si="6" ref="BE6:BM6">IF(BE8="-",NA(),BE8)</f>
        <v>49.30</v>
      </c>
      <c r="BF6" s="65">
        <f t="shared" si="6"/>
        <v>66</v>
      </c>
      <c r="BG6" s="65">
        <f t="shared" si="6"/>
        <v>71.400000000000006</v>
      </c>
      <c r="BH6" s="65">
        <f t="shared" si="6"/>
        <v>75.099999999999994</v>
      </c>
      <c r="BI6" s="65">
        <f t="shared" si="6"/>
        <v>73.099999999999994</v>
      </c>
      <c r="BJ6" s="65">
        <f t="shared" si="6"/>
        <v>76.30</v>
      </c>
      <c r="BK6" s="65">
        <f t="shared" si="6"/>
        <v>80.70</v>
      </c>
      <c r="BL6" s="65">
        <f t="shared" si="6"/>
        <v>75.900000000000006</v>
      </c>
      <c r="BM6" s="65">
        <f t="shared" si="6"/>
        <v>75.099999999999994</v>
      </c>
      <c r="BN6" s="65" t="str">
        <f>IF(BN8="-","【-】","【"&amp;SUBSTITUTE(TEXT(BN8,"#,##0.0"),"-","△")&amp;"】")</f>
        <v>【59.6】</v>
      </c>
      <c r="BO6" s="65">
        <f>IF(BO8="-",NA(),BO8)</f>
        <v>78.50</v>
      </c>
      <c r="BP6" s="65">
        <f t="shared" si="7" ref="BP6:BX6">IF(BP8="-",NA(),BP8)</f>
        <v>71.099999999999994</v>
      </c>
      <c r="BQ6" s="65">
        <f t="shared" si="7"/>
        <v>81.099999999999994</v>
      </c>
      <c r="BR6" s="65">
        <f t="shared" si="7"/>
        <v>77.70</v>
      </c>
      <c r="BS6" s="65">
        <f t="shared" si="7"/>
        <v>81.400000000000006</v>
      </c>
      <c r="BT6" s="65">
        <f t="shared" si="7"/>
        <v>71.30</v>
      </c>
      <c r="BU6" s="65">
        <f t="shared" si="7"/>
        <v>72.599999999999994</v>
      </c>
      <c r="BV6" s="65">
        <f t="shared" si="7"/>
        <v>73.50</v>
      </c>
      <c r="BW6" s="65">
        <f t="shared" si="7"/>
        <v>74.099999999999994</v>
      </c>
      <c r="BX6" s="65">
        <f t="shared" si="7"/>
        <v>74.400000000000006</v>
      </c>
      <c r="BY6" s="65" t="str">
        <f>IF(BY8="-","【-】","【"&amp;SUBSTITUTE(TEXT(BY8,"#,##0.0"),"-","△")&amp;"】")</f>
        <v>【74.7】</v>
      </c>
      <c r="BZ6" s="66">
        <f>IF(BZ8="-",NA(),BZ8)</f>
        <v>87903</v>
      </c>
      <c r="CA6" s="66">
        <f t="shared" si="8" ref="CA6:CI6">IF(CA8="-",NA(),CA8)</f>
        <v>93946</v>
      </c>
      <c r="CB6" s="66">
        <f t="shared" si="8"/>
        <v>93977</v>
      </c>
      <c r="CC6" s="66">
        <f t="shared" si="8"/>
        <v>95521</v>
      </c>
      <c r="CD6" s="66">
        <f t="shared" si="8"/>
        <v>95994</v>
      </c>
      <c r="CE6" s="66">
        <f t="shared" si="8"/>
        <v>50413</v>
      </c>
      <c r="CF6" s="66">
        <f t="shared" si="8"/>
        <v>50510</v>
      </c>
      <c r="CG6" s="66">
        <f t="shared" si="8"/>
        <v>50958</v>
      </c>
      <c r="CH6" s="66">
        <f t="shared" si="8"/>
        <v>52405</v>
      </c>
      <c r="CI6" s="66">
        <f t="shared" si="8"/>
        <v>53523</v>
      </c>
      <c r="CJ6" s="65" t="str">
        <f>IF(CJ8="-","【-】","【"&amp;SUBSTITUTE(TEXT(CJ8,"#,##0"),"-","△")&amp;"】")</f>
        <v>【53,621】</v>
      </c>
      <c r="CK6" s="66">
        <f>IF(CK8="-",NA(),CK8)</f>
        <v>16817</v>
      </c>
      <c r="CL6" s="66">
        <f t="shared" si="9" ref="CL6:CT6">IF(CL8="-",NA(),CL8)</f>
        <v>18115</v>
      </c>
      <c r="CM6" s="66">
        <f t="shared" si="9"/>
        <v>20022</v>
      </c>
      <c r="CN6" s="66">
        <f t="shared" si="9"/>
        <v>20299</v>
      </c>
      <c r="CO6" s="66">
        <f t="shared" si="9"/>
        <v>20104</v>
      </c>
      <c r="CP6" s="66">
        <f t="shared" si="9"/>
        <v>13096</v>
      </c>
      <c r="CQ6" s="66">
        <f t="shared" si="9"/>
        <v>13552</v>
      </c>
      <c r="CR6" s="66">
        <f t="shared" si="9"/>
        <v>13792</v>
      </c>
      <c r="CS6" s="66">
        <f t="shared" si="9"/>
        <v>14290</v>
      </c>
      <c r="CT6" s="66">
        <f t="shared" si="9"/>
        <v>15111</v>
      </c>
      <c r="CU6" s="65" t="str">
        <f>IF(CU8="-","【-】","【"&amp;SUBSTITUTE(TEXT(CU8,"#,##0"),"-","△")&amp;"】")</f>
        <v>【15,586】</v>
      </c>
      <c r="CV6" s="65">
        <f>IF(CV8="-",NA(),CV8)</f>
        <v>62.10</v>
      </c>
      <c r="CW6" s="65">
        <f t="shared" si="10" ref="CW6:DE6">IF(CW8="-",NA(),CW8)</f>
        <v>71.099999999999994</v>
      </c>
      <c r="CX6" s="65">
        <f t="shared" si="10"/>
        <v>63.50</v>
      </c>
      <c r="CY6" s="65">
        <f t="shared" si="10"/>
        <v>66</v>
      </c>
      <c r="CZ6" s="65">
        <f t="shared" si="10"/>
        <v>66.30</v>
      </c>
      <c r="DA6" s="65">
        <f t="shared" si="10"/>
        <v>54.80</v>
      </c>
      <c r="DB6" s="65">
        <f t="shared" si="10"/>
        <v>55.80</v>
      </c>
      <c r="DC6" s="65">
        <f t="shared" si="10"/>
        <v>56.10</v>
      </c>
      <c r="DD6" s="65">
        <f t="shared" si="10"/>
        <v>56</v>
      </c>
      <c r="DE6" s="65">
        <f t="shared" si="10"/>
        <v>56.20</v>
      </c>
      <c r="DF6" s="65" t="str">
        <f>IF(DF8="-","【-】","【"&amp;SUBSTITUTE(TEXT(DF8,"#,##0.0"),"-","△")&amp;"】")</f>
        <v>【54.6】</v>
      </c>
      <c r="DG6" s="65">
        <f>IF(DG8="-",NA(),DG8)</f>
        <v>31.70</v>
      </c>
      <c r="DH6" s="65">
        <f t="shared" si="11" ref="DH6:DP6">IF(DH8="-",NA(),DH8)</f>
        <v>34.90</v>
      </c>
      <c r="DI6" s="65">
        <f t="shared" si="11"/>
        <v>30</v>
      </c>
      <c r="DJ6" s="65">
        <f t="shared" si="11"/>
        <v>28.40</v>
      </c>
      <c r="DK6" s="65">
        <f t="shared" si="11"/>
        <v>29.10</v>
      </c>
      <c r="DL6" s="65">
        <f t="shared" si="11"/>
        <v>23.90</v>
      </c>
      <c r="DM6" s="65">
        <f t="shared" si="11"/>
        <v>23.80</v>
      </c>
      <c r="DN6" s="65">
        <f t="shared" si="11"/>
        <v>23.90</v>
      </c>
      <c r="DO6" s="65">
        <f t="shared" si="11"/>
        <v>23.60</v>
      </c>
      <c r="DP6" s="65">
        <f t="shared" si="11"/>
        <v>24.20</v>
      </c>
      <c r="DQ6" s="65" t="str">
        <f>IF(DQ8="-","【-】","【"&amp;SUBSTITUTE(TEXT(DQ8,"#,##0.0"),"-","△")&amp;"】")</f>
        <v>【25.0】</v>
      </c>
      <c r="DR6" s="65">
        <f>IF(DR8="-",NA(),DR8)</f>
        <v>81.400000000000006</v>
      </c>
      <c r="DS6" s="65">
        <f t="shared" si="12" ref="DS6:EA6">IF(DS8="-",NA(),DS8)</f>
        <v>24.50</v>
      </c>
      <c r="DT6" s="65">
        <f t="shared" si="12"/>
        <v>28.10</v>
      </c>
      <c r="DU6" s="65">
        <f t="shared" si="12"/>
        <v>21.80</v>
      </c>
      <c r="DV6" s="65">
        <f t="shared" si="12"/>
        <v>26.40</v>
      </c>
      <c r="DW6" s="65">
        <f t="shared" si="12"/>
        <v>50.30</v>
      </c>
      <c r="DX6" s="65">
        <f t="shared" si="12"/>
        <v>49.80</v>
      </c>
      <c r="DY6" s="65">
        <f t="shared" si="12"/>
        <v>50.90</v>
      </c>
      <c r="DZ6" s="65">
        <f t="shared" si="12"/>
        <v>51.90</v>
      </c>
      <c r="EA6" s="65">
        <f t="shared" si="12"/>
        <v>52.90</v>
      </c>
      <c r="EB6" s="65" t="str">
        <f>IF(EB8="-","【-】","【"&amp;SUBSTITUTE(TEXT(EB8,"#,##0.0"),"-","△")&amp;"】")</f>
        <v>【53.5】</v>
      </c>
      <c r="EC6" s="65">
        <f>IF(EC8="-",NA(),EC8)</f>
        <v>68.400000000000006</v>
      </c>
      <c r="ED6" s="65">
        <f t="shared" si="13" ref="ED6:EL6">IF(ED8="-",NA(),ED8)</f>
        <v>27.70</v>
      </c>
      <c r="EE6" s="65">
        <f t="shared" si="13"/>
        <v>37.60</v>
      </c>
      <c r="EF6" s="65">
        <f t="shared" si="13"/>
        <v>50</v>
      </c>
      <c r="EG6" s="65">
        <f t="shared" si="13"/>
        <v>60.60</v>
      </c>
      <c r="EH6" s="65">
        <f t="shared" si="13"/>
        <v>65.70</v>
      </c>
      <c r="EI6" s="65">
        <f t="shared" si="13"/>
        <v>65</v>
      </c>
      <c r="EJ6" s="65">
        <f t="shared" si="13"/>
        <v>66.80</v>
      </c>
      <c r="EK6" s="65">
        <f t="shared" si="13"/>
        <v>68.20</v>
      </c>
      <c r="EL6" s="65">
        <f t="shared" si="13"/>
        <v>69.400000000000006</v>
      </c>
      <c r="EM6" s="65" t="str">
        <f>IF(EM8="-","【-】","【"&amp;SUBSTITUTE(TEXT(EM8,"#,##0.0"),"-","△")&amp;"】")</f>
        <v>【70.0】</v>
      </c>
      <c r="EN6" s="66">
        <f>IF(EN8="-",NA(),EN8)</f>
        <v>54435713</v>
      </c>
      <c r="EO6" s="66">
        <f t="shared" si="14" ref="EO6:EW6">IF(EO8="-",NA(),EO8)</f>
        <v>161042756</v>
      </c>
      <c r="EP6" s="66">
        <f t="shared" si="14"/>
        <v>164512532</v>
      </c>
      <c r="EQ6" s="66">
        <f t="shared" si="14"/>
        <v>141372361</v>
      </c>
      <c r="ER6" s="66">
        <f t="shared" si="14"/>
        <v>141098427</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ht="13.5">
      <c r="A7" s="48" t="s">
        <v>155</v>
      </c>
      <c r="B7" s="63">
        <f t="shared" si="15" ref="B7:AG7">B8</f>
        <v>2019</v>
      </c>
      <c r="C7" s="63">
        <f t="shared" si="15"/>
        <v>110001</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300床以上～400床未満</v>
      </c>
      <c r="O7" s="63" t="str">
        <f>O8</f>
        <v>自治体職員 学術・研究機関出身</v>
      </c>
      <c r="P7" s="63" t="str">
        <f>P8</f>
        <v>直営</v>
      </c>
      <c r="Q7" s="64">
        <f t="shared" si="15"/>
        <v>21</v>
      </c>
      <c r="R7" s="63" t="str">
        <f t="shared" si="15"/>
        <v>対象</v>
      </c>
      <c r="S7" s="63" t="str">
        <f t="shared" si="15"/>
        <v>I 未 訓 ガ</v>
      </c>
      <c r="T7" s="63" t="str">
        <f t="shared" si="15"/>
        <v>救 臨 災 地</v>
      </c>
      <c r="U7" s="64">
        <f>U8</f>
        <v>7390054</v>
      </c>
      <c r="V7" s="64">
        <f>V8</f>
        <v>65447</v>
      </c>
      <c r="W7" s="63" t="str">
        <f>W8</f>
        <v>非該当</v>
      </c>
      <c r="X7" s="63" t="str">
        <f t="shared" si="15"/>
        <v>７：１</v>
      </c>
      <c r="Y7" s="64">
        <f t="shared" si="15"/>
        <v>316</v>
      </c>
      <c r="Z7" s="64" t="str">
        <f t="shared" si="15"/>
        <v>-</v>
      </c>
      <c r="AA7" s="64" t="str">
        <f t="shared" si="15"/>
        <v>-</v>
      </c>
      <c r="AB7" s="64" t="str">
        <f t="shared" si="15"/>
        <v>-</v>
      </c>
      <c r="AC7" s="64" t="str">
        <f t="shared" si="15"/>
        <v>-</v>
      </c>
      <c r="AD7" s="64">
        <f t="shared" si="15"/>
        <v>316</v>
      </c>
      <c r="AE7" s="64">
        <f t="shared" si="15"/>
        <v>316</v>
      </c>
      <c r="AF7" s="64" t="str">
        <f t="shared" si="15"/>
        <v>-</v>
      </c>
      <c r="AG7" s="64">
        <f t="shared" si="15"/>
        <v>316</v>
      </c>
      <c r="AH7" s="65">
        <f>AH8</f>
        <v>96.80</v>
      </c>
      <c r="AI7" s="65">
        <f t="shared" si="16" ref="AI7:AQ7">AI8</f>
        <v>82.40</v>
      </c>
      <c r="AJ7" s="65">
        <f t="shared" si="16"/>
        <v>82.90</v>
      </c>
      <c r="AK7" s="65">
        <f t="shared" si="16"/>
        <v>98.70</v>
      </c>
      <c r="AL7" s="65">
        <f t="shared" si="16"/>
        <v>98.70</v>
      </c>
      <c r="AM7" s="65">
        <f t="shared" si="16"/>
        <v>98</v>
      </c>
      <c r="AN7" s="65">
        <f t="shared" si="16"/>
        <v>97.20</v>
      </c>
      <c r="AO7" s="65">
        <f t="shared" si="16"/>
        <v>97</v>
      </c>
      <c r="AP7" s="65">
        <f t="shared" si="16"/>
        <v>97.80</v>
      </c>
      <c r="AQ7" s="65">
        <f t="shared" si="16"/>
        <v>97</v>
      </c>
      <c r="AR7" s="65"/>
      <c r="AS7" s="65">
        <f>AS8</f>
        <v>83.90</v>
      </c>
      <c r="AT7" s="65">
        <f t="shared" si="17" ref="AT7:BB7">AT8</f>
        <v>72.400000000000006</v>
      </c>
      <c r="AU7" s="65">
        <f t="shared" si="17"/>
        <v>72.80</v>
      </c>
      <c r="AV7" s="65">
        <f t="shared" si="17"/>
        <v>72.30</v>
      </c>
      <c r="AW7" s="65">
        <f t="shared" si="17"/>
        <v>72.80</v>
      </c>
      <c r="AX7" s="65">
        <f t="shared" si="17"/>
        <v>91.10</v>
      </c>
      <c r="AY7" s="65">
        <f t="shared" si="17"/>
        <v>90.10</v>
      </c>
      <c r="AZ7" s="65">
        <f t="shared" si="17"/>
        <v>89.60</v>
      </c>
      <c r="BA7" s="65">
        <f t="shared" si="17"/>
        <v>89.70</v>
      </c>
      <c r="BB7" s="65">
        <f t="shared" si="17"/>
        <v>89.30</v>
      </c>
      <c r="BC7" s="65"/>
      <c r="BD7" s="65">
        <f>BD8</f>
        <v>16.30</v>
      </c>
      <c r="BE7" s="65">
        <f t="shared" si="18" ref="BE7:BM7">BE8</f>
        <v>49.30</v>
      </c>
      <c r="BF7" s="65">
        <f t="shared" si="18"/>
        <v>66</v>
      </c>
      <c r="BG7" s="65">
        <f t="shared" si="18"/>
        <v>71.400000000000006</v>
      </c>
      <c r="BH7" s="65">
        <f t="shared" si="18"/>
        <v>75.099999999999994</v>
      </c>
      <c r="BI7" s="65">
        <f t="shared" si="18"/>
        <v>73.099999999999994</v>
      </c>
      <c r="BJ7" s="65">
        <f t="shared" si="18"/>
        <v>76.30</v>
      </c>
      <c r="BK7" s="65">
        <f t="shared" si="18"/>
        <v>80.70</v>
      </c>
      <c r="BL7" s="65">
        <f t="shared" si="18"/>
        <v>75.900000000000006</v>
      </c>
      <c r="BM7" s="65">
        <f t="shared" si="18"/>
        <v>75.099999999999994</v>
      </c>
      <c r="BN7" s="65"/>
      <c r="BO7" s="65">
        <f>BO8</f>
        <v>78.50</v>
      </c>
      <c r="BP7" s="65">
        <f t="shared" si="19" ref="BP7:BX7">BP8</f>
        <v>71.099999999999994</v>
      </c>
      <c r="BQ7" s="65">
        <f t="shared" si="19"/>
        <v>81.099999999999994</v>
      </c>
      <c r="BR7" s="65">
        <f t="shared" si="19"/>
        <v>77.70</v>
      </c>
      <c r="BS7" s="65">
        <f t="shared" si="19"/>
        <v>81.400000000000006</v>
      </c>
      <c r="BT7" s="65">
        <f t="shared" si="19"/>
        <v>71.30</v>
      </c>
      <c r="BU7" s="65">
        <f t="shared" si="19"/>
        <v>72.599999999999994</v>
      </c>
      <c r="BV7" s="65">
        <f t="shared" si="19"/>
        <v>73.50</v>
      </c>
      <c r="BW7" s="65">
        <f t="shared" si="19"/>
        <v>74.099999999999994</v>
      </c>
      <c r="BX7" s="65">
        <f t="shared" si="19"/>
        <v>74.400000000000006</v>
      </c>
      <c r="BY7" s="65"/>
      <c r="BZ7" s="66">
        <f>BZ8</f>
        <v>87903</v>
      </c>
      <c r="CA7" s="66">
        <f t="shared" si="20" ref="CA7:CI7">CA8</f>
        <v>93946</v>
      </c>
      <c r="CB7" s="66">
        <f t="shared" si="20"/>
        <v>93977</v>
      </c>
      <c r="CC7" s="66">
        <f t="shared" si="20"/>
        <v>95521</v>
      </c>
      <c r="CD7" s="66">
        <f t="shared" si="20"/>
        <v>95994</v>
      </c>
      <c r="CE7" s="66">
        <f t="shared" si="20"/>
        <v>50413</v>
      </c>
      <c r="CF7" s="66">
        <f t="shared" si="20"/>
        <v>50510</v>
      </c>
      <c r="CG7" s="66">
        <f t="shared" si="20"/>
        <v>50958</v>
      </c>
      <c r="CH7" s="66">
        <f t="shared" si="20"/>
        <v>52405</v>
      </c>
      <c r="CI7" s="66">
        <f t="shared" si="20"/>
        <v>53523</v>
      </c>
      <c r="CJ7" s="65"/>
      <c r="CK7" s="66">
        <f>CK8</f>
        <v>16817</v>
      </c>
      <c r="CL7" s="66">
        <f t="shared" si="21" ref="CL7:CT7">CL8</f>
        <v>18115</v>
      </c>
      <c r="CM7" s="66">
        <f t="shared" si="21"/>
        <v>20022</v>
      </c>
      <c r="CN7" s="66">
        <f t="shared" si="21"/>
        <v>20299</v>
      </c>
      <c r="CO7" s="66">
        <f t="shared" si="21"/>
        <v>20104</v>
      </c>
      <c r="CP7" s="66">
        <f t="shared" si="21"/>
        <v>13096</v>
      </c>
      <c r="CQ7" s="66">
        <f t="shared" si="21"/>
        <v>13552</v>
      </c>
      <c r="CR7" s="66">
        <f t="shared" si="21"/>
        <v>13792</v>
      </c>
      <c r="CS7" s="66">
        <f t="shared" si="21"/>
        <v>14290</v>
      </c>
      <c r="CT7" s="66">
        <f t="shared" si="21"/>
        <v>15111</v>
      </c>
      <c r="CU7" s="65"/>
      <c r="CV7" s="65">
        <f>CV8</f>
        <v>62.10</v>
      </c>
      <c r="CW7" s="65">
        <f t="shared" si="22" ref="CW7:DE7">CW8</f>
        <v>71.099999999999994</v>
      </c>
      <c r="CX7" s="65">
        <f t="shared" si="22"/>
        <v>63.50</v>
      </c>
      <c r="CY7" s="65">
        <f t="shared" si="22"/>
        <v>66</v>
      </c>
      <c r="CZ7" s="65">
        <f t="shared" si="22"/>
        <v>66.30</v>
      </c>
      <c r="DA7" s="65">
        <f t="shared" si="22"/>
        <v>54.80</v>
      </c>
      <c r="DB7" s="65">
        <f t="shared" si="22"/>
        <v>55.80</v>
      </c>
      <c r="DC7" s="65">
        <f t="shared" si="22"/>
        <v>56.10</v>
      </c>
      <c r="DD7" s="65">
        <f t="shared" si="22"/>
        <v>56</v>
      </c>
      <c r="DE7" s="65">
        <f t="shared" si="22"/>
        <v>56.20</v>
      </c>
      <c r="DF7" s="65"/>
      <c r="DG7" s="65">
        <f>DG8</f>
        <v>31.70</v>
      </c>
      <c r="DH7" s="65">
        <f t="shared" si="23" ref="DH7:DP7">DH8</f>
        <v>34.90</v>
      </c>
      <c r="DI7" s="65">
        <f t="shared" si="23"/>
        <v>30</v>
      </c>
      <c r="DJ7" s="65">
        <f t="shared" si="23"/>
        <v>28.40</v>
      </c>
      <c r="DK7" s="65">
        <f t="shared" si="23"/>
        <v>29.10</v>
      </c>
      <c r="DL7" s="65">
        <f t="shared" si="23"/>
        <v>23.90</v>
      </c>
      <c r="DM7" s="65">
        <f t="shared" si="23"/>
        <v>23.80</v>
      </c>
      <c r="DN7" s="65">
        <f t="shared" si="23"/>
        <v>23.90</v>
      </c>
      <c r="DO7" s="65">
        <f t="shared" si="23"/>
        <v>23.60</v>
      </c>
      <c r="DP7" s="65">
        <f t="shared" si="23"/>
        <v>24.20</v>
      </c>
      <c r="DQ7" s="65"/>
      <c r="DR7" s="65">
        <f>DR8</f>
        <v>81.400000000000006</v>
      </c>
      <c r="DS7" s="65">
        <f t="shared" si="24" ref="DS7:EA7">DS8</f>
        <v>24.50</v>
      </c>
      <c r="DT7" s="65">
        <f t="shared" si="24"/>
        <v>28.10</v>
      </c>
      <c r="DU7" s="65">
        <f t="shared" si="24"/>
        <v>21.80</v>
      </c>
      <c r="DV7" s="65">
        <f t="shared" si="24"/>
        <v>26.40</v>
      </c>
      <c r="DW7" s="65">
        <f t="shared" si="24"/>
        <v>50.30</v>
      </c>
      <c r="DX7" s="65">
        <f t="shared" si="24"/>
        <v>49.80</v>
      </c>
      <c r="DY7" s="65">
        <f t="shared" si="24"/>
        <v>50.90</v>
      </c>
      <c r="DZ7" s="65">
        <f t="shared" si="24"/>
        <v>51.90</v>
      </c>
      <c r="EA7" s="65">
        <f t="shared" si="24"/>
        <v>52.90</v>
      </c>
      <c r="EB7" s="65"/>
      <c r="EC7" s="65">
        <f>EC8</f>
        <v>68.400000000000006</v>
      </c>
      <c r="ED7" s="65">
        <f t="shared" si="25" ref="ED7:EL7">ED8</f>
        <v>27.70</v>
      </c>
      <c r="EE7" s="65">
        <f t="shared" si="25"/>
        <v>37.60</v>
      </c>
      <c r="EF7" s="65">
        <f t="shared" si="25"/>
        <v>50</v>
      </c>
      <c r="EG7" s="65">
        <f t="shared" si="25"/>
        <v>60.60</v>
      </c>
      <c r="EH7" s="65">
        <f t="shared" si="25"/>
        <v>65.70</v>
      </c>
      <c r="EI7" s="65">
        <f t="shared" si="25"/>
        <v>65</v>
      </c>
      <c r="EJ7" s="65">
        <f t="shared" si="25"/>
        <v>66.80</v>
      </c>
      <c r="EK7" s="65">
        <f t="shared" si="25"/>
        <v>68.20</v>
      </c>
      <c r="EL7" s="65">
        <f t="shared" si="25"/>
        <v>69.400000000000006</v>
      </c>
      <c r="EM7" s="65"/>
      <c r="EN7" s="66">
        <f>EN8</f>
        <v>54435713</v>
      </c>
      <c r="EO7" s="66">
        <f t="shared" si="26" ref="EO7:EW7">EO8</f>
        <v>161042756</v>
      </c>
      <c r="EP7" s="66">
        <f t="shared" si="26"/>
        <v>164512532</v>
      </c>
      <c r="EQ7" s="66">
        <f t="shared" si="26"/>
        <v>141372361</v>
      </c>
      <c r="ER7" s="66">
        <f t="shared" si="26"/>
        <v>141098427</v>
      </c>
      <c r="ES7" s="66">
        <f t="shared" si="26"/>
        <v>42578034</v>
      </c>
      <c r="ET7" s="66">
        <f t="shared" si="26"/>
        <v>45645830</v>
      </c>
      <c r="EU7" s="66">
        <f t="shared" si="26"/>
        <v>47082778</v>
      </c>
      <c r="EV7" s="66">
        <f t="shared" si="26"/>
        <v>48918364</v>
      </c>
      <c r="EW7" s="66">
        <f t="shared" si="26"/>
        <v>49696718</v>
      </c>
      <c r="EX7" s="66"/>
    </row>
    <row r="8" spans="1:154" s="67" customFormat="1" ht="13.5">
      <c r="A8" s="48"/>
      <c r="B8" s="68">
        <v>2019</v>
      </c>
      <c r="C8" s="68">
        <v>110001</v>
      </c>
      <c r="D8" s="68">
        <v>46</v>
      </c>
      <c r="E8" s="68">
        <v>6</v>
      </c>
      <c r="F8" s="68">
        <v>0</v>
      </c>
      <c r="G8" s="68">
        <v>3</v>
      </c>
      <c r="H8" s="68" t="s">
        <v>156</v>
      </c>
      <c r="I8" s="68" t="s">
        <v>156</v>
      </c>
      <c r="J8" s="68" t="s">
        <v>157</v>
      </c>
      <c r="K8" s="68" t="s">
        <v>158</v>
      </c>
      <c r="L8" s="68" t="s">
        <v>159</v>
      </c>
      <c r="M8" s="68" t="s">
        <v>160</v>
      </c>
      <c r="N8" s="68" t="s">
        <v>161</v>
      </c>
      <c r="O8" s="68" t="s">
        <v>162</v>
      </c>
      <c r="P8" s="68" t="s">
        <v>163</v>
      </c>
      <c r="Q8" s="69">
        <v>21</v>
      </c>
      <c r="R8" s="68" t="s">
        <v>164</v>
      </c>
      <c r="S8" s="68" t="s">
        <v>165</v>
      </c>
      <c r="T8" s="68" t="s">
        <v>166</v>
      </c>
      <c r="U8" s="69">
        <v>7390054</v>
      </c>
      <c r="V8" s="69">
        <v>65447</v>
      </c>
      <c r="W8" s="68" t="s">
        <v>167</v>
      </c>
      <c r="X8" s="70" t="s">
        <v>168</v>
      </c>
      <c r="Y8" s="69">
        <v>316</v>
      </c>
      <c r="Z8" s="69" t="s">
        <v>38</v>
      </c>
      <c r="AA8" s="69" t="s">
        <v>38</v>
      </c>
      <c r="AB8" s="69" t="s">
        <v>38</v>
      </c>
      <c r="AC8" s="69" t="s">
        <v>38</v>
      </c>
      <c r="AD8" s="69">
        <v>316</v>
      </c>
      <c r="AE8" s="69">
        <v>316</v>
      </c>
      <c r="AF8" s="69" t="s">
        <v>38</v>
      </c>
      <c r="AG8" s="69">
        <v>316</v>
      </c>
      <c r="AH8" s="71">
        <v>96.80</v>
      </c>
      <c r="AI8" s="71">
        <v>82.40</v>
      </c>
      <c r="AJ8" s="71">
        <v>82.90</v>
      </c>
      <c r="AK8" s="71">
        <v>98.70</v>
      </c>
      <c r="AL8" s="71">
        <v>98.70</v>
      </c>
      <c r="AM8" s="71">
        <v>98</v>
      </c>
      <c r="AN8" s="71">
        <v>97.20</v>
      </c>
      <c r="AO8" s="71">
        <v>97</v>
      </c>
      <c r="AP8" s="71">
        <v>97.80</v>
      </c>
      <c r="AQ8" s="71">
        <v>97</v>
      </c>
      <c r="AR8" s="71">
        <v>98.20</v>
      </c>
      <c r="AS8" s="71">
        <v>83.90</v>
      </c>
      <c r="AT8" s="71">
        <v>72.400000000000006</v>
      </c>
      <c r="AU8" s="71">
        <v>72.80</v>
      </c>
      <c r="AV8" s="71">
        <v>72.30</v>
      </c>
      <c r="AW8" s="71">
        <v>72.80</v>
      </c>
      <c r="AX8" s="71">
        <v>91.10</v>
      </c>
      <c r="AY8" s="71">
        <v>90.10</v>
      </c>
      <c r="AZ8" s="71">
        <v>89.60</v>
      </c>
      <c r="BA8" s="71">
        <v>89.70</v>
      </c>
      <c r="BB8" s="71">
        <v>89.30</v>
      </c>
      <c r="BC8" s="71">
        <v>89.50</v>
      </c>
      <c r="BD8" s="72">
        <v>16.30</v>
      </c>
      <c r="BE8" s="72">
        <v>49.30</v>
      </c>
      <c r="BF8" s="72">
        <v>66</v>
      </c>
      <c r="BG8" s="72">
        <v>71.400000000000006</v>
      </c>
      <c r="BH8" s="72">
        <v>75.099999999999994</v>
      </c>
      <c r="BI8" s="72">
        <v>73.099999999999994</v>
      </c>
      <c r="BJ8" s="72">
        <v>76.30</v>
      </c>
      <c r="BK8" s="72">
        <v>80.70</v>
      </c>
      <c r="BL8" s="72">
        <v>75.900000000000006</v>
      </c>
      <c r="BM8" s="72">
        <v>75.099999999999994</v>
      </c>
      <c r="BN8" s="72">
        <v>59.60</v>
      </c>
      <c r="BO8" s="71">
        <v>78.50</v>
      </c>
      <c r="BP8" s="71">
        <v>71.099999999999994</v>
      </c>
      <c r="BQ8" s="71">
        <v>81.099999999999994</v>
      </c>
      <c r="BR8" s="71">
        <v>77.70</v>
      </c>
      <c r="BS8" s="71">
        <v>81.400000000000006</v>
      </c>
      <c r="BT8" s="71">
        <v>71.30</v>
      </c>
      <c r="BU8" s="71">
        <v>72.599999999999994</v>
      </c>
      <c r="BV8" s="71">
        <v>73.50</v>
      </c>
      <c r="BW8" s="71">
        <v>74.099999999999994</v>
      </c>
      <c r="BX8" s="71">
        <v>74.400000000000006</v>
      </c>
      <c r="BY8" s="71">
        <v>74.70</v>
      </c>
      <c r="BZ8" s="72">
        <v>87903</v>
      </c>
      <c r="CA8" s="72">
        <v>93946</v>
      </c>
      <c r="CB8" s="72">
        <v>93977</v>
      </c>
      <c r="CC8" s="72">
        <v>95521</v>
      </c>
      <c r="CD8" s="72">
        <v>95994</v>
      </c>
      <c r="CE8" s="72">
        <v>50413</v>
      </c>
      <c r="CF8" s="72">
        <v>50510</v>
      </c>
      <c r="CG8" s="72">
        <v>50958</v>
      </c>
      <c r="CH8" s="72">
        <v>52405</v>
      </c>
      <c r="CI8" s="72">
        <v>53523</v>
      </c>
      <c r="CJ8" s="71">
        <v>53621</v>
      </c>
      <c r="CK8" s="72">
        <v>16817</v>
      </c>
      <c r="CL8" s="72">
        <v>18115</v>
      </c>
      <c r="CM8" s="72">
        <v>20022</v>
      </c>
      <c r="CN8" s="72">
        <v>20299</v>
      </c>
      <c r="CO8" s="72">
        <v>20104</v>
      </c>
      <c r="CP8" s="72">
        <v>13096</v>
      </c>
      <c r="CQ8" s="72">
        <v>13552</v>
      </c>
      <c r="CR8" s="72">
        <v>13792</v>
      </c>
      <c r="CS8" s="72">
        <v>14290</v>
      </c>
      <c r="CT8" s="72">
        <v>15111</v>
      </c>
      <c r="CU8" s="71">
        <v>15586</v>
      </c>
      <c r="CV8" s="72">
        <v>62.10</v>
      </c>
      <c r="CW8" s="72">
        <v>71.099999999999994</v>
      </c>
      <c r="CX8" s="72">
        <v>63.50</v>
      </c>
      <c r="CY8" s="72">
        <v>66</v>
      </c>
      <c r="CZ8" s="72">
        <v>66.30</v>
      </c>
      <c r="DA8" s="72">
        <v>54.80</v>
      </c>
      <c r="DB8" s="72">
        <v>55.80</v>
      </c>
      <c r="DC8" s="72">
        <v>56.10</v>
      </c>
      <c r="DD8" s="72">
        <v>56</v>
      </c>
      <c r="DE8" s="72">
        <v>56.20</v>
      </c>
      <c r="DF8" s="72">
        <v>54.60</v>
      </c>
      <c r="DG8" s="72">
        <v>31.70</v>
      </c>
      <c r="DH8" s="72">
        <v>34.90</v>
      </c>
      <c r="DI8" s="72">
        <v>30</v>
      </c>
      <c r="DJ8" s="72">
        <v>28.40</v>
      </c>
      <c r="DK8" s="72">
        <v>29.10</v>
      </c>
      <c r="DL8" s="72">
        <v>23.90</v>
      </c>
      <c r="DM8" s="72">
        <v>23.80</v>
      </c>
      <c r="DN8" s="72">
        <v>23.90</v>
      </c>
      <c r="DO8" s="72">
        <v>23.60</v>
      </c>
      <c r="DP8" s="72">
        <v>24.20</v>
      </c>
      <c r="DQ8" s="72">
        <v>25</v>
      </c>
      <c r="DR8" s="71">
        <v>81.400000000000006</v>
      </c>
      <c r="DS8" s="71">
        <v>24.50</v>
      </c>
      <c r="DT8" s="71">
        <v>28.10</v>
      </c>
      <c r="DU8" s="71">
        <v>21.80</v>
      </c>
      <c r="DV8" s="71">
        <v>26.40</v>
      </c>
      <c r="DW8" s="71">
        <v>50.30</v>
      </c>
      <c r="DX8" s="71">
        <v>49.80</v>
      </c>
      <c r="DY8" s="71">
        <v>50.90</v>
      </c>
      <c r="DZ8" s="71">
        <v>51.90</v>
      </c>
      <c r="EA8" s="71">
        <v>52.90</v>
      </c>
      <c r="EB8" s="71">
        <v>53.50</v>
      </c>
      <c r="EC8" s="71">
        <v>68.400000000000006</v>
      </c>
      <c r="ED8" s="71">
        <v>27.70</v>
      </c>
      <c r="EE8" s="71">
        <v>37.60</v>
      </c>
      <c r="EF8" s="71">
        <v>50</v>
      </c>
      <c r="EG8" s="71">
        <v>60.60</v>
      </c>
      <c r="EH8" s="71">
        <v>65.70</v>
      </c>
      <c r="EI8" s="71">
        <v>65</v>
      </c>
      <c r="EJ8" s="71">
        <v>66.80</v>
      </c>
      <c r="EK8" s="71">
        <v>68.20</v>
      </c>
      <c r="EL8" s="71">
        <v>69.400000000000006</v>
      </c>
      <c r="EM8" s="71">
        <v>70</v>
      </c>
      <c r="EN8" s="72">
        <v>54435713</v>
      </c>
      <c r="EO8" s="72">
        <v>161042756</v>
      </c>
      <c r="EP8" s="72">
        <v>164512532</v>
      </c>
      <c r="EQ8" s="72">
        <v>141372361</v>
      </c>
      <c r="ER8" s="72">
        <v>141098427</v>
      </c>
      <c r="ES8" s="72">
        <v>42578034</v>
      </c>
      <c r="ET8" s="72">
        <v>45645830</v>
      </c>
      <c r="EU8" s="72">
        <v>47082778</v>
      </c>
      <c r="EV8" s="72">
        <v>48918364</v>
      </c>
      <c r="EW8" s="72">
        <v>49696718</v>
      </c>
      <c r="EX8" s="72">
        <v>48132898</v>
      </c>
    </row>
    <row r="9" spans="14:154" ht="13.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ht="13.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ht="13.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4:154" ht="13.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4:154" ht="13.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4:154" ht="13.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4:154" ht="13.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4:154" ht="13.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ht="13.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ht="13.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ht="13.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ht="13.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Template/>
  <Manager>公営企業課</Manager>
  <Company>総務省</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saitamaken</cp:lastModifiedBy>
  <cp:lastPrinted>2021-01-27T11:23:56Z</cp:lastPrinted>
  <dcterms:created xsi:type="dcterms:W3CDTF">2020-12-15T03:51:50Z</dcterms:created>
  <dcterms:modified xsi:type="dcterms:W3CDTF">2021-01-27T04:51:46Z</dcterms:modified>
  <cp:category/>
  <cp:contentType/>
  <cp:contentStatus/>
</cp:coreProperties>
</file>