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y.hmd17\Desktop\20210201在宅用\経営分析比較表\水道事業回答\"/>
    </mc:Choice>
  </mc:AlternateContent>
  <workbookProtection workbookAlgorithmName="SHA-512" workbookHashValue="MdfZ/QQgMO2QTinmuaAfmM4yMSRw61/SFHQa5mUe/x9moSOQogBIbhUW6BOmzagjQ3gc9vsRE6rnDnZWwy3ksg==" workbookSaltValue="uCODJGDuKEOLKb1okXZE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<sst xmlns="http://schemas.openxmlformats.org/spreadsheetml/2006/main" count="228" uniqueCount="113">
  <si>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</si>
  <si>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</si>
  <si>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</si>
  <si>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</si>
  <si>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</si>
  <si>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</si>
  <si>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</si>
  <si>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</si>
  <si>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</si>
  <si>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</si>
  <si>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</si>
  <si>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</si>
  <si>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</si>
  <si>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</si>
  <si>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</si>
  <si>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</si>
  <si>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</si>
  <si>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</si>
  <si>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</si>
  <si>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</si>
  <si>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</si>
  <si>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</si>
  <si>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</si>
  <si>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</si>
  <si>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</si>
  <si>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</si>
  <si>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</si>
  <si>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</si>
  <si>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</si>
  <si>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</si>
  <si>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</si>
  <si>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</si>
  <si>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</si>
  <si>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</si>
  <si>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</si>
  <si>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</si>
  <si>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</si>
  <si>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</si>
  <si>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</si>
  <si>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</si>
  <si>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</si>
  <si>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</si>
  <si>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</si>
  <si>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</si>
  <si>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</si>
  <si>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</si>
  <si>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</si>
  <si>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</si>
  <si>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</si>
  <si>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</si>
  <si>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</si>
  <si>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</si>
  <si>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</si>
  <si>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</si>
  <si>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</si>
  <si>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</si>
  <si>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</si>
  <si>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</si>
  <si>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</si>
  <si>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</si>
  <si>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</si>
  <si>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</si>
  <si>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</si>
  <si>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</si>
  <si>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</si>
  <si>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</si>
  <si>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</si>
  <si>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</si>
  <si>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</si>
  <si>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</si>
  <si>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</si>
  <si>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</si>
  <si>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</si>
  <si>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</si>
  <si>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</si>
  <si>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</si>
  <si>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</si>
  <si>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</si>
  <si>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</si>
  <si>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</si>
  <si>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</si>
  <si>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</si>
  <si>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</si>
  <si>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</si>
  <si>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</si>
  <si>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</si>
  <si>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</si>
  <si>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</si>
  <si>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</si>
  <si>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</si>
  <si>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</si>
  <si>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</si>
  <si>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</si>
  <si>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</si>
  <si>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</si>
  <si>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</si>
  <si>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</si>
  <si>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</si>
  <si>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</si>
  <si>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</si>
  <si>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</si>
  <si>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</si>
  <si>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</si>
  <si>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</si>
  <si>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</si>
  <si>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</si>
  <si>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</si>
  <si>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</si>
  <si>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</si>
  <si>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</si>
  <si>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「①経常収支比率」は、100％以上を維持しており、健全な経営を行っています。
　水道料金システムの改修関連費の増などによる委託料や償却資産の増などによる減価償却費等の増加により、経常費用が増したため、平成30年度と比較すると指標が下回りましたが、類似団体平均値と同程度となっています。
　「③流動比率」は、100％以上を維持しており、短期的な債務に対する支払い能力は有しています。
　「④企業債残高対給水収益比率」は、企業債の償還に努めてきた等の結果、年々残高が減少しており、類似団体平均値を下回っています。
　「⑤料金回収率」は、100％以上を維持しており、給水収益で給水に係る費用を賄えています。
　「⑥給水原価」は、水道料金システムの改修関連費の増などによる委託料や償却資産の増などによる減価償却費等の増加により、経常費用が増したため、上昇しています。
　「⑦施設利用率」及び「⑧有収率」は、類似団体平均値を上回り、施設の効率的な運用を行っています。</t>
    <phoneticPr fontId="4"/>
  </si>
  <si>
    <t>　「①有形固定資産減価償却率」及び「②管路経年化比率」は、類似団体と同様に上昇傾向にあり、施設の老朽化が進行しています。
　「③管路更新率」は、R01年度の数値に誤りがあり、正しくは「0.81」です。この数値は類似団体平均値を上回っており、比較的順調に管路更新を進めています。</t>
    <phoneticPr fontId="4"/>
  </si>
  <si>
    <t>　上水道事業については、現時点では比較的堅調な経営状況ですが、将来的には給水人口が減少に転ずると予想されるなど、給水収益の大幅な増加は見込めない一方、浄・給水場及び管路等の水道施設の老朽化に伴い、今後、多額の建設事業費が必要となります。
　そのため、一定の内部留保資金等を確保しながら、「中期経営計画」などに基づき、計画的に事業を実施し、健全な経営に努めてまいります。</t>
    <rPh sb="134" eb="13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</si>
</sst>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0.97</c:v>
                </c:pt>
                <c:pt idx="1">
                  <c:v>0.92</c:v>
                </c:pt>
                <c:pt idx="2">
                  <c:v>0.86</c:v>
                </c:pt>
                <c:pt idx="3">
                  <c:v>1.04</c:v>
                </c:pt>
                <c:pt idx="4">
                  <c:v>0.52</c:v>
                </c:pt>
              </c:numCache>
            </c:numRef>
          </c:val>
          <c:extLst>
            <c:ext xmlns:c16="http://schemas.microsoft.com/office/drawing/2014/chart" uri="{C3380CC4-5D6E-409C-BE32-E72D297353CC}">
              <c16:uniqueId val="{00000000-646F-4F98-BC3E-04362FE3F2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646F-4F98-BC3E-04362FE3F2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69.37</c:v>
                </c:pt>
                <c:pt idx="1">
                  <c:v>69.760000000000005</c:v>
                </c:pt>
                <c:pt idx="2">
                  <c:v>70.81</c:v>
                </c:pt>
                <c:pt idx="3">
                  <c:v>70.2</c:v>
                </c:pt>
                <c:pt idx="4">
                  <c:v>69.150000000000006</c:v>
                </c:pt>
              </c:numCache>
            </c:numRef>
          </c:val>
          <c:extLst>
            <c:ext xmlns:c16="http://schemas.microsoft.com/office/drawing/2014/chart" uri="{C3380CC4-5D6E-409C-BE32-E72D297353CC}">
              <c16:uniqueId val="{00000000-C78F-48BD-9DBF-E6E36F9C87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C78F-48BD-9DBF-E6E36F9C87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94.12</c:v>
                </c:pt>
                <c:pt idx="1">
                  <c:v>94.21</c:v>
                </c:pt>
                <c:pt idx="2">
                  <c:v>93.74</c:v>
                </c:pt>
                <c:pt idx="3">
                  <c:v>95.22</c:v>
                </c:pt>
                <c:pt idx="4">
                  <c:v>96.22</c:v>
                </c:pt>
              </c:numCache>
            </c:numRef>
          </c:val>
          <c:extLst>
            <c:ext xmlns:c16="http://schemas.microsoft.com/office/drawing/2014/chart" uri="{C3380CC4-5D6E-409C-BE32-E72D297353CC}">
              <c16:uniqueId val="{00000000-E6A8-48A9-89C5-88A8A4045C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E6A8-48A9-89C5-88A8A4045C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115.98</c:v>
                </c:pt>
                <c:pt idx="1">
                  <c:v>119.38</c:v>
                </c:pt>
                <c:pt idx="2">
                  <c:v>118.84</c:v>
                </c:pt>
                <c:pt idx="3">
                  <c:v>115.25</c:v>
                </c:pt>
                <c:pt idx="4">
                  <c:v>112.18</c:v>
                </c:pt>
              </c:numCache>
            </c:numRef>
          </c:val>
          <c:extLst>
            <c:ext xmlns:c16="http://schemas.microsoft.com/office/drawing/2014/chart" uri="{C3380CC4-5D6E-409C-BE32-E72D297353CC}">
              <c16:uniqueId val="{00000000-3987-4D50-BB42-EC1F5D0834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3987-4D50-BB42-EC1F5D0834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49.05</c:v>
                </c:pt>
                <c:pt idx="1">
                  <c:v>49.45</c:v>
                </c:pt>
                <c:pt idx="2">
                  <c:v>50.43</c:v>
                </c:pt>
                <c:pt idx="3">
                  <c:v>51.03</c:v>
                </c:pt>
                <c:pt idx="4">
                  <c:v>51.92</c:v>
                </c:pt>
              </c:numCache>
            </c:numRef>
          </c:val>
          <c:extLst>
            <c:ext xmlns:c16="http://schemas.microsoft.com/office/drawing/2014/chart" uri="{C3380CC4-5D6E-409C-BE32-E72D297353CC}">
              <c16:uniqueId val="{00000000-11F6-4292-A5B8-6F7370CEEA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11F6-4292-A5B8-6F7370CEEA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16.43</c:v>
                </c:pt>
                <c:pt idx="1">
                  <c:v>19.649999999999999</c:v>
                </c:pt>
                <c:pt idx="2">
                  <c:v>21.31</c:v>
                </c:pt>
                <c:pt idx="3">
                  <c:v>23.03</c:v>
                </c:pt>
                <c:pt idx="4">
                  <c:v>24.71</c:v>
                </c:pt>
              </c:numCache>
            </c:numRef>
          </c:val>
          <c:extLst>
            <c:ext xmlns:c16="http://schemas.microsoft.com/office/drawing/2014/chart" uri="{C3380CC4-5D6E-409C-BE32-E72D297353CC}">
              <c16:uniqueId val="{00000000-8DF3-47AC-BFF4-F6BA1FDF3D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8DF3-47AC-BFF4-F6BA1FDF3D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5A-48AF-AD1A-E35A5E2E47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4C5A-48AF-AD1A-E35A5E2E47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205.73</c:v>
                </c:pt>
                <c:pt idx="1">
                  <c:v>188.83</c:v>
                </c:pt>
                <c:pt idx="2">
                  <c:v>208.17</c:v>
                </c:pt>
                <c:pt idx="3">
                  <c:v>205.45</c:v>
                </c:pt>
                <c:pt idx="4">
                  <c:v>199.69</c:v>
                </c:pt>
              </c:numCache>
            </c:numRef>
          </c:val>
          <c:extLst>
            <c:ext xmlns:c16="http://schemas.microsoft.com/office/drawing/2014/chart" uri="{C3380CC4-5D6E-409C-BE32-E72D297353CC}">
              <c16:uniqueId val="{00000000-36CE-4588-B990-37FB5E37FC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36CE-4588-B990-37FB5E37FC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248.23</c:v>
                </c:pt>
                <c:pt idx="1">
                  <c:v>245.18</c:v>
                </c:pt>
                <c:pt idx="2">
                  <c:v>236.88</c:v>
                </c:pt>
                <c:pt idx="3">
                  <c:v>229.09</c:v>
                </c:pt>
                <c:pt idx="4">
                  <c:v>228.96</c:v>
                </c:pt>
              </c:numCache>
            </c:numRef>
          </c:val>
          <c:extLst>
            <c:ext xmlns:c16="http://schemas.microsoft.com/office/drawing/2014/chart" uri="{C3380CC4-5D6E-409C-BE32-E72D297353CC}">
              <c16:uniqueId val="{00000000-E708-4510-982C-B87C70C5D8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E708-4510-982C-B87C70C5D8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110.81</c:v>
                </c:pt>
                <c:pt idx="1">
                  <c:v>114.12</c:v>
                </c:pt>
                <c:pt idx="2">
                  <c:v>113.26</c:v>
                </c:pt>
                <c:pt idx="3">
                  <c:v>110.29</c:v>
                </c:pt>
                <c:pt idx="4">
                  <c:v>107.16</c:v>
                </c:pt>
              </c:numCache>
            </c:numRef>
          </c:val>
          <c:extLst>
            <c:ext xmlns:c16="http://schemas.microsoft.com/office/drawing/2014/chart" uri="{C3380CC4-5D6E-409C-BE32-E72D297353CC}">
              <c16:uniqueId val="{00000000-546C-4F4A-BC66-7A26321190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546C-4F4A-BC66-7A26321190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178.73</c:v>
                </c:pt>
                <c:pt idx="1">
                  <c:v>173.31</c:v>
                </c:pt>
                <c:pt idx="2">
                  <c:v>174.1</c:v>
                </c:pt>
                <c:pt idx="3">
                  <c:v>178.01</c:v>
                </c:pt>
                <c:pt idx="4">
                  <c:v>182.24</c:v>
                </c:pt>
              </c:numCache>
            </c:numRef>
          </c:val>
          <c:extLst>
            <c:ext xmlns:c16="http://schemas.microsoft.com/office/drawing/2014/chart" uri="{C3380CC4-5D6E-409C-BE32-E72D297353CC}">
              <c16:uniqueId val="{00000000-364A-4378-9B1B-12CBD795EC0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364A-4378-9B1B-12CBD795EC0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AY5" sqref="AY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6319772</v>
      </c>
      <c r="AM8" s="71"/>
      <c r="AN8" s="71"/>
      <c r="AO8" s="71"/>
      <c r="AP8" s="71"/>
      <c r="AQ8" s="71"/>
      <c r="AR8" s="71"/>
      <c r="AS8" s="71"/>
      <c r="AT8" s="67">
        <f>データ!$S$6</f>
        <v>5157.6000000000004</v>
      </c>
      <c r="AU8" s="68"/>
      <c r="AV8" s="68"/>
      <c r="AW8" s="68"/>
      <c r="AX8" s="68"/>
      <c r="AY8" s="68"/>
      <c r="AZ8" s="68"/>
      <c r="BA8" s="68"/>
      <c r="BB8" s="70">
        <f>データ!$T$6</f>
        <v>1225.33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79.510000000000005</v>
      </c>
      <c r="J10" s="68"/>
      <c r="K10" s="68"/>
      <c r="L10" s="68"/>
      <c r="M10" s="68"/>
      <c r="N10" s="68"/>
      <c r="O10" s="69"/>
      <c r="P10" s="70">
        <f>データ!$P$6</f>
        <v>84.14</v>
      </c>
      <c r="Q10" s="70"/>
      <c r="R10" s="70"/>
      <c r="S10" s="70"/>
      <c r="T10" s="70"/>
      <c r="U10" s="70"/>
      <c r="V10" s="70"/>
      <c r="W10" s="71">
        <f>データ!$Q$6</f>
        <v>2690</v>
      </c>
      <c r="X10" s="71"/>
      <c r="Y10" s="71"/>
      <c r="Z10" s="71"/>
      <c r="AA10" s="71"/>
      <c r="AB10" s="71"/>
      <c r="AC10" s="71"/>
      <c r="AD10" s="2"/>
      <c r="AE10" s="2"/>
      <c r="AF10" s="2"/>
      <c r="AG10" s="2"/>
      <c r="AH10" s="4"/>
      <c r="AI10" s="4"/>
      <c r="AJ10" s="4"/>
      <c r="AK10" s="4"/>
      <c r="AL10" s="71">
        <f>データ!$U$6</f>
        <v>3056177</v>
      </c>
      <c r="AM10" s="71"/>
      <c r="AN10" s="71"/>
      <c r="AO10" s="71"/>
      <c r="AP10" s="71"/>
      <c r="AQ10" s="71"/>
      <c r="AR10" s="71"/>
      <c r="AS10" s="71"/>
      <c r="AT10" s="67">
        <f>データ!$V$6</f>
        <v>566.37</v>
      </c>
      <c r="AU10" s="68"/>
      <c r="AV10" s="68"/>
      <c r="AW10" s="68"/>
      <c r="AX10" s="68"/>
      <c r="AY10" s="68"/>
      <c r="AZ10" s="68"/>
      <c r="BA10" s="68"/>
      <c r="BB10" s="70">
        <f>データ!$W$6</f>
        <v>5396.08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TQvB5rUtc6Jbk7/qgydHT8GC7bjzMJ4u3EQqul74LmuHmPDlfJqnny2O9Gpoch+WNWtclsyj92vDLnFMp3jWA==" saltValue="NEX2pbB/p7QZAUGprwMh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120006</v>
      </c>
      <c r="D6" s="34">
        <f t="shared" si="3"/>
        <v>46</v>
      </c>
      <c r="E6" s="34">
        <f t="shared" si="3"/>
        <v>1</v>
      </c>
      <c r="F6" s="34">
        <f t="shared" si="3"/>
        <v>0</v>
      </c>
      <c r="G6" s="34">
        <f t="shared" si="3"/>
        <v>1</v>
      </c>
      <c r="H6" s="34" t="str">
        <f t="shared" si="3"/>
        <v>千葉県</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79.510000000000005</v>
      </c>
      <c r="P6" s="35">
        <f t="shared" si="3"/>
        <v>84.14</v>
      </c>
      <c r="Q6" s="35">
        <f t="shared" si="3"/>
        <v>2690</v>
      </c>
      <c r="R6" s="35">
        <f t="shared" si="3"/>
        <v>6319772</v>
      </c>
      <c r="S6" s="35">
        <f t="shared" si="3"/>
        <v>5157.6000000000004</v>
      </c>
      <c r="T6" s="35">
        <f t="shared" si="3"/>
        <v>1225.33</v>
      </c>
      <c r="U6" s="35">
        <f t="shared" si="3"/>
        <v>3056177</v>
      </c>
      <c r="V6" s="35">
        <f t="shared" si="3"/>
        <v>566.37</v>
      </c>
      <c r="W6" s="35">
        <f t="shared" si="3"/>
        <v>5396.08</v>
      </c>
      <c r="X6" s="36">
        <f>IF(X7="",NA(),X7)</f>
        <v>115.98</v>
      </c>
      <c r="Y6" s="36">
        <f t="shared" ref="Y6:AG6" si="4">IF(Y7="",NA(),Y7)</f>
        <v>119.38</v>
      </c>
      <c r="Z6" s="36">
        <f t="shared" si="4"/>
        <v>118.84</v>
      </c>
      <c r="AA6" s="36">
        <f t="shared" si="4"/>
        <v>115.25</v>
      </c>
      <c r="AB6" s="36">
        <f t="shared" si="4"/>
        <v>112.18</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205.73</v>
      </c>
      <c r="AU6" s="36">
        <f t="shared" ref="AU6:BC6" si="6">IF(AU7="",NA(),AU7)</f>
        <v>188.83</v>
      </c>
      <c r="AV6" s="36">
        <f t="shared" si="6"/>
        <v>208.17</v>
      </c>
      <c r="AW6" s="36">
        <f t="shared" si="6"/>
        <v>205.45</v>
      </c>
      <c r="AX6" s="36">
        <f t="shared" si="6"/>
        <v>199.69</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248.23</v>
      </c>
      <c r="BF6" s="36">
        <f t="shared" ref="BF6:BN6" si="7">IF(BF7="",NA(),BF7)</f>
        <v>245.18</v>
      </c>
      <c r="BG6" s="36">
        <f t="shared" si="7"/>
        <v>236.88</v>
      </c>
      <c r="BH6" s="36">
        <f t="shared" si="7"/>
        <v>229.09</v>
      </c>
      <c r="BI6" s="36">
        <f t="shared" si="7"/>
        <v>228.96</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110.81</v>
      </c>
      <c r="BQ6" s="36">
        <f t="shared" ref="BQ6:BY6" si="8">IF(BQ7="",NA(),BQ7)</f>
        <v>114.12</v>
      </c>
      <c r="BR6" s="36">
        <f t="shared" si="8"/>
        <v>113.26</v>
      </c>
      <c r="BS6" s="36">
        <f t="shared" si="8"/>
        <v>110.29</v>
      </c>
      <c r="BT6" s="36">
        <f t="shared" si="8"/>
        <v>107.16</v>
      </c>
      <c r="BU6" s="36">
        <f t="shared" si="8"/>
        <v>108.81</v>
      </c>
      <c r="BV6" s="36">
        <f t="shared" si="8"/>
        <v>110.87</v>
      </c>
      <c r="BW6" s="36">
        <f t="shared" si="8"/>
        <v>110.3</v>
      </c>
      <c r="BX6" s="36">
        <f t="shared" si="8"/>
        <v>109.12</v>
      </c>
      <c r="BY6" s="36">
        <f t="shared" si="8"/>
        <v>107.42</v>
      </c>
      <c r="BZ6" s="35" t="str">
        <f>IF(BZ7="","",IF(BZ7="-","【-】","【"&amp;SUBSTITUTE(TEXT(BZ7,"#,##0.00"),"-","△")&amp;"】"))</f>
        <v>【103.24】</v>
      </c>
      <c r="CA6" s="36">
        <f>IF(CA7="",NA(),CA7)</f>
        <v>178.73</v>
      </c>
      <c r="CB6" s="36">
        <f t="shared" ref="CB6:CJ6" si="9">IF(CB7="",NA(),CB7)</f>
        <v>173.31</v>
      </c>
      <c r="CC6" s="36">
        <f t="shared" si="9"/>
        <v>174.1</v>
      </c>
      <c r="CD6" s="36">
        <f t="shared" si="9"/>
        <v>178.01</v>
      </c>
      <c r="CE6" s="36">
        <f t="shared" si="9"/>
        <v>182.24</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69.37</v>
      </c>
      <c r="CM6" s="36">
        <f t="shared" ref="CM6:CU6" si="10">IF(CM7="",NA(),CM7)</f>
        <v>69.760000000000005</v>
      </c>
      <c r="CN6" s="36">
        <f t="shared" si="10"/>
        <v>70.81</v>
      </c>
      <c r="CO6" s="36">
        <f t="shared" si="10"/>
        <v>70.2</v>
      </c>
      <c r="CP6" s="36">
        <f t="shared" si="10"/>
        <v>69.150000000000006</v>
      </c>
      <c r="CQ6" s="36">
        <f t="shared" si="10"/>
        <v>63.03</v>
      </c>
      <c r="CR6" s="36">
        <f t="shared" si="10"/>
        <v>63.18</v>
      </c>
      <c r="CS6" s="36">
        <f t="shared" si="10"/>
        <v>63.54</v>
      </c>
      <c r="CT6" s="36">
        <f t="shared" si="10"/>
        <v>63.53</v>
      </c>
      <c r="CU6" s="36">
        <f t="shared" si="10"/>
        <v>63.16</v>
      </c>
      <c r="CV6" s="35" t="str">
        <f>IF(CV7="","",IF(CV7="-","【-】","【"&amp;SUBSTITUTE(TEXT(CV7,"#,##0.00"),"-","△")&amp;"】"))</f>
        <v>【60.00】</v>
      </c>
      <c r="CW6" s="36">
        <f>IF(CW7="",NA(),CW7)</f>
        <v>94.12</v>
      </c>
      <c r="CX6" s="36">
        <f t="shared" ref="CX6:DF6" si="11">IF(CX7="",NA(),CX7)</f>
        <v>94.21</v>
      </c>
      <c r="CY6" s="36">
        <f t="shared" si="11"/>
        <v>93.74</v>
      </c>
      <c r="CZ6" s="36">
        <f t="shared" si="11"/>
        <v>95.22</v>
      </c>
      <c r="DA6" s="36">
        <f t="shared" si="11"/>
        <v>96.22</v>
      </c>
      <c r="DB6" s="36">
        <f t="shared" si="11"/>
        <v>91.21</v>
      </c>
      <c r="DC6" s="36">
        <f t="shared" si="11"/>
        <v>91.6</v>
      </c>
      <c r="DD6" s="36">
        <f t="shared" si="11"/>
        <v>91.48</v>
      </c>
      <c r="DE6" s="36">
        <f t="shared" si="11"/>
        <v>91.58</v>
      </c>
      <c r="DF6" s="36">
        <f t="shared" si="11"/>
        <v>91.48</v>
      </c>
      <c r="DG6" s="35" t="str">
        <f>IF(DG7="","",IF(DG7="-","【-】","【"&amp;SUBSTITUTE(TEXT(DG7,"#,##0.00"),"-","△")&amp;"】"))</f>
        <v>【89.80】</v>
      </c>
      <c r="DH6" s="36">
        <f>IF(DH7="",NA(),DH7)</f>
        <v>49.05</v>
      </c>
      <c r="DI6" s="36">
        <f t="shared" ref="DI6:DQ6" si="12">IF(DI7="",NA(),DI7)</f>
        <v>49.45</v>
      </c>
      <c r="DJ6" s="36">
        <f t="shared" si="12"/>
        <v>50.43</v>
      </c>
      <c r="DK6" s="36">
        <f t="shared" si="12"/>
        <v>51.03</v>
      </c>
      <c r="DL6" s="36">
        <f t="shared" si="12"/>
        <v>51.92</v>
      </c>
      <c r="DM6" s="36">
        <f t="shared" si="12"/>
        <v>48.41</v>
      </c>
      <c r="DN6" s="36">
        <f t="shared" si="12"/>
        <v>49.1</v>
      </c>
      <c r="DO6" s="36">
        <f t="shared" si="12"/>
        <v>49.66</v>
      </c>
      <c r="DP6" s="36">
        <f t="shared" si="12"/>
        <v>50.41</v>
      </c>
      <c r="DQ6" s="36">
        <f t="shared" si="12"/>
        <v>51.13</v>
      </c>
      <c r="DR6" s="35" t="str">
        <f>IF(DR7="","",IF(DR7="-","【-】","【"&amp;SUBSTITUTE(TEXT(DR7,"#,##0.00"),"-","△")&amp;"】"))</f>
        <v>【49.59】</v>
      </c>
      <c r="DS6" s="36">
        <f>IF(DS7="",NA(),DS7)</f>
        <v>16.43</v>
      </c>
      <c r="DT6" s="36">
        <f t="shared" ref="DT6:EB6" si="13">IF(DT7="",NA(),DT7)</f>
        <v>19.649999999999999</v>
      </c>
      <c r="DU6" s="36">
        <f t="shared" si="13"/>
        <v>21.31</v>
      </c>
      <c r="DV6" s="36">
        <f t="shared" si="13"/>
        <v>23.03</v>
      </c>
      <c r="DW6" s="36">
        <f t="shared" si="13"/>
        <v>24.71</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0.97</v>
      </c>
      <c r="EE6" s="36">
        <f t="shared" ref="EE6:EM6" si="14">IF(EE7="",NA(),EE7)</f>
        <v>0.92</v>
      </c>
      <c r="EF6" s="36">
        <f t="shared" si="14"/>
        <v>0.86</v>
      </c>
      <c r="EG6" s="36">
        <f t="shared" si="14"/>
        <v>1.04</v>
      </c>
      <c r="EH6" s="36">
        <f t="shared" si="14"/>
        <v>0.52</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120006</v>
      </c>
      <c r="D7" s="38">
        <v>46</v>
      </c>
      <c r="E7" s="38">
        <v>1</v>
      </c>
      <c r="F7" s="38">
        <v>0</v>
      </c>
      <c r="G7" s="38">
        <v>1</v>
      </c>
      <c r="H7" s="38" t="s">
        <v>93</v>
      </c>
      <c r="I7" s="38" t="s">
        <v>94</v>
      </c>
      <c r="J7" s="38" t="s">
        <v>95</v>
      </c>
      <c r="K7" s="38" t="s">
        <v>96</v>
      </c>
      <c r="L7" s="38" t="s">
        <v>97</v>
      </c>
      <c r="M7" s="38" t="s">
        <v>98</v>
      </c>
      <c r="N7" s="39" t="s">
        <v>99</v>
      </c>
      <c r="O7" s="39">
        <v>79.510000000000005</v>
      </c>
      <c r="P7" s="39">
        <v>84.14</v>
      </c>
      <c r="Q7" s="39">
        <v>2690</v>
      </c>
      <c r="R7" s="39">
        <v>6319772</v>
      </c>
      <c r="S7" s="39">
        <v>5157.6000000000004</v>
      </c>
      <c r="T7" s="39">
        <v>1225.33</v>
      </c>
      <c r="U7" s="39">
        <v>3056177</v>
      </c>
      <c r="V7" s="39">
        <v>566.37</v>
      </c>
      <c r="W7" s="39">
        <v>5396.08</v>
      </c>
      <c r="X7" s="39">
        <v>115.98</v>
      </c>
      <c r="Y7" s="39">
        <v>119.38</v>
      </c>
      <c r="Z7" s="39">
        <v>118.84</v>
      </c>
      <c r="AA7" s="39">
        <v>115.25</v>
      </c>
      <c r="AB7" s="39">
        <v>112.18</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205.73</v>
      </c>
      <c r="AU7" s="39">
        <v>188.83</v>
      </c>
      <c r="AV7" s="39">
        <v>208.17</v>
      </c>
      <c r="AW7" s="39">
        <v>205.45</v>
      </c>
      <c r="AX7" s="39">
        <v>199.69</v>
      </c>
      <c r="AY7" s="39">
        <v>241.71</v>
      </c>
      <c r="AZ7" s="39">
        <v>249.08</v>
      </c>
      <c r="BA7" s="39">
        <v>254.05</v>
      </c>
      <c r="BB7" s="39">
        <v>258.22000000000003</v>
      </c>
      <c r="BC7" s="39">
        <v>250.03</v>
      </c>
      <c r="BD7" s="39">
        <v>264.97000000000003</v>
      </c>
      <c r="BE7" s="39">
        <v>248.23</v>
      </c>
      <c r="BF7" s="39">
        <v>245.18</v>
      </c>
      <c r="BG7" s="39">
        <v>236.88</v>
      </c>
      <c r="BH7" s="39">
        <v>229.09</v>
      </c>
      <c r="BI7" s="39">
        <v>228.96</v>
      </c>
      <c r="BJ7" s="39">
        <v>274.14</v>
      </c>
      <c r="BK7" s="39">
        <v>266.66000000000003</v>
      </c>
      <c r="BL7" s="39">
        <v>258.63</v>
      </c>
      <c r="BM7" s="39">
        <v>255.12</v>
      </c>
      <c r="BN7" s="39">
        <v>254.19</v>
      </c>
      <c r="BO7" s="39">
        <v>266.61</v>
      </c>
      <c r="BP7" s="39">
        <v>110.81</v>
      </c>
      <c r="BQ7" s="39">
        <v>114.12</v>
      </c>
      <c r="BR7" s="39">
        <v>113.26</v>
      </c>
      <c r="BS7" s="39">
        <v>110.29</v>
      </c>
      <c r="BT7" s="39">
        <v>107.16</v>
      </c>
      <c r="BU7" s="39">
        <v>108.81</v>
      </c>
      <c r="BV7" s="39">
        <v>110.87</v>
      </c>
      <c r="BW7" s="39">
        <v>110.3</v>
      </c>
      <c r="BX7" s="39">
        <v>109.12</v>
      </c>
      <c r="BY7" s="39">
        <v>107.42</v>
      </c>
      <c r="BZ7" s="39">
        <v>103.24</v>
      </c>
      <c r="CA7" s="39">
        <v>178.73</v>
      </c>
      <c r="CB7" s="39">
        <v>173.31</v>
      </c>
      <c r="CC7" s="39">
        <v>174.1</v>
      </c>
      <c r="CD7" s="39">
        <v>178.01</v>
      </c>
      <c r="CE7" s="39">
        <v>182.24</v>
      </c>
      <c r="CF7" s="39">
        <v>152.94999999999999</v>
      </c>
      <c r="CG7" s="39">
        <v>150.54</v>
      </c>
      <c r="CH7" s="39">
        <v>151.85</v>
      </c>
      <c r="CI7" s="39">
        <v>153.88</v>
      </c>
      <c r="CJ7" s="39">
        <v>157.19</v>
      </c>
      <c r="CK7" s="39">
        <v>168.38</v>
      </c>
      <c r="CL7" s="39">
        <v>69.37</v>
      </c>
      <c r="CM7" s="39">
        <v>69.760000000000005</v>
      </c>
      <c r="CN7" s="39">
        <v>70.81</v>
      </c>
      <c r="CO7" s="39">
        <v>70.2</v>
      </c>
      <c r="CP7" s="39">
        <v>69.150000000000006</v>
      </c>
      <c r="CQ7" s="39">
        <v>63.03</v>
      </c>
      <c r="CR7" s="39">
        <v>63.18</v>
      </c>
      <c r="CS7" s="39">
        <v>63.54</v>
      </c>
      <c r="CT7" s="39">
        <v>63.53</v>
      </c>
      <c r="CU7" s="39">
        <v>63.16</v>
      </c>
      <c r="CV7" s="39">
        <v>60</v>
      </c>
      <c r="CW7" s="39">
        <v>94.12</v>
      </c>
      <c r="CX7" s="39">
        <v>94.21</v>
      </c>
      <c r="CY7" s="39">
        <v>93.74</v>
      </c>
      <c r="CZ7" s="39">
        <v>95.22</v>
      </c>
      <c r="DA7" s="39">
        <v>96.22</v>
      </c>
      <c r="DB7" s="39">
        <v>91.21</v>
      </c>
      <c r="DC7" s="39">
        <v>91.6</v>
      </c>
      <c r="DD7" s="39">
        <v>91.48</v>
      </c>
      <c r="DE7" s="39">
        <v>91.58</v>
      </c>
      <c r="DF7" s="39">
        <v>91.48</v>
      </c>
      <c r="DG7" s="39">
        <v>89.8</v>
      </c>
      <c r="DH7" s="39">
        <v>49.05</v>
      </c>
      <c r="DI7" s="39">
        <v>49.45</v>
      </c>
      <c r="DJ7" s="39">
        <v>50.43</v>
      </c>
      <c r="DK7" s="39">
        <v>51.03</v>
      </c>
      <c r="DL7" s="39">
        <v>51.92</v>
      </c>
      <c r="DM7" s="39">
        <v>48.41</v>
      </c>
      <c r="DN7" s="39">
        <v>49.1</v>
      </c>
      <c r="DO7" s="39">
        <v>49.66</v>
      </c>
      <c r="DP7" s="39">
        <v>50.41</v>
      </c>
      <c r="DQ7" s="39">
        <v>51.13</v>
      </c>
      <c r="DR7" s="39">
        <v>49.59</v>
      </c>
      <c r="DS7" s="39">
        <v>16.43</v>
      </c>
      <c r="DT7" s="39">
        <v>19.649999999999999</v>
      </c>
      <c r="DU7" s="39">
        <v>21.31</v>
      </c>
      <c r="DV7" s="39">
        <v>23.03</v>
      </c>
      <c r="DW7" s="39">
        <v>24.71</v>
      </c>
      <c r="DX7" s="39">
        <v>16.16</v>
      </c>
      <c r="DY7" s="39">
        <v>17.420000000000002</v>
      </c>
      <c r="DZ7" s="39">
        <v>18.940000000000001</v>
      </c>
      <c r="EA7" s="39">
        <v>20.36</v>
      </c>
      <c r="EB7" s="39">
        <v>22.41</v>
      </c>
      <c r="EC7" s="39">
        <v>19.440000000000001</v>
      </c>
      <c r="ED7" s="39">
        <v>0.97</v>
      </c>
      <c r="EE7" s="39">
        <v>0.92</v>
      </c>
      <c r="EF7" s="39">
        <v>0.86</v>
      </c>
      <c r="EG7" s="39">
        <v>1.04</v>
      </c>
      <c r="EH7" s="39">
        <v>0.52</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2020-12-04T02:06:16Z</dcterms:created>
  <dcterms:modified xsi:type="dcterms:W3CDTF">2021-02-01T07:46:46Z</dcterms:modified>
  <cp:category/>
</cp:coreProperties>
</file>