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2年度報告(令和元年度分)☆\40経営比較分析表\03病院回答【1月21日期限】\03精神OK\"/>
    </mc:Choice>
  </mc:AlternateContent>
  <workbookProtection workbookAlgorithmName="SHA-512" workbookHashValue="yYFDtIIY7uLp1xSy6wIr+UH9LtVmnLRZeh/oYV2ePedL+nn2mLiSQusQejgBAnb3qWfTK+AH3foHIujcjB0Qcw==" workbookSaltValue="vHNrocddwyd1PKUGSEPDk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FH78" i="4"/>
  <c r="DS54" i="4"/>
  <c r="DS32" i="4"/>
  <c r="AN78" i="4"/>
  <c r="AE54" i="4"/>
  <c r="HG32" i="4"/>
  <c r="AE32" i="4"/>
  <c r="HG54" i="4"/>
  <c r="KU54" i="4"/>
  <c r="KU32" i="4"/>
  <c r="BZ78" i="4"/>
  <c r="LY54" i="4"/>
  <c r="LY32" i="4"/>
  <c r="IK32" i="4"/>
  <c r="LO78" i="4"/>
  <c r="IK54" i="4"/>
  <c r="BI32" i="4"/>
  <c r="GT78" i="4"/>
  <c r="EW54" i="4"/>
  <c r="EW32" i="4"/>
  <c r="BI54" i="4"/>
  <c r="JJ78" i="4"/>
  <c r="GR54" i="4"/>
  <c r="GR32" i="4"/>
  <c r="DD32" i="4"/>
  <c r="EO78" i="4"/>
  <c r="DD54" i="4"/>
  <c r="KF32" i="4"/>
  <c r="U78" i="4"/>
  <c r="P54" i="4"/>
  <c r="P32" i="4"/>
  <c r="KF54" i="4"/>
  <c r="GA78" i="4"/>
  <c r="EH54" i="4"/>
  <c r="EH32" i="4"/>
  <c r="BG78" i="4"/>
  <c r="AT54" i="4"/>
  <c r="AT32" i="4"/>
  <c r="LJ54" i="4"/>
  <c r="LJ32" i="4"/>
  <c r="KV78" i="4"/>
  <c r="HV54" i="4"/>
  <c r="HV32" i="4"/>
</calcChain>
</file>

<file path=xl/sharedStrings.xml><?xml version="1.0" encoding="utf-8"?>
<sst xmlns="http://schemas.openxmlformats.org/spreadsheetml/2006/main" count="324" uniqueCount="179">
  <si>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</si>
  <si>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</si>
  <si>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</si>
  <si>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</si>
  <si>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</si>
  <si>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</si>
  <si>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</si>
  <si>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</si>
  <si>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</si>
  <si>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</si>
  <si>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</si>
  <si>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</si>
  <si>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</si>
  <si>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</si>
  <si>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</si>
  <si>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</si>
  <si>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</si>
  <si>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</si>
  <si>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</si>
  <si>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</si>
  <si>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</si>
  <si>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</si>
  <si>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</si>
  <si>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</si>
  <si>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</si>
  <si>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</si>
  <si>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</si>
  <si>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</si>
  <si>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</si>
  <si>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</si>
  <si>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</si>
  <si>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</si>
  <si>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</si>
  <si>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</si>
  <si>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</si>
  <si>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</si>
  <si>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</si>
  <si>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</si>
  <si>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</si>
  <si>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</si>
  <si>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</si>
  <si>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</si>
  <si>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</si>
  <si>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</si>
  <si>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</si>
  <si>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</si>
  <si>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</si>
  <si>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</si>
  <si>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</si>
  <si>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</si>
  <si>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</si>
  <si>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</si>
  <si>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</si>
  <si>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</si>
  <si>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</si>
  <si>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</si>
  <si>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</si>
  <si>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</si>
  <si>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</si>
  <si>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</si>
  <si>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</si>
  <si>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</si>
  <si>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</si>
  <si>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</si>
  <si>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</si>
  <si>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</si>
  <si>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</si>
  <si>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</si>
  <si>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</si>
  <si>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</si>
  <si>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</si>
  <si>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</si>
  <si>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</si>
  <si>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</si>
  <si>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</si>
  <si>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</si>
  <si>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</si>
  <si>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</si>
  <si>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</si>
  <si>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</si>
  <si>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</si>
  <si>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</si>
  <si>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</si>
  <si>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</si>
  <si>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</si>
  <si>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</si>
  <si>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</si>
  <si>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</si>
  <si>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</si>
  <si>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</si>
  <si>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</si>
  <si>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</si>
  <si>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</si>
  <si>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</si>
  <si>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</si>
  <si>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</si>
  <si>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</si>
  <si>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</si>
  <si>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</si>
  <si>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</si>
  <si>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</si>
  <si>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</si>
  <si>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</si>
  <si>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</si>
  <si>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</si>
  <si>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</si>
  <si>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</si>
  <si>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</si>
  <si>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</si>
  <si>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</si>
  <si>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</si>
  <si>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</si>
  <si>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</si>
  <si>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</si>
  <si>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</si>
  <si>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</si>
  <si>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</si>
  <si>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</si>
  <si>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</si>
  <si>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</si>
  <si>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</si>
  <si>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</si>
  <si>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</si>
  <si>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</si>
  <si>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</si>
  <si>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</si>
  <si>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</si>
  <si>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</si>
  <si>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</si>
  <si>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</si>
  <si>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</si>
  <si>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</si>
  <si>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</si>
  <si>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</si>
  <si>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</si>
  <si>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</si>
  <si>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</si>
  <si>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</si>
  <si>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</si>
  <si>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</si>
  <si>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</si>
  <si>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</si>
  <si>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</si>
  <si>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</si>
  <si>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</si>
  <si>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</si>
  <si>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</si>
  <si>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</si>
  <si>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</si>
  <si>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</si>
  <si>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</si>
  <si>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</si>
  <si>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</si>
  <si>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</si>
  <si>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</si>
  <si>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</si>
  <si>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</si>
  <si>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</si>
  <si>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</si>
  <si>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</si>
  <si>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精神科医療センター</t>
  </si>
  <si>
    <t>条例全部</t>
  </si>
  <si>
    <t>病院事業</t>
  </si>
  <si>
    <t>精神科病院</t>
  </si>
  <si>
    <t>精神病院</t>
  </si>
  <si>
    <t>自治体職員</t>
  </si>
  <si>
    <t>直営</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</si>
  <si>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</si>
  <si>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</si>
  <si>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</si>
  <si>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</si>
  <si>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</si>
  <si>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</si>
  <si>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</si>
  <si>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</si>
  <si>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における精神科救急医療システムの中核医療施設として運営に当たり、24時間体制での救急受診相談、受け入れ医療機関のコーディネートと当センターでの救急受診等に尽力し、入院患者に対しては短期集中医療を提供し、早期の地域移行を行っている。
　また退院後の患者については、一般外来診察の他、デイホスピタルや訪問看護指導を実施し、患者の地域生活の支援や再発・再入院防止に取り組んでいる。
　</t>
    <rPh sb="1" eb="4">
      <t>チバケン</t>
    </rPh>
    <rPh sb="8" eb="11">
      <t>セイシンカ</t>
    </rPh>
    <rPh sb="11" eb="13">
      <t>キュウキュウ</t>
    </rPh>
    <rPh sb="13" eb="15">
      <t>イリョウ</t>
    </rPh>
    <rPh sb="20" eb="22">
      <t>チュウカク</t>
    </rPh>
    <rPh sb="22" eb="24">
      <t>イリョウ</t>
    </rPh>
    <rPh sb="24" eb="26">
      <t>シセツ</t>
    </rPh>
    <rPh sb="29" eb="31">
      <t>ウンエイ</t>
    </rPh>
    <rPh sb="32" eb="33">
      <t>ア</t>
    </rPh>
    <rPh sb="38" eb="40">
      <t>ジカン</t>
    </rPh>
    <rPh sb="40" eb="42">
      <t>タイセイ</t>
    </rPh>
    <rPh sb="44" eb="46">
      <t>キュウキュウ</t>
    </rPh>
    <rPh sb="46" eb="48">
      <t>ジュシン</t>
    </rPh>
    <rPh sb="48" eb="50">
      <t>ソウダン</t>
    </rPh>
    <rPh sb="51" eb="52">
      <t>ウ</t>
    </rPh>
    <rPh sb="53" eb="54">
      <t>イ</t>
    </rPh>
    <rPh sb="55" eb="57">
      <t>イリョウ</t>
    </rPh>
    <rPh sb="57" eb="59">
      <t>キカン</t>
    </rPh>
    <rPh sb="68" eb="69">
      <t>トウ</t>
    </rPh>
    <rPh sb="75" eb="77">
      <t>キュウキュウ</t>
    </rPh>
    <rPh sb="77" eb="79">
      <t>ジュシン</t>
    </rPh>
    <rPh sb="79" eb="80">
      <t>ナド</t>
    </rPh>
    <rPh sb="81" eb="83">
      <t>ジンリョク</t>
    </rPh>
    <rPh sb="85" eb="87">
      <t>ニュウイン</t>
    </rPh>
    <rPh sb="87" eb="89">
      <t>カンジャ</t>
    </rPh>
    <rPh sb="90" eb="91">
      <t>タイ</t>
    </rPh>
    <rPh sb="94" eb="96">
      <t>タンキ</t>
    </rPh>
    <rPh sb="96" eb="98">
      <t>シュウチュウ</t>
    </rPh>
    <rPh sb="98" eb="100">
      <t>イリョウ</t>
    </rPh>
    <rPh sb="101" eb="103">
      <t>テイキョウ</t>
    </rPh>
    <rPh sb="105" eb="107">
      <t>ソウキ</t>
    </rPh>
    <rPh sb="108" eb="110">
      <t>チイキ</t>
    </rPh>
    <rPh sb="110" eb="112">
      <t>イコウ</t>
    </rPh>
    <rPh sb="113" eb="114">
      <t>オコナ</t>
    </rPh>
    <rPh sb="123" eb="126">
      <t>タイインゴ</t>
    </rPh>
    <rPh sb="127" eb="129">
      <t>カンジャ</t>
    </rPh>
    <rPh sb="135" eb="137">
      <t>イッパン</t>
    </rPh>
    <rPh sb="137" eb="139">
      <t>ガイライ</t>
    </rPh>
    <rPh sb="139" eb="141">
      <t>シンサツ</t>
    </rPh>
    <rPh sb="142" eb="143">
      <t>ホカ</t>
    </rPh>
    <rPh sb="152" eb="154">
      <t>ホウモン</t>
    </rPh>
    <rPh sb="154" eb="156">
      <t>カンゴ</t>
    </rPh>
    <rPh sb="156" eb="158">
      <t>シドウ</t>
    </rPh>
    <rPh sb="159" eb="161">
      <t>ジッシ</t>
    </rPh>
    <rPh sb="163" eb="165">
      <t>カンジャ</t>
    </rPh>
    <rPh sb="166" eb="168">
      <t>チイキ</t>
    </rPh>
    <rPh sb="168" eb="170">
      <t>セイカツ</t>
    </rPh>
    <rPh sb="171" eb="173">
      <t>シエン</t>
    </rPh>
    <rPh sb="174" eb="176">
      <t>サイハツ</t>
    </rPh>
    <rPh sb="177" eb="180">
      <t>サイニュウイン</t>
    </rPh>
    <rPh sb="180" eb="182">
      <t>ボウシ</t>
    </rPh>
    <rPh sb="183" eb="184">
      <t>ト</t>
    </rPh>
    <rPh sb="185" eb="186">
      <t>ク</t>
    </rPh>
    <phoneticPr fontId="5"/>
  </si>
  <si>
    <t>　①有形固定資産減価償却率および②機械備品減価償却率の推移から読み取れるように、類似団体同様、上昇傾向にあり、老朽化が進行している。
　当センターは、近隣の県立病院である千葉県救急医療センターとの一体的整備が数年後に予定されているため、一体的整備が完了するまでは現行施設で県立病院としての機能を適切に維持していく必要がある。
　従って、施設の老朽化や安全性を適切に評価し、健全経営を維持しながら施設修繕・設備更新を効率的かつ計画的に進めていく必要がある。</t>
    <rPh sb="2" eb="4">
      <t>ユウケイ</t>
    </rPh>
    <rPh sb="4" eb="6">
      <t>コテイ</t>
    </rPh>
    <rPh sb="6" eb="8">
      <t>シサン</t>
    </rPh>
    <rPh sb="8" eb="10">
      <t>ゲンカ</t>
    </rPh>
    <rPh sb="10" eb="12">
      <t>ショウキャク</t>
    </rPh>
    <rPh sb="12" eb="13">
      <t>リツ</t>
    </rPh>
    <rPh sb="17" eb="19">
      <t>キカイ</t>
    </rPh>
    <rPh sb="19" eb="21">
      <t>ビヒン</t>
    </rPh>
    <rPh sb="21" eb="23">
      <t>ゲンカ</t>
    </rPh>
    <rPh sb="23" eb="25">
      <t>ショウキャク</t>
    </rPh>
    <rPh sb="25" eb="26">
      <t>リツ</t>
    </rPh>
    <rPh sb="27" eb="29">
      <t>スイイ</t>
    </rPh>
    <rPh sb="31" eb="32">
      <t>ヨ</t>
    </rPh>
    <rPh sb="33" eb="34">
      <t>ト</t>
    </rPh>
    <rPh sb="40" eb="42">
      <t>ルイジ</t>
    </rPh>
    <rPh sb="42" eb="44">
      <t>ダンタイ</t>
    </rPh>
    <rPh sb="44" eb="46">
      <t>ドウヨウ</t>
    </rPh>
    <rPh sb="47" eb="49">
      <t>ジョウショウ</t>
    </rPh>
    <rPh sb="49" eb="51">
      <t>ケイコウ</t>
    </rPh>
    <rPh sb="55" eb="58">
      <t>ロウキュウカ</t>
    </rPh>
    <rPh sb="59" eb="61">
      <t>シンコウ</t>
    </rPh>
    <rPh sb="68" eb="69">
      <t>トウ</t>
    </rPh>
    <rPh sb="75" eb="77">
      <t>キンリン</t>
    </rPh>
    <rPh sb="78" eb="80">
      <t>ケンリツ</t>
    </rPh>
    <rPh sb="80" eb="82">
      <t>ビョウイン</t>
    </rPh>
    <rPh sb="85" eb="88">
      <t>チバケン</t>
    </rPh>
    <rPh sb="88" eb="90">
      <t>キュウキュウ</t>
    </rPh>
    <rPh sb="90" eb="92">
      <t>イリョウ</t>
    </rPh>
    <rPh sb="98" eb="100">
      <t>イッタイ</t>
    </rPh>
    <rPh sb="100" eb="101">
      <t>テキ</t>
    </rPh>
    <rPh sb="101" eb="103">
      <t>セイビ</t>
    </rPh>
    <rPh sb="104" eb="107">
      <t>スウネンゴ</t>
    </rPh>
    <rPh sb="108" eb="110">
      <t>ヨテイ</t>
    </rPh>
    <rPh sb="118" eb="120">
      <t>イッタイ</t>
    </rPh>
    <rPh sb="120" eb="121">
      <t>テキ</t>
    </rPh>
    <rPh sb="121" eb="123">
      <t>セイビ</t>
    </rPh>
    <rPh sb="124" eb="126">
      <t>カンリョウ</t>
    </rPh>
    <rPh sb="131" eb="133">
      <t>ゲンコウ</t>
    </rPh>
    <rPh sb="133" eb="135">
      <t>シセツ</t>
    </rPh>
    <rPh sb="136" eb="138">
      <t>ケンリツ</t>
    </rPh>
    <rPh sb="138" eb="140">
      <t>ビョウイン</t>
    </rPh>
    <rPh sb="144" eb="146">
      <t>キノウ</t>
    </rPh>
    <rPh sb="147" eb="149">
      <t>テキセツ</t>
    </rPh>
    <rPh sb="150" eb="152">
      <t>イジ</t>
    </rPh>
    <rPh sb="156" eb="158">
      <t>ヒツヨウ</t>
    </rPh>
    <rPh sb="164" eb="165">
      <t>シタガ</t>
    </rPh>
    <rPh sb="168" eb="170">
      <t>シセツ</t>
    </rPh>
    <rPh sb="171" eb="174">
      <t>ロウキュウカ</t>
    </rPh>
    <rPh sb="175" eb="178">
      <t>アンゼンセイ</t>
    </rPh>
    <rPh sb="179" eb="181">
      <t>テキセツ</t>
    </rPh>
    <rPh sb="182" eb="184">
      <t>ヒョウカ</t>
    </rPh>
    <rPh sb="186" eb="188">
      <t>ケンゼン</t>
    </rPh>
    <rPh sb="188" eb="190">
      <t>ケイエイ</t>
    </rPh>
    <rPh sb="191" eb="193">
      <t>イジ</t>
    </rPh>
    <rPh sb="197" eb="199">
      <t>シセツ</t>
    </rPh>
    <rPh sb="199" eb="201">
      <t>シュウゼン</t>
    </rPh>
    <rPh sb="202" eb="204">
      <t>セツビ</t>
    </rPh>
    <rPh sb="204" eb="206">
      <t>コウシン</t>
    </rPh>
    <rPh sb="207" eb="210">
      <t>コウリツテキ</t>
    </rPh>
    <rPh sb="212" eb="215">
      <t>ケイカクテキ</t>
    </rPh>
    <rPh sb="216" eb="217">
      <t>スス</t>
    </rPh>
    <rPh sb="221" eb="223">
      <t>ヒツヨウ</t>
    </rPh>
    <phoneticPr fontId="5"/>
  </si>
  <si>
    <t>　経営状況としては、医業収益が減少傾向にあるため、経常収支も減少し、単年度赤字となった。
　そのため、「千葉県立病院新改革プラン」の遂行に尽力し、収益増に取り組むとともに、引き続き費用の縮減を徹底していく必要がある。
　また、「老朽化」への対策については、近隣の県立病院である千葉県救急医療センターとの一体的整備に合わせて進めているところであり、一体的整備が完了するまでは、現行施設を適切に維持管理していく必要がある。
　</t>
    <rPh sb="1" eb="3">
      <t>ケイエイ</t>
    </rPh>
    <rPh sb="3" eb="5">
      <t>ジョウキョウ</t>
    </rPh>
    <rPh sb="10" eb="12">
      <t>イギョウ</t>
    </rPh>
    <rPh sb="12" eb="14">
      <t>シュウエキ</t>
    </rPh>
    <rPh sb="15" eb="17">
      <t>ゲンショウ</t>
    </rPh>
    <rPh sb="17" eb="19">
      <t>ケイコウ</t>
    </rPh>
    <rPh sb="25" eb="27">
      <t>ケイジョウ</t>
    </rPh>
    <rPh sb="27" eb="29">
      <t>シュウシ</t>
    </rPh>
    <rPh sb="30" eb="32">
      <t>ゲンショウ</t>
    </rPh>
    <rPh sb="34" eb="37">
      <t>タンネンド</t>
    </rPh>
    <rPh sb="37" eb="39">
      <t>アカジ</t>
    </rPh>
    <rPh sb="52" eb="54">
      <t>チバ</t>
    </rPh>
    <rPh sb="54" eb="56">
      <t>ケンリツ</t>
    </rPh>
    <rPh sb="56" eb="58">
      <t>ビョウイン</t>
    </rPh>
    <rPh sb="58" eb="59">
      <t>シン</t>
    </rPh>
    <rPh sb="59" eb="61">
      <t>カイカク</t>
    </rPh>
    <rPh sb="66" eb="68">
      <t>スイコウ</t>
    </rPh>
    <rPh sb="69" eb="71">
      <t>ジンリョク</t>
    </rPh>
    <rPh sb="73" eb="75">
      <t>シュウエキ</t>
    </rPh>
    <rPh sb="75" eb="76">
      <t>ゾウ</t>
    </rPh>
    <rPh sb="77" eb="78">
      <t>ト</t>
    </rPh>
    <rPh sb="79" eb="80">
      <t>ク</t>
    </rPh>
    <rPh sb="86" eb="87">
      <t>ヒ</t>
    </rPh>
    <rPh sb="88" eb="89">
      <t>ツヅ</t>
    </rPh>
    <rPh sb="90" eb="92">
      <t>ヒヨウ</t>
    </rPh>
    <rPh sb="93" eb="95">
      <t>シュクゲン</t>
    </rPh>
    <rPh sb="96" eb="98">
      <t>テッテイ</t>
    </rPh>
    <rPh sb="102" eb="104">
      <t>ヒツヨウ</t>
    </rPh>
    <rPh sb="114" eb="117">
      <t>ロウキュウカ</t>
    </rPh>
    <rPh sb="120" eb="122">
      <t>タイサク</t>
    </rPh>
    <rPh sb="128" eb="130">
      <t>キンリン</t>
    </rPh>
    <rPh sb="131" eb="133">
      <t>ケンリツ</t>
    </rPh>
    <rPh sb="133" eb="135">
      <t>ビョウイン</t>
    </rPh>
    <rPh sb="138" eb="141">
      <t>チバケン</t>
    </rPh>
    <rPh sb="141" eb="143">
      <t>キュウキュウ</t>
    </rPh>
    <rPh sb="143" eb="145">
      <t>イリョウ</t>
    </rPh>
    <rPh sb="153" eb="154">
      <t>テキ</t>
    </rPh>
    <rPh sb="154" eb="156">
      <t>セイビ</t>
    </rPh>
    <rPh sb="157" eb="158">
      <t>ア</t>
    </rPh>
    <rPh sb="161" eb="162">
      <t>スス</t>
    </rPh>
    <rPh sb="173" eb="176">
      <t>イッタイテキ</t>
    </rPh>
    <rPh sb="176" eb="178">
      <t>セイビ</t>
    </rPh>
    <rPh sb="179" eb="181">
      <t>カンリョウ</t>
    </rPh>
    <rPh sb="187" eb="189">
      <t>ゲンコウ</t>
    </rPh>
    <rPh sb="189" eb="191">
      <t>シセツ</t>
    </rPh>
    <rPh sb="192" eb="194">
      <t>テキセツ</t>
    </rPh>
    <rPh sb="195" eb="197">
      <t>イジ</t>
    </rPh>
    <rPh sb="197" eb="199">
      <t>カンリ</t>
    </rPh>
    <rPh sb="203" eb="205">
      <t>ヒツヨウ</t>
    </rPh>
    <phoneticPr fontId="5"/>
  </si>
  <si>
    <t>　①経常収支比率は、令和元年度においては前年度比で3.4ポイント減の97.7％となり、単年度収支が赤字となった。
　収益について、外来収益は患者数の減少とジェネリック医薬品の採用拡大により減少傾向にある。入院については、④病床利用率が90％前後で推移しており、急性期患者数の減少により、⑤入院患者1人1日当り収益は前年度と比較して減少しているものの、依然として類似病院平均値と比較しても高い水準で推移している。
　費用については、⑦職員給与比対医業収益比率が上昇傾向にあるが、⑧材料費対医業収益比率は、ジェネリック医薬品の採用拡大や千葉県立病院全体での共同購入の推進により低下傾向にある。
　以上の課題を改善し、経常収支比率100%以上の早期達成に努めたい。</t>
    <rPh sb="2" eb="4">
      <t>ケイジョウ</t>
    </rPh>
    <rPh sb="4" eb="6">
      <t>シュウシ</t>
    </rPh>
    <rPh sb="6" eb="8">
      <t>ヒリツ</t>
    </rPh>
    <rPh sb="10" eb="12">
      <t>レイワ</t>
    </rPh>
    <rPh sb="12" eb="13">
      <t>ガン</t>
    </rPh>
    <rPh sb="13" eb="15">
      <t>ネンド</t>
    </rPh>
    <rPh sb="20" eb="24">
      <t>ゼンネンドヒ</t>
    </rPh>
    <rPh sb="43" eb="46">
      <t>タンネンド</t>
    </rPh>
    <rPh sb="46" eb="48">
      <t>シュウシ</t>
    </rPh>
    <rPh sb="49" eb="51">
      <t>アカジ</t>
    </rPh>
    <rPh sb="58" eb="60">
      <t>シュウエキ</t>
    </rPh>
    <rPh sb="65" eb="67">
      <t>ガイライ</t>
    </rPh>
    <rPh sb="67" eb="69">
      <t>シュウエキ</t>
    </rPh>
    <rPh sb="70" eb="72">
      <t>カンジャ</t>
    </rPh>
    <rPh sb="72" eb="73">
      <t>スウ</t>
    </rPh>
    <rPh sb="74" eb="76">
      <t>ゲンショウ</t>
    </rPh>
    <rPh sb="83" eb="86">
      <t>イヤクヒン</t>
    </rPh>
    <rPh sb="87" eb="89">
      <t>サイヨウ</t>
    </rPh>
    <rPh sb="89" eb="91">
      <t>カクダイ</t>
    </rPh>
    <rPh sb="94" eb="96">
      <t>ゲンショウ</t>
    </rPh>
    <rPh sb="96" eb="98">
      <t>ケイコウ</t>
    </rPh>
    <rPh sb="102" eb="104">
      <t>ニュウイン</t>
    </rPh>
    <rPh sb="113" eb="116">
      <t>リヨウリツ</t>
    </rPh>
    <rPh sb="120" eb="122">
      <t>ゼンゴ</t>
    </rPh>
    <rPh sb="123" eb="125">
      <t>スイイ</t>
    </rPh>
    <rPh sb="144" eb="146">
      <t>ニュウイン</t>
    </rPh>
    <rPh sb="146" eb="148">
      <t>カンジャ</t>
    </rPh>
    <rPh sb="149" eb="150">
      <t>ニン</t>
    </rPh>
    <rPh sb="151" eb="152">
      <t>ニチ</t>
    </rPh>
    <rPh sb="152" eb="153">
      <t>アタ</t>
    </rPh>
    <rPh sb="154" eb="156">
      <t>シュウエキ</t>
    </rPh>
    <rPh sb="157" eb="160">
      <t>ゼンネンド</t>
    </rPh>
    <rPh sb="161" eb="163">
      <t>ヒカク</t>
    </rPh>
    <rPh sb="165" eb="167">
      <t>ゲンショウ</t>
    </rPh>
    <rPh sb="175" eb="177">
      <t>イゼン</t>
    </rPh>
    <rPh sb="180" eb="182">
      <t>ルイジ</t>
    </rPh>
    <rPh sb="182" eb="184">
      <t>ビョウイン</t>
    </rPh>
    <rPh sb="184" eb="187">
      <t>ヘイキンチ</t>
    </rPh>
    <rPh sb="188" eb="190">
      <t>ヒカク</t>
    </rPh>
    <rPh sb="193" eb="194">
      <t>タカ</t>
    </rPh>
    <rPh sb="195" eb="197">
      <t>スイジュン</t>
    </rPh>
    <rPh sb="198" eb="200">
      <t>スイイ</t>
    </rPh>
    <rPh sb="207" eb="209">
      <t>ヒヨウ</t>
    </rPh>
    <rPh sb="216" eb="218">
      <t>ショクイン</t>
    </rPh>
    <rPh sb="218" eb="220">
      <t>キュウヨ</t>
    </rPh>
    <rPh sb="220" eb="221">
      <t>ヒ</t>
    </rPh>
    <rPh sb="221" eb="222">
      <t>タイ</t>
    </rPh>
    <rPh sb="222" eb="224">
      <t>イギョウ</t>
    </rPh>
    <rPh sb="224" eb="226">
      <t>シュウエキ</t>
    </rPh>
    <rPh sb="226" eb="228">
      <t>ヒリツ</t>
    </rPh>
    <rPh sb="229" eb="231">
      <t>ジョウショウ</t>
    </rPh>
    <rPh sb="231" eb="233">
      <t>ケイコウ</t>
    </rPh>
    <rPh sb="239" eb="242">
      <t>ザイリョウヒ</t>
    </rPh>
    <rPh sb="242" eb="243">
      <t>タイ</t>
    </rPh>
    <rPh sb="243" eb="245">
      <t>イギョウ</t>
    </rPh>
    <rPh sb="245" eb="247">
      <t>シュウエキ</t>
    </rPh>
    <rPh sb="247" eb="249">
      <t>ヒリツ</t>
    </rPh>
    <rPh sb="257" eb="260">
      <t>イヤクヒン</t>
    </rPh>
    <rPh sb="261" eb="263">
      <t>サイヨウ</t>
    </rPh>
    <rPh sb="263" eb="265">
      <t>カクダイ</t>
    </rPh>
    <rPh sb="266" eb="268">
      <t>チバ</t>
    </rPh>
    <rPh sb="268" eb="270">
      <t>ケンリツ</t>
    </rPh>
    <rPh sb="270" eb="272">
      <t>ビョウイン</t>
    </rPh>
    <rPh sb="272" eb="274">
      <t>ゼンタイ</t>
    </rPh>
    <rPh sb="276" eb="278">
      <t>キョウドウ</t>
    </rPh>
    <rPh sb="278" eb="280">
      <t>コウニュウ</t>
    </rPh>
    <rPh sb="281" eb="283">
      <t>スイシン</t>
    </rPh>
    <rPh sb="286" eb="288">
      <t>テイカ</t>
    </rPh>
    <rPh sb="288" eb="290">
      <t>ケイコウ</t>
    </rPh>
    <rPh sb="296" eb="298">
      <t>イジョウ</t>
    </rPh>
    <rPh sb="299" eb="301">
      <t>カダイ</t>
    </rPh>
    <rPh sb="302" eb="304">
      <t>カイゼン</t>
    </rPh>
    <rPh sb="306" eb="308">
      <t>ケイジョウ</t>
    </rPh>
    <rPh sb="308" eb="310">
      <t>シュウシ</t>
    </rPh>
    <rPh sb="310" eb="312">
      <t>ヒリツ</t>
    </rPh>
    <rPh sb="316" eb="318">
      <t>イジョウ</t>
    </rPh>
    <rPh sb="319" eb="321">
      <t>ソウキ</t>
    </rPh>
    <rPh sb="321" eb="323">
      <t>タッセイ</t>
    </rPh>
    <rPh sb="324" eb="32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</si>
</sst>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89.1</c:v>
                </c:pt>
                <c:pt idx="1">
                  <c:v>88.1</c:v>
                </c:pt>
                <c:pt idx="2">
                  <c:v>89.1</c:v>
                </c:pt>
                <c:pt idx="3">
                  <c:v>91.6</c:v>
                </c:pt>
                <c:pt idx="4">
                  <c:v>92</c:v>
                </c:pt>
              </c:numCache>
            </c:numRef>
          </c:val>
          <c:extLst>
            <c:ext xmlns:c16="http://schemas.microsoft.com/office/drawing/2014/chart" uri="{C3380CC4-5D6E-409C-BE32-E72D297353CC}">
              <c16:uniqueId val="{00000000-B2A3-4210-8116-1DB39BC4D0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B2A3-4210-8116-1DB39BC4D0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14589</c:v>
                </c:pt>
                <c:pt idx="1">
                  <c:v>13909</c:v>
                </c:pt>
                <c:pt idx="2">
                  <c:v>13272</c:v>
                </c:pt>
                <c:pt idx="3">
                  <c:v>12864</c:v>
                </c:pt>
                <c:pt idx="4">
                  <c:v>13187</c:v>
                </c:pt>
              </c:numCache>
            </c:numRef>
          </c:val>
          <c:extLst>
            <c:ext xmlns:c16="http://schemas.microsoft.com/office/drawing/2014/chart" uri="{C3380CC4-5D6E-409C-BE32-E72D297353CC}">
              <c16:uniqueId val="{00000000-E998-4CE3-AB2D-E15103E05F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E998-4CE3-AB2D-E15103E05F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35179</c:v>
                </c:pt>
                <c:pt idx="1">
                  <c:v>35871</c:v>
                </c:pt>
                <c:pt idx="2">
                  <c:v>35597</c:v>
                </c:pt>
                <c:pt idx="3">
                  <c:v>34674</c:v>
                </c:pt>
                <c:pt idx="4">
                  <c:v>34425</c:v>
                </c:pt>
              </c:numCache>
            </c:numRef>
          </c:val>
          <c:extLst>
            <c:ext xmlns:c16="http://schemas.microsoft.com/office/drawing/2014/chart" uri="{C3380CC4-5D6E-409C-BE32-E72D297353CC}">
              <c16:uniqueId val="{00000000-7D23-471C-98E3-67DC686903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7D23-471C-98E3-67DC686903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EA-4F8B-8471-80450B6B07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15EA-4F8B-8471-80450B6B07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75.7</c:v>
                </c:pt>
                <c:pt idx="1">
                  <c:v>73.7</c:v>
                </c:pt>
                <c:pt idx="2">
                  <c:v>73.3</c:v>
                </c:pt>
                <c:pt idx="3">
                  <c:v>69.400000000000006</c:v>
                </c:pt>
                <c:pt idx="4">
                  <c:v>66.900000000000006</c:v>
                </c:pt>
              </c:numCache>
            </c:numRef>
          </c:val>
          <c:extLst>
            <c:ext xmlns:c16="http://schemas.microsoft.com/office/drawing/2014/chart" uri="{C3380CC4-5D6E-409C-BE32-E72D297353CC}">
              <c16:uniqueId val="{00000000-741C-4DE7-A9A9-F59A363D2A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741C-4DE7-A9A9-F59A363D2A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100.4</c:v>
                </c:pt>
                <c:pt idx="2">
                  <c:v>102.7</c:v>
                </c:pt>
                <c:pt idx="3">
                  <c:v>101.1</c:v>
                </c:pt>
                <c:pt idx="4">
                  <c:v>97.7</c:v>
                </c:pt>
              </c:numCache>
            </c:numRef>
          </c:val>
          <c:extLst>
            <c:ext xmlns:c16="http://schemas.microsoft.com/office/drawing/2014/chart" uri="{C3380CC4-5D6E-409C-BE32-E72D297353CC}">
              <c16:uniqueId val="{00000000-7F5E-41F2-9B50-A31D75DFAA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7F5E-41F2-9B50-A31D75DFAAB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67.900000000000006</c:v>
                </c:pt>
                <c:pt idx="1">
                  <c:v>68.7</c:v>
                </c:pt>
                <c:pt idx="2">
                  <c:v>70</c:v>
                </c:pt>
                <c:pt idx="3">
                  <c:v>71.8</c:v>
                </c:pt>
                <c:pt idx="4">
                  <c:v>73.099999999999994</c:v>
                </c:pt>
              </c:numCache>
            </c:numRef>
          </c:val>
          <c:extLst>
            <c:ext xmlns:c16="http://schemas.microsoft.com/office/drawing/2014/chart" uri="{C3380CC4-5D6E-409C-BE32-E72D297353CC}">
              <c16:uniqueId val="{00000000-D2C3-4212-8936-856B9B268A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D2C3-4212-8936-856B9B268A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64.400000000000006</c:v>
                </c:pt>
                <c:pt idx="1">
                  <c:v>61.5</c:v>
                </c:pt>
                <c:pt idx="2">
                  <c:v>62.8</c:v>
                </c:pt>
                <c:pt idx="3">
                  <c:v>67.2</c:v>
                </c:pt>
                <c:pt idx="4">
                  <c:v>68.3</c:v>
                </c:pt>
              </c:numCache>
            </c:numRef>
          </c:val>
          <c:extLst>
            <c:ext xmlns:c16="http://schemas.microsoft.com/office/drawing/2014/chart" uri="{C3380CC4-5D6E-409C-BE32-E72D297353CC}">
              <c16:uniqueId val="{00000000-25FE-400F-9623-B8A3FBAC51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25FE-400F-9623-B8A3FBAC51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34234120</c:v>
                </c:pt>
                <c:pt idx="1">
                  <c:v>34716420</c:v>
                </c:pt>
                <c:pt idx="2">
                  <c:v>35078500</c:v>
                </c:pt>
                <c:pt idx="3">
                  <c:v>34969060</c:v>
                </c:pt>
                <c:pt idx="4">
                  <c:v>34690000</c:v>
                </c:pt>
              </c:numCache>
            </c:numRef>
          </c:val>
          <c:extLst>
            <c:ext xmlns:c16="http://schemas.microsoft.com/office/drawing/2014/chart" uri="{C3380CC4-5D6E-409C-BE32-E72D297353CC}">
              <c16:uniqueId val="{00000000-B869-4CB9-9405-E70575842D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B869-4CB9-9405-E70575842D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24.4</c:v>
                </c:pt>
                <c:pt idx="1">
                  <c:v>21.8</c:v>
                </c:pt>
                <c:pt idx="2">
                  <c:v>20.3</c:v>
                </c:pt>
                <c:pt idx="3">
                  <c:v>20.5</c:v>
                </c:pt>
                <c:pt idx="4">
                  <c:v>20.3</c:v>
                </c:pt>
              </c:numCache>
            </c:numRef>
          </c:val>
          <c:extLst>
            <c:ext xmlns:c16="http://schemas.microsoft.com/office/drawing/2014/chart" uri="{C3380CC4-5D6E-409C-BE32-E72D297353CC}">
              <c16:uniqueId val="{00000000-AE10-480F-8A6E-4E896A3A6A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AE10-480F-8A6E-4E896A3A6A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85.3</c:v>
                </c:pt>
                <c:pt idx="1">
                  <c:v>92.8</c:v>
                </c:pt>
                <c:pt idx="2">
                  <c:v>92.5</c:v>
                </c:pt>
                <c:pt idx="3">
                  <c:v>98.2</c:v>
                </c:pt>
                <c:pt idx="4">
                  <c:v>105</c:v>
                </c:pt>
              </c:numCache>
            </c:numRef>
          </c:val>
          <c:extLst>
            <c:ext xmlns:c16="http://schemas.microsoft.com/office/drawing/2014/chart" uri="{C3380CC4-5D6E-409C-BE32-E72D297353CC}">
              <c16:uniqueId val="{00000000-2A8F-4D25-ABEB-5A6247A257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2A8F-4D25-ABEB-5A6247A257C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E39" zoomScale="80" zoomScaleNormal="8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　精神科医療センター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50</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6319772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3798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100.4</v>
      </c>
      <c r="AF33" s="86"/>
      <c r="AG33" s="86"/>
      <c r="AH33" s="86"/>
      <c r="AI33" s="86"/>
      <c r="AJ33" s="86"/>
      <c r="AK33" s="86"/>
      <c r="AL33" s="86"/>
      <c r="AM33" s="86"/>
      <c r="AN33" s="86"/>
      <c r="AO33" s="86"/>
      <c r="AP33" s="86"/>
      <c r="AQ33" s="86"/>
      <c r="AR33" s="86"/>
      <c r="AS33" s="87"/>
      <c r="AT33" s="85">
        <f>データ!AJ7</f>
        <v>102.7</v>
      </c>
      <c r="AU33" s="86"/>
      <c r="AV33" s="86"/>
      <c r="AW33" s="86"/>
      <c r="AX33" s="86"/>
      <c r="AY33" s="86"/>
      <c r="AZ33" s="86"/>
      <c r="BA33" s="86"/>
      <c r="BB33" s="86"/>
      <c r="BC33" s="86"/>
      <c r="BD33" s="86"/>
      <c r="BE33" s="86"/>
      <c r="BF33" s="86"/>
      <c r="BG33" s="86"/>
      <c r="BH33" s="87"/>
      <c r="BI33" s="85">
        <f>データ!AK7</f>
        <v>101.1</v>
      </c>
      <c r="BJ33" s="86"/>
      <c r="BK33" s="86"/>
      <c r="BL33" s="86"/>
      <c r="BM33" s="86"/>
      <c r="BN33" s="86"/>
      <c r="BO33" s="86"/>
      <c r="BP33" s="86"/>
      <c r="BQ33" s="86"/>
      <c r="BR33" s="86"/>
      <c r="BS33" s="86"/>
      <c r="BT33" s="86"/>
      <c r="BU33" s="86"/>
      <c r="BV33" s="86"/>
      <c r="BW33" s="87"/>
      <c r="BX33" s="85">
        <f>データ!AL7</f>
        <v>97.7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75.7</v>
      </c>
      <c r="DE33" s="86"/>
      <c r="DF33" s="86"/>
      <c r="DG33" s="86"/>
      <c r="DH33" s="86"/>
      <c r="DI33" s="86"/>
      <c r="DJ33" s="86"/>
      <c r="DK33" s="86"/>
      <c r="DL33" s="86"/>
      <c r="DM33" s="86"/>
      <c r="DN33" s="86"/>
      <c r="DO33" s="86"/>
      <c r="DP33" s="86"/>
      <c r="DQ33" s="86"/>
      <c r="DR33" s="87"/>
      <c r="DS33" s="85">
        <f>データ!AT7</f>
        <v>73.7</v>
      </c>
      <c r="DT33" s="86"/>
      <c r="DU33" s="86"/>
      <c r="DV33" s="86"/>
      <c r="DW33" s="86"/>
      <c r="DX33" s="86"/>
      <c r="DY33" s="86"/>
      <c r="DZ33" s="86"/>
      <c r="EA33" s="86"/>
      <c r="EB33" s="86"/>
      <c r="EC33" s="86"/>
      <c r="ED33" s="86"/>
      <c r="EE33" s="86"/>
      <c r="EF33" s="86"/>
      <c r="EG33" s="87"/>
      <c r="EH33" s="85">
        <f>データ!AU7</f>
        <v>73.3</v>
      </c>
      <c r="EI33" s="86"/>
      <c r="EJ33" s="86"/>
      <c r="EK33" s="86"/>
      <c r="EL33" s="86"/>
      <c r="EM33" s="86"/>
      <c r="EN33" s="86"/>
      <c r="EO33" s="86"/>
      <c r="EP33" s="86"/>
      <c r="EQ33" s="86"/>
      <c r="ER33" s="86"/>
      <c r="ES33" s="86"/>
      <c r="ET33" s="86"/>
      <c r="EU33" s="86"/>
      <c r="EV33" s="87"/>
      <c r="EW33" s="85">
        <f>データ!AV7</f>
        <v>69.400000000000006</v>
      </c>
      <c r="EX33" s="86"/>
      <c r="EY33" s="86"/>
      <c r="EZ33" s="86"/>
      <c r="FA33" s="86"/>
      <c r="FB33" s="86"/>
      <c r="FC33" s="86"/>
      <c r="FD33" s="86"/>
      <c r="FE33" s="86"/>
      <c r="FF33" s="86"/>
      <c r="FG33" s="86"/>
      <c r="FH33" s="86"/>
      <c r="FI33" s="86"/>
      <c r="FJ33" s="86"/>
      <c r="FK33" s="87"/>
      <c r="FL33" s="85">
        <f>データ!AW7</f>
        <v>66.900000000000006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89.1</v>
      </c>
      <c r="KG33" s="86"/>
      <c r="KH33" s="86"/>
      <c r="KI33" s="86"/>
      <c r="KJ33" s="86"/>
      <c r="KK33" s="86"/>
      <c r="KL33" s="86"/>
      <c r="KM33" s="86"/>
      <c r="KN33" s="86"/>
      <c r="KO33" s="86"/>
      <c r="KP33" s="86"/>
      <c r="KQ33" s="86"/>
      <c r="KR33" s="86"/>
      <c r="KS33" s="86"/>
      <c r="KT33" s="87"/>
      <c r="KU33" s="85">
        <f>データ!BP7</f>
        <v>88.1</v>
      </c>
      <c r="KV33" s="86"/>
      <c r="KW33" s="86"/>
      <c r="KX33" s="86"/>
      <c r="KY33" s="86"/>
      <c r="KZ33" s="86"/>
      <c r="LA33" s="86"/>
      <c r="LB33" s="86"/>
      <c r="LC33" s="86"/>
      <c r="LD33" s="86"/>
      <c r="LE33" s="86"/>
      <c r="LF33" s="86"/>
      <c r="LG33" s="86"/>
      <c r="LH33" s="86"/>
      <c r="LI33" s="87"/>
      <c r="LJ33" s="85">
        <f>データ!BQ7</f>
        <v>89.1</v>
      </c>
      <c r="LK33" s="86"/>
      <c r="LL33" s="86"/>
      <c r="LM33" s="86"/>
      <c r="LN33" s="86"/>
      <c r="LO33" s="86"/>
      <c r="LP33" s="86"/>
      <c r="LQ33" s="86"/>
      <c r="LR33" s="86"/>
      <c r="LS33" s="86"/>
      <c r="LT33" s="86"/>
      <c r="LU33" s="86"/>
      <c r="LV33" s="86"/>
      <c r="LW33" s="86"/>
      <c r="LX33" s="87"/>
      <c r="LY33" s="85">
        <f>データ!BR7</f>
        <v>91.6</v>
      </c>
      <c r="LZ33" s="86"/>
      <c r="MA33" s="86"/>
      <c r="MB33" s="86"/>
      <c r="MC33" s="86"/>
      <c r="MD33" s="86"/>
      <c r="ME33" s="86"/>
      <c r="MF33" s="86"/>
      <c r="MG33" s="86"/>
      <c r="MH33" s="86"/>
      <c r="MI33" s="86"/>
      <c r="MJ33" s="86"/>
      <c r="MK33" s="86"/>
      <c r="ML33" s="86"/>
      <c r="MM33" s="87"/>
      <c r="MN33" s="85">
        <f>データ!BS7</f>
        <v>92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35179</v>
      </c>
      <c r="Q55" s="104"/>
      <c r="R55" s="104"/>
      <c r="S55" s="104"/>
      <c r="T55" s="104"/>
      <c r="U55" s="104"/>
      <c r="V55" s="104"/>
      <c r="W55" s="104"/>
      <c r="X55" s="104"/>
      <c r="Y55" s="104"/>
      <c r="Z55" s="104"/>
      <c r="AA55" s="104"/>
      <c r="AB55" s="104"/>
      <c r="AC55" s="104"/>
      <c r="AD55" s="105"/>
      <c r="AE55" s="103">
        <f>データ!CA7</f>
        <v>35871</v>
      </c>
      <c r="AF55" s="104"/>
      <c r="AG55" s="104"/>
      <c r="AH55" s="104"/>
      <c r="AI55" s="104"/>
      <c r="AJ55" s="104"/>
      <c r="AK55" s="104"/>
      <c r="AL55" s="104"/>
      <c r="AM55" s="104"/>
      <c r="AN55" s="104"/>
      <c r="AO55" s="104"/>
      <c r="AP55" s="104"/>
      <c r="AQ55" s="104"/>
      <c r="AR55" s="104"/>
      <c r="AS55" s="105"/>
      <c r="AT55" s="103">
        <f>データ!CB7</f>
        <v>35597</v>
      </c>
      <c r="AU55" s="104"/>
      <c r="AV55" s="104"/>
      <c r="AW55" s="104"/>
      <c r="AX55" s="104"/>
      <c r="AY55" s="104"/>
      <c r="AZ55" s="104"/>
      <c r="BA55" s="104"/>
      <c r="BB55" s="104"/>
      <c r="BC55" s="104"/>
      <c r="BD55" s="104"/>
      <c r="BE55" s="104"/>
      <c r="BF55" s="104"/>
      <c r="BG55" s="104"/>
      <c r="BH55" s="105"/>
      <c r="BI55" s="103">
        <f>データ!CC7</f>
        <v>34674</v>
      </c>
      <c r="BJ55" s="104"/>
      <c r="BK55" s="104"/>
      <c r="BL55" s="104"/>
      <c r="BM55" s="104"/>
      <c r="BN55" s="104"/>
      <c r="BO55" s="104"/>
      <c r="BP55" s="104"/>
      <c r="BQ55" s="104"/>
      <c r="BR55" s="104"/>
      <c r="BS55" s="104"/>
      <c r="BT55" s="104"/>
      <c r="BU55" s="104"/>
      <c r="BV55" s="104"/>
      <c r="BW55" s="105"/>
      <c r="BX55" s="103">
        <f>データ!CD7</f>
        <v>34425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14589</v>
      </c>
      <c r="DE55" s="104"/>
      <c r="DF55" s="104"/>
      <c r="DG55" s="104"/>
      <c r="DH55" s="104"/>
      <c r="DI55" s="104"/>
      <c r="DJ55" s="104"/>
      <c r="DK55" s="104"/>
      <c r="DL55" s="104"/>
      <c r="DM55" s="104"/>
      <c r="DN55" s="104"/>
      <c r="DO55" s="104"/>
      <c r="DP55" s="104"/>
      <c r="DQ55" s="104"/>
      <c r="DR55" s="105"/>
      <c r="DS55" s="103">
        <f>データ!CL7</f>
        <v>13909</v>
      </c>
      <c r="DT55" s="104"/>
      <c r="DU55" s="104"/>
      <c r="DV55" s="104"/>
      <c r="DW55" s="104"/>
      <c r="DX55" s="104"/>
      <c r="DY55" s="104"/>
      <c r="DZ55" s="104"/>
      <c r="EA55" s="104"/>
      <c r="EB55" s="104"/>
      <c r="EC55" s="104"/>
      <c r="ED55" s="104"/>
      <c r="EE55" s="104"/>
      <c r="EF55" s="104"/>
      <c r="EG55" s="105"/>
      <c r="EH55" s="103">
        <f>データ!CM7</f>
        <v>13272</v>
      </c>
      <c r="EI55" s="104"/>
      <c r="EJ55" s="104"/>
      <c r="EK55" s="104"/>
      <c r="EL55" s="104"/>
      <c r="EM55" s="104"/>
      <c r="EN55" s="104"/>
      <c r="EO55" s="104"/>
      <c r="EP55" s="104"/>
      <c r="EQ55" s="104"/>
      <c r="ER55" s="104"/>
      <c r="ES55" s="104"/>
      <c r="ET55" s="104"/>
      <c r="EU55" s="104"/>
      <c r="EV55" s="105"/>
      <c r="EW55" s="103">
        <f>データ!CN7</f>
        <v>12864</v>
      </c>
      <c r="EX55" s="104"/>
      <c r="EY55" s="104"/>
      <c r="EZ55" s="104"/>
      <c r="FA55" s="104"/>
      <c r="FB55" s="104"/>
      <c r="FC55" s="104"/>
      <c r="FD55" s="104"/>
      <c r="FE55" s="104"/>
      <c r="FF55" s="104"/>
      <c r="FG55" s="104"/>
      <c r="FH55" s="104"/>
      <c r="FI55" s="104"/>
      <c r="FJ55" s="104"/>
      <c r="FK55" s="105"/>
      <c r="FL55" s="103">
        <f>データ!CO7</f>
        <v>13187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85.3</v>
      </c>
      <c r="GS55" s="86"/>
      <c r="GT55" s="86"/>
      <c r="GU55" s="86"/>
      <c r="GV55" s="86"/>
      <c r="GW55" s="86"/>
      <c r="GX55" s="86"/>
      <c r="GY55" s="86"/>
      <c r="GZ55" s="86"/>
      <c r="HA55" s="86"/>
      <c r="HB55" s="86"/>
      <c r="HC55" s="86"/>
      <c r="HD55" s="86"/>
      <c r="HE55" s="86"/>
      <c r="HF55" s="87"/>
      <c r="HG55" s="85">
        <f>データ!CW7</f>
        <v>92.8</v>
      </c>
      <c r="HH55" s="86"/>
      <c r="HI55" s="86"/>
      <c r="HJ55" s="86"/>
      <c r="HK55" s="86"/>
      <c r="HL55" s="86"/>
      <c r="HM55" s="86"/>
      <c r="HN55" s="86"/>
      <c r="HO55" s="86"/>
      <c r="HP55" s="86"/>
      <c r="HQ55" s="86"/>
      <c r="HR55" s="86"/>
      <c r="HS55" s="86"/>
      <c r="HT55" s="86"/>
      <c r="HU55" s="87"/>
      <c r="HV55" s="85">
        <f>データ!CX7</f>
        <v>92.5</v>
      </c>
      <c r="HW55" s="86"/>
      <c r="HX55" s="86"/>
      <c r="HY55" s="86"/>
      <c r="HZ55" s="86"/>
      <c r="IA55" s="86"/>
      <c r="IB55" s="86"/>
      <c r="IC55" s="86"/>
      <c r="ID55" s="86"/>
      <c r="IE55" s="86"/>
      <c r="IF55" s="86"/>
      <c r="IG55" s="86"/>
      <c r="IH55" s="86"/>
      <c r="II55" s="86"/>
      <c r="IJ55" s="87"/>
      <c r="IK55" s="85">
        <f>データ!CY7</f>
        <v>98.2</v>
      </c>
      <c r="IL55" s="86"/>
      <c r="IM55" s="86"/>
      <c r="IN55" s="86"/>
      <c r="IO55" s="86"/>
      <c r="IP55" s="86"/>
      <c r="IQ55" s="86"/>
      <c r="IR55" s="86"/>
      <c r="IS55" s="86"/>
      <c r="IT55" s="86"/>
      <c r="IU55" s="86"/>
      <c r="IV55" s="86"/>
      <c r="IW55" s="86"/>
      <c r="IX55" s="86"/>
      <c r="IY55" s="87"/>
      <c r="IZ55" s="85">
        <f>データ!CZ7</f>
        <v>105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24.4</v>
      </c>
      <c r="KG55" s="86"/>
      <c r="KH55" s="86"/>
      <c r="KI55" s="86"/>
      <c r="KJ55" s="86"/>
      <c r="KK55" s="86"/>
      <c r="KL55" s="86"/>
      <c r="KM55" s="86"/>
      <c r="KN55" s="86"/>
      <c r="KO55" s="86"/>
      <c r="KP55" s="86"/>
      <c r="KQ55" s="86"/>
      <c r="KR55" s="86"/>
      <c r="KS55" s="86"/>
      <c r="KT55" s="87"/>
      <c r="KU55" s="85">
        <f>データ!DH7</f>
        <v>21.8</v>
      </c>
      <c r="KV55" s="86"/>
      <c r="KW55" s="86"/>
      <c r="KX55" s="86"/>
      <c r="KY55" s="86"/>
      <c r="KZ55" s="86"/>
      <c r="LA55" s="86"/>
      <c r="LB55" s="86"/>
      <c r="LC55" s="86"/>
      <c r="LD55" s="86"/>
      <c r="LE55" s="86"/>
      <c r="LF55" s="86"/>
      <c r="LG55" s="86"/>
      <c r="LH55" s="86"/>
      <c r="LI55" s="87"/>
      <c r="LJ55" s="85">
        <f>データ!DI7</f>
        <v>20.3</v>
      </c>
      <c r="LK55" s="86"/>
      <c r="LL55" s="86"/>
      <c r="LM55" s="86"/>
      <c r="LN55" s="86"/>
      <c r="LO55" s="86"/>
      <c r="LP55" s="86"/>
      <c r="LQ55" s="86"/>
      <c r="LR55" s="86"/>
      <c r="LS55" s="86"/>
      <c r="LT55" s="86"/>
      <c r="LU55" s="86"/>
      <c r="LV55" s="86"/>
      <c r="LW55" s="86"/>
      <c r="LX55" s="87"/>
      <c r="LY55" s="85">
        <f>データ!DJ7</f>
        <v>20.5</v>
      </c>
      <c r="LZ55" s="86"/>
      <c r="MA55" s="86"/>
      <c r="MB55" s="86"/>
      <c r="MC55" s="86"/>
      <c r="MD55" s="86"/>
      <c r="ME55" s="86"/>
      <c r="MF55" s="86"/>
      <c r="MG55" s="86"/>
      <c r="MH55" s="86"/>
      <c r="MI55" s="86"/>
      <c r="MJ55" s="86"/>
      <c r="MK55" s="86"/>
      <c r="ML55" s="86"/>
      <c r="MM55" s="87"/>
      <c r="MN55" s="85">
        <f>データ!DK7</f>
        <v>20.3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67.900000000000006</v>
      </c>
      <c r="V79" s="80"/>
      <c r="W79" s="80"/>
      <c r="X79" s="80"/>
      <c r="Y79" s="80"/>
      <c r="Z79" s="80"/>
      <c r="AA79" s="80"/>
      <c r="AB79" s="80"/>
      <c r="AC79" s="80"/>
      <c r="AD79" s="80"/>
      <c r="AE79" s="80"/>
      <c r="AF79" s="80"/>
      <c r="AG79" s="80"/>
      <c r="AH79" s="80"/>
      <c r="AI79" s="80"/>
      <c r="AJ79" s="80"/>
      <c r="AK79" s="80"/>
      <c r="AL79" s="80"/>
      <c r="AM79" s="80"/>
      <c r="AN79" s="80">
        <f>データ!DS7</f>
        <v>68.7</v>
      </c>
      <c r="AO79" s="80"/>
      <c r="AP79" s="80"/>
      <c r="AQ79" s="80"/>
      <c r="AR79" s="80"/>
      <c r="AS79" s="80"/>
      <c r="AT79" s="80"/>
      <c r="AU79" s="80"/>
      <c r="AV79" s="80"/>
      <c r="AW79" s="80"/>
      <c r="AX79" s="80"/>
      <c r="AY79" s="80"/>
      <c r="AZ79" s="80"/>
      <c r="BA79" s="80"/>
      <c r="BB79" s="80"/>
      <c r="BC79" s="80"/>
      <c r="BD79" s="80"/>
      <c r="BE79" s="80"/>
      <c r="BF79" s="80"/>
      <c r="BG79" s="80">
        <f>データ!DT7</f>
        <v>70</v>
      </c>
      <c r="BH79" s="80"/>
      <c r="BI79" s="80"/>
      <c r="BJ79" s="80"/>
      <c r="BK79" s="80"/>
      <c r="BL79" s="80"/>
      <c r="BM79" s="80"/>
      <c r="BN79" s="80"/>
      <c r="BO79" s="80"/>
      <c r="BP79" s="80"/>
      <c r="BQ79" s="80"/>
      <c r="BR79" s="80"/>
      <c r="BS79" s="80"/>
      <c r="BT79" s="80"/>
      <c r="BU79" s="80"/>
      <c r="BV79" s="80"/>
      <c r="BW79" s="80"/>
      <c r="BX79" s="80"/>
      <c r="BY79" s="80"/>
      <c r="BZ79" s="80">
        <f>データ!DU7</f>
        <v>71.8</v>
      </c>
      <c r="CA79" s="80"/>
      <c r="CB79" s="80"/>
      <c r="CC79" s="80"/>
      <c r="CD79" s="80"/>
      <c r="CE79" s="80"/>
      <c r="CF79" s="80"/>
      <c r="CG79" s="80"/>
      <c r="CH79" s="80"/>
      <c r="CI79" s="80"/>
      <c r="CJ79" s="80"/>
      <c r="CK79" s="80"/>
      <c r="CL79" s="80"/>
      <c r="CM79" s="80"/>
      <c r="CN79" s="80"/>
      <c r="CO79" s="80"/>
      <c r="CP79" s="80"/>
      <c r="CQ79" s="80"/>
      <c r="CR79" s="80"/>
      <c r="CS79" s="80">
        <f>データ!DV7</f>
        <v>73.099999999999994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64.400000000000006</v>
      </c>
      <c r="EP79" s="80"/>
      <c r="EQ79" s="80"/>
      <c r="ER79" s="80"/>
      <c r="ES79" s="80"/>
      <c r="ET79" s="80"/>
      <c r="EU79" s="80"/>
      <c r="EV79" s="80"/>
      <c r="EW79" s="80"/>
      <c r="EX79" s="80"/>
      <c r="EY79" s="80"/>
      <c r="EZ79" s="80"/>
      <c r="FA79" s="80"/>
      <c r="FB79" s="80"/>
      <c r="FC79" s="80"/>
      <c r="FD79" s="80"/>
      <c r="FE79" s="80"/>
      <c r="FF79" s="80"/>
      <c r="FG79" s="80"/>
      <c r="FH79" s="80">
        <f>データ!ED7</f>
        <v>61.5</v>
      </c>
      <c r="FI79" s="80"/>
      <c r="FJ79" s="80"/>
      <c r="FK79" s="80"/>
      <c r="FL79" s="80"/>
      <c r="FM79" s="80"/>
      <c r="FN79" s="80"/>
      <c r="FO79" s="80"/>
      <c r="FP79" s="80"/>
      <c r="FQ79" s="80"/>
      <c r="FR79" s="80"/>
      <c r="FS79" s="80"/>
      <c r="FT79" s="80"/>
      <c r="FU79" s="80"/>
      <c r="FV79" s="80"/>
      <c r="FW79" s="80"/>
      <c r="FX79" s="80"/>
      <c r="FY79" s="80"/>
      <c r="FZ79" s="80"/>
      <c r="GA79" s="80">
        <f>データ!EE7</f>
        <v>62.8</v>
      </c>
      <c r="GB79" s="80"/>
      <c r="GC79" s="80"/>
      <c r="GD79" s="80"/>
      <c r="GE79" s="80"/>
      <c r="GF79" s="80"/>
      <c r="GG79" s="80"/>
      <c r="GH79" s="80"/>
      <c r="GI79" s="80"/>
      <c r="GJ79" s="80"/>
      <c r="GK79" s="80"/>
      <c r="GL79" s="80"/>
      <c r="GM79" s="80"/>
      <c r="GN79" s="80"/>
      <c r="GO79" s="80"/>
      <c r="GP79" s="80"/>
      <c r="GQ79" s="80"/>
      <c r="GR79" s="80"/>
      <c r="GS79" s="80"/>
      <c r="GT79" s="80">
        <f>データ!EF7</f>
        <v>67.2</v>
      </c>
      <c r="GU79" s="80"/>
      <c r="GV79" s="80"/>
      <c r="GW79" s="80"/>
      <c r="GX79" s="80"/>
      <c r="GY79" s="80"/>
      <c r="GZ79" s="80"/>
      <c r="HA79" s="80"/>
      <c r="HB79" s="80"/>
      <c r="HC79" s="80"/>
      <c r="HD79" s="80"/>
      <c r="HE79" s="80"/>
      <c r="HF79" s="80"/>
      <c r="HG79" s="80"/>
      <c r="HH79" s="80"/>
      <c r="HI79" s="80"/>
      <c r="HJ79" s="80"/>
      <c r="HK79" s="80"/>
      <c r="HL79" s="80"/>
      <c r="HM79" s="80">
        <f>データ!EG7</f>
        <v>68.3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34234120</v>
      </c>
      <c r="JK79" s="79"/>
      <c r="JL79" s="79"/>
      <c r="JM79" s="79"/>
      <c r="JN79" s="79"/>
      <c r="JO79" s="79"/>
      <c r="JP79" s="79"/>
      <c r="JQ79" s="79"/>
      <c r="JR79" s="79"/>
      <c r="JS79" s="79"/>
      <c r="JT79" s="79"/>
      <c r="JU79" s="79"/>
      <c r="JV79" s="79"/>
      <c r="JW79" s="79"/>
      <c r="JX79" s="79"/>
      <c r="JY79" s="79"/>
      <c r="JZ79" s="79"/>
      <c r="KA79" s="79"/>
      <c r="KB79" s="79"/>
      <c r="KC79" s="79">
        <f>データ!EO7</f>
        <v>34716420</v>
      </c>
      <c r="KD79" s="79"/>
      <c r="KE79" s="79"/>
      <c r="KF79" s="79"/>
      <c r="KG79" s="79"/>
      <c r="KH79" s="79"/>
      <c r="KI79" s="79"/>
      <c r="KJ79" s="79"/>
      <c r="KK79" s="79"/>
      <c r="KL79" s="79"/>
      <c r="KM79" s="79"/>
      <c r="KN79" s="79"/>
      <c r="KO79" s="79"/>
      <c r="KP79" s="79"/>
      <c r="KQ79" s="79"/>
      <c r="KR79" s="79"/>
      <c r="KS79" s="79"/>
      <c r="KT79" s="79"/>
      <c r="KU79" s="79"/>
      <c r="KV79" s="79">
        <f>データ!EP7</f>
        <v>35078500</v>
      </c>
      <c r="KW79" s="79"/>
      <c r="KX79" s="79"/>
      <c r="KY79" s="79"/>
      <c r="KZ79" s="79"/>
      <c r="LA79" s="79"/>
      <c r="LB79" s="79"/>
      <c r="LC79" s="79"/>
      <c r="LD79" s="79"/>
      <c r="LE79" s="79"/>
      <c r="LF79" s="79"/>
      <c r="LG79" s="79"/>
      <c r="LH79" s="79"/>
      <c r="LI79" s="79"/>
      <c r="LJ79" s="79"/>
      <c r="LK79" s="79"/>
      <c r="LL79" s="79"/>
      <c r="LM79" s="79"/>
      <c r="LN79" s="79"/>
      <c r="LO79" s="79">
        <f>データ!EQ7</f>
        <v>34969060</v>
      </c>
      <c r="LP79" s="79"/>
      <c r="LQ79" s="79"/>
      <c r="LR79" s="79"/>
      <c r="LS79" s="79"/>
      <c r="LT79" s="79"/>
      <c r="LU79" s="79"/>
      <c r="LV79" s="79"/>
      <c r="LW79" s="79"/>
      <c r="LX79" s="79"/>
      <c r="LY79" s="79"/>
      <c r="LZ79" s="79"/>
      <c r="MA79" s="79"/>
      <c r="MB79" s="79"/>
      <c r="MC79" s="79"/>
      <c r="MD79" s="79"/>
      <c r="ME79" s="79"/>
      <c r="MF79" s="79"/>
      <c r="MG79" s="79"/>
      <c r="MH79" s="79">
        <f>データ!ER7</f>
        <v>34690000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hEH5XlEy9GdNEoW5Z8xpn7QHvp7Q6yvIBTER5p8tBP8D8Bgqkfv/8+2zmheW0FRuvJLpClFNnhyGfjjrVrQ8Q==" saltValue="xE5DoPvJlyu88zVPPijz5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151</v>
      </c>
      <c r="BE5" s="62" t="s">
        <v>150</v>
      </c>
      <c r="BF5" s="62" t="s">
        <v>141</v>
      </c>
      <c r="BG5" s="62" t="s">
        <v>152</v>
      </c>
      <c r="BH5" s="62" t="s">
        <v>143</v>
      </c>
      <c r="BI5" s="62" t="s">
        <v>144</v>
      </c>
      <c r="BJ5" s="62" t="s">
        <v>145</v>
      </c>
      <c r="BK5" s="62" t="s">
        <v>146</v>
      </c>
      <c r="BL5" s="62" t="s">
        <v>147</v>
      </c>
      <c r="BM5" s="62" t="s">
        <v>148</v>
      </c>
      <c r="BN5" s="62" t="s">
        <v>149</v>
      </c>
      <c r="BO5" s="62" t="s">
        <v>139</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141</v>
      </c>
      <c r="CC5" s="62" t="s">
        <v>142</v>
      </c>
      <c r="CD5" s="62" t="s">
        <v>143</v>
      </c>
      <c r="CE5" s="62" t="s">
        <v>144</v>
      </c>
      <c r="CF5" s="62" t="s">
        <v>145</v>
      </c>
      <c r="CG5" s="62" t="s">
        <v>146</v>
      </c>
      <c r="CH5" s="62" t="s">
        <v>147</v>
      </c>
      <c r="CI5" s="62" t="s">
        <v>148</v>
      </c>
      <c r="CJ5" s="62" t="s">
        <v>149</v>
      </c>
      <c r="CK5" s="62" t="s">
        <v>153</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151</v>
      </c>
      <c r="DH5" s="62" t="s">
        <v>140</v>
      </c>
      <c r="DI5" s="62" t="s">
        <v>141</v>
      </c>
      <c r="DJ5" s="62" t="s">
        <v>152</v>
      </c>
      <c r="DK5" s="62" t="s">
        <v>143</v>
      </c>
      <c r="DL5" s="62" t="s">
        <v>144</v>
      </c>
      <c r="DM5" s="62" t="s">
        <v>145</v>
      </c>
      <c r="DN5" s="62" t="s">
        <v>146</v>
      </c>
      <c r="DO5" s="62" t="s">
        <v>147</v>
      </c>
      <c r="DP5" s="62" t="s">
        <v>148</v>
      </c>
      <c r="DQ5" s="62" t="s">
        <v>149</v>
      </c>
      <c r="DR5" s="62" t="s">
        <v>139</v>
      </c>
      <c r="DS5" s="62" t="s">
        <v>150</v>
      </c>
      <c r="DT5" s="62" t="s">
        <v>141</v>
      </c>
      <c r="DU5" s="62" t="s">
        <v>152</v>
      </c>
      <c r="DV5" s="62" t="s">
        <v>143</v>
      </c>
      <c r="DW5" s="62" t="s">
        <v>144</v>
      </c>
      <c r="DX5" s="62" t="s">
        <v>145</v>
      </c>
      <c r="DY5" s="62" t="s">
        <v>146</v>
      </c>
      <c r="DZ5" s="62" t="s">
        <v>147</v>
      </c>
      <c r="EA5" s="62" t="s">
        <v>148</v>
      </c>
      <c r="EB5" s="62" t="s">
        <v>149</v>
      </c>
      <c r="EC5" s="62" t="s">
        <v>139</v>
      </c>
      <c r="ED5" s="62" t="s">
        <v>150</v>
      </c>
      <c r="EE5" s="62" t="s">
        <v>154</v>
      </c>
      <c r="EF5" s="62" t="s">
        <v>142</v>
      </c>
      <c r="EG5" s="62" t="s">
        <v>155</v>
      </c>
      <c r="EH5" s="62" t="s">
        <v>144</v>
      </c>
      <c r="EI5" s="62" t="s">
        <v>145</v>
      </c>
      <c r="EJ5" s="62" t="s">
        <v>146</v>
      </c>
      <c r="EK5" s="62" t="s">
        <v>147</v>
      </c>
      <c r="EL5" s="62" t="s">
        <v>148</v>
      </c>
      <c r="EM5" s="62" t="s">
        <v>156</v>
      </c>
      <c r="EN5" s="62" t="s">
        <v>139</v>
      </c>
      <c r="EO5" s="62" t="s">
        <v>150</v>
      </c>
      <c r="EP5" s="62" t="s">
        <v>141</v>
      </c>
      <c r="EQ5" s="62" t="s">
        <v>152</v>
      </c>
      <c r="ER5" s="62" t="s">
        <v>155</v>
      </c>
      <c r="ES5" s="62" t="s">
        <v>144</v>
      </c>
      <c r="ET5" s="62" t="s">
        <v>145</v>
      </c>
      <c r="EU5" s="62" t="s">
        <v>146</v>
      </c>
      <c r="EV5" s="62" t="s">
        <v>147</v>
      </c>
      <c r="EW5" s="62" t="s">
        <v>148</v>
      </c>
      <c r="EX5" s="62" t="s">
        <v>149</v>
      </c>
    </row>
    <row r="6" spans="1:154" s="67" customFormat="1">
      <c r="A6" s="48" t="s">
        <v>157</v>
      </c>
      <c r="B6" s="63">
        <f>B8</f>
        <v>2019</v>
      </c>
      <c r="C6" s="63">
        <f t="shared" ref="C6:M6" si="2">C8</f>
        <v>120006</v>
      </c>
      <c r="D6" s="63">
        <f t="shared" si="2"/>
        <v>46</v>
      </c>
      <c r="E6" s="63">
        <f t="shared" si="2"/>
        <v>6</v>
      </c>
      <c r="F6" s="63">
        <f t="shared" si="2"/>
        <v>0</v>
      </c>
      <c r="G6" s="63">
        <f t="shared" si="2"/>
        <v>4</v>
      </c>
      <c r="H6" s="164" t="str">
        <f>IF(H8&lt;&gt;I8,H8,"")&amp;IF(I8&lt;&gt;J8,I8,"")&amp;"　"&amp;J8</f>
        <v>千葉県　精神科医療センター</v>
      </c>
      <c r="I6" s="165"/>
      <c r="J6" s="166"/>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1</v>
      </c>
      <c r="R6" s="63" t="str">
        <f t="shared" si="3"/>
        <v>-</v>
      </c>
      <c r="S6" s="63" t="str">
        <f t="shared" si="3"/>
        <v>-</v>
      </c>
      <c r="T6" s="63" t="str">
        <f t="shared" si="3"/>
        <v>臨</v>
      </c>
      <c r="U6" s="64">
        <f>U8</f>
        <v>6319772</v>
      </c>
      <c r="V6" s="64">
        <f>V8</f>
        <v>3798</v>
      </c>
      <c r="W6" s="63" t="str">
        <f>W8</f>
        <v>非該当</v>
      </c>
      <c r="X6" s="63" t="str">
        <f t="shared" si="3"/>
        <v>１０：１</v>
      </c>
      <c r="Y6" s="64" t="str">
        <f t="shared" si="3"/>
        <v>-</v>
      </c>
      <c r="Z6" s="64" t="str">
        <f t="shared" si="3"/>
        <v>-</v>
      </c>
      <c r="AA6" s="64" t="str">
        <f t="shared" si="3"/>
        <v>-</v>
      </c>
      <c r="AB6" s="64">
        <f t="shared" si="3"/>
        <v>50</v>
      </c>
      <c r="AC6" s="64" t="str">
        <f t="shared" si="3"/>
        <v>-</v>
      </c>
      <c r="AD6" s="64">
        <f t="shared" si="3"/>
        <v>50</v>
      </c>
      <c r="AE6" s="64" t="str">
        <f t="shared" si="3"/>
        <v>-</v>
      </c>
      <c r="AF6" s="64" t="str">
        <f t="shared" si="3"/>
        <v>-</v>
      </c>
      <c r="AG6" s="64" t="str">
        <f t="shared" si="3"/>
        <v>-</v>
      </c>
      <c r="AH6" s="65">
        <f>IF(AH8="-",NA(),AH8)</f>
        <v>102.5</v>
      </c>
      <c r="AI6" s="65">
        <f t="shared" ref="AI6:AQ6" si="4">IF(AI8="-",NA(),AI8)</f>
        <v>100.4</v>
      </c>
      <c r="AJ6" s="65">
        <f t="shared" si="4"/>
        <v>102.7</v>
      </c>
      <c r="AK6" s="65">
        <f t="shared" si="4"/>
        <v>101.1</v>
      </c>
      <c r="AL6" s="65">
        <f t="shared" si="4"/>
        <v>97.7</v>
      </c>
      <c r="AM6" s="65">
        <f t="shared" si="4"/>
        <v>101.1</v>
      </c>
      <c r="AN6" s="65">
        <f t="shared" si="4"/>
        <v>101.2</v>
      </c>
      <c r="AO6" s="65">
        <f t="shared" si="4"/>
        <v>100.9</v>
      </c>
      <c r="AP6" s="65">
        <f t="shared" si="4"/>
        <v>100.9</v>
      </c>
      <c r="AQ6" s="65">
        <f t="shared" si="4"/>
        <v>99.7</v>
      </c>
      <c r="AR6" s="65" t="str">
        <f>IF(AR8="-","【-】","【"&amp;SUBSTITUTE(TEXT(AR8,"#,##0.0"),"-","△")&amp;"】")</f>
        <v>【98.2】</v>
      </c>
      <c r="AS6" s="65">
        <f>IF(AS8="-",NA(),AS8)</f>
        <v>75.7</v>
      </c>
      <c r="AT6" s="65">
        <f t="shared" ref="AT6:BB6" si="5">IF(AT8="-",NA(),AT8)</f>
        <v>73.7</v>
      </c>
      <c r="AU6" s="65">
        <f t="shared" si="5"/>
        <v>73.3</v>
      </c>
      <c r="AV6" s="65">
        <f t="shared" si="5"/>
        <v>69.400000000000006</v>
      </c>
      <c r="AW6" s="65">
        <f t="shared" si="5"/>
        <v>66.900000000000006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89.1</v>
      </c>
      <c r="BP6" s="65">
        <f t="shared" ref="BP6:BX6" si="7">IF(BP8="-",NA(),BP8)</f>
        <v>88.1</v>
      </c>
      <c r="BQ6" s="65">
        <f t="shared" si="7"/>
        <v>89.1</v>
      </c>
      <c r="BR6" s="65">
        <f t="shared" si="7"/>
        <v>91.6</v>
      </c>
      <c r="BS6" s="65">
        <f t="shared" si="7"/>
        <v>92</v>
      </c>
      <c r="BT6" s="65">
        <f t="shared" si="7"/>
        <v>74.8</v>
      </c>
      <c r="BU6" s="65">
        <f t="shared" si="7"/>
        <v>73.400000000000006</v>
      </c>
      <c r="BV6" s="65">
        <f t="shared" si="7"/>
        <v>72.3</v>
      </c>
      <c r="BW6" s="65">
        <f t="shared" si="7"/>
        <v>72.099999999999994</v>
      </c>
      <c r="BX6" s="65">
        <f t="shared" si="7"/>
        <v>69.8</v>
      </c>
      <c r="BY6" s="65" t="str">
        <f>IF(BY8="-","【-】","【"&amp;SUBSTITUTE(TEXT(BY8,"#,##0.0"),"-","△")&amp;"】")</f>
        <v>【74.7】</v>
      </c>
      <c r="BZ6" s="66">
        <f>IF(BZ8="-",NA(),BZ8)</f>
        <v>35179</v>
      </c>
      <c r="CA6" s="66">
        <f t="shared" ref="CA6:CI6" si="8">IF(CA8="-",NA(),CA8)</f>
        <v>35871</v>
      </c>
      <c r="CB6" s="66">
        <f t="shared" si="8"/>
        <v>35597</v>
      </c>
      <c r="CC6" s="66">
        <f t="shared" si="8"/>
        <v>34674</v>
      </c>
      <c r="CD6" s="66">
        <f t="shared" si="8"/>
        <v>34425</v>
      </c>
      <c r="CE6" s="66">
        <f t="shared" si="8"/>
        <v>20395</v>
      </c>
      <c r="CF6" s="66">
        <f t="shared" si="8"/>
        <v>20681</v>
      </c>
      <c r="CG6" s="66">
        <f t="shared" si="8"/>
        <v>21037</v>
      </c>
      <c r="CH6" s="66">
        <f t="shared" si="8"/>
        <v>21418</v>
      </c>
      <c r="CI6" s="66">
        <f t="shared" si="8"/>
        <v>21604</v>
      </c>
      <c r="CJ6" s="65" t="str">
        <f>IF(CJ8="-","【-】","【"&amp;SUBSTITUTE(TEXT(CJ8,"#,##0"),"-","△")&amp;"】")</f>
        <v>【53,621】</v>
      </c>
      <c r="CK6" s="66">
        <f>IF(CK8="-",NA(),CK8)</f>
        <v>14589</v>
      </c>
      <c r="CL6" s="66">
        <f t="shared" ref="CL6:CT6" si="9">IF(CL8="-",NA(),CL8)</f>
        <v>13909</v>
      </c>
      <c r="CM6" s="66">
        <f t="shared" si="9"/>
        <v>13272</v>
      </c>
      <c r="CN6" s="66">
        <f t="shared" si="9"/>
        <v>12864</v>
      </c>
      <c r="CO6" s="66">
        <f t="shared" si="9"/>
        <v>13187</v>
      </c>
      <c r="CP6" s="66">
        <f t="shared" si="9"/>
        <v>8536</v>
      </c>
      <c r="CQ6" s="66">
        <f t="shared" si="9"/>
        <v>8502</v>
      </c>
      <c r="CR6" s="66">
        <f t="shared" si="9"/>
        <v>8542</v>
      </c>
      <c r="CS6" s="66">
        <f t="shared" si="9"/>
        <v>8518</v>
      </c>
      <c r="CT6" s="66">
        <f t="shared" si="9"/>
        <v>7891</v>
      </c>
      <c r="CU6" s="65" t="str">
        <f>IF(CU8="-","【-】","【"&amp;SUBSTITUTE(TEXT(CU8,"#,##0"),"-","△")&amp;"】")</f>
        <v>【15,586】</v>
      </c>
      <c r="CV6" s="65">
        <f>IF(CV8="-",NA(),CV8)</f>
        <v>85.3</v>
      </c>
      <c r="CW6" s="65">
        <f t="shared" ref="CW6:DE6" si="10">IF(CW8="-",NA(),CW8)</f>
        <v>92.8</v>
      </c>
      <c r="CX6" s="65">
        <f t="shared" si="10"/>
        <v>92.5</v>
      </c>
      <c r="CY6" s="65">
        <f t="shared" si="10"/>
        <v>98.2</v>
      </c>
      <c r="CZ6" s="65">
        <f t="shared" si="10"/>
        <v>105</v>
      </c>
      <c r="DA6" s="65">
        <f t="shared" si="10"/>
        <v>84.6</v>
      </c>
      <c r="DB6" s="65">
        <f t="shared" si="10"/>
        <v>85.6</v>
      </c>
      <c r="DC6" s="65">
        <f t="shared" si="10"/>
        <v>86.5</v>
      </c>
      <c r="DD6" s="65">
        <f t="shared" si="10"/>
        <v>87.6</v>
      </c>
      <c r="DE6" s="65">
        <f t="shared" si="10"/>
        <v>89.7</v>
      </c>
      <c r="DF6" s="65" t="str">
        <f>IF(DF8="-","【-】","【"&amp;SUBSTITUTE(TEXT(DF8,"#,##0.0"),"-","△")&amp;"】")</f>
        <v>【54.6】</v>
      </c>
      <c r="DG6" s="65">
        <f>IF(DG8="-",NA(),DG8)</f>
        <v>24.4</v>
      </c>
      <c r="DH6" s="65">
        <f t="shared" ref="DH6:DP6" si="11">IF(DH8="-",NA(),DH8)</f>
        <v>21.8</v>
      </c>
      <c r="DI6" s="65">
        <f t="shared" si="11"/>
        <v>20.3</v>
      </c>
      <c r="DJ6" s="65">
        <f t="shared" si="11"/>
        <v>20.5</v>
      </c>
      <c r="DK6" s="65">
        <f t="shared" si="11"/>
        <v>20.3</v>
      </c>
      <c r="DL6" s="65">
        <f t="shared" si="11"/>
        <v>8.4</v>
      </c>
      <c r="DM6" s="65">
        <f t="shared" si="11"/>
        <v>8.1</v>
      </c>
      <c r="DN6" s="65">
        <f t="shared" si="11"/>
        <v>8.1</v>
      </c>
      <c r="DO6" s="65">
        <f t="shared" si="11"/>
        <v>7.9</v>
      </c>
      <c r="DP6" s="65">
        <f t="shared" si="11"/>
        <v>8.1</v>
      </c>
      <c r="DQ6" s="65" t="str">
        <f>IF(DQ8="-","【-】","【"&amp;SUBSTITUTE(TEXT(DQ8,"#,##0.0"),"-","△")&amp;"】")</f>
        <v>【25.0】</v>
      </c>
      <c r="DR6" s="65">
        <f>IF(DR8="-",NA(),DR8)</f>
        <v>67.900000000000006</v>
      </c>
      <c r="DS6" s="65">
        <f t="shared" ref="DS6:EA6" si="12">IF(DS8="-",NA(),DS8)</f>
        <v>68.7</v>
      </c>
      <c r="DT6" s="65">
        <f t="shared" si="12"/>
        <v>70</v>
      </c>
      <c r="DU6" s="65">
        <f t="shared" si="12"/>
        <v>71.8</v>
      </c>
      <c r="DV6" s="65">
        <f t="shared" si="12"/>
        <v>73.099999999999994</v>
      </c>
      <c r="DW6" s="65">
        <f t="shared" si="12"/>
        <v>44.3</v>
      </c>
      <c r="DX6" s="65">
        <f t="shared" si="12"/>
        <v>46.7</v>
      </c>
      <c r="DY6" s="65">
        <f t="shared" si="12"/>
        <v>48.4</v>
      </c>
      <c r="DZ6" s="65">
        <f t="shared" si="12"/>
        <v>50.2</v>
      </c>
      <c r="EA6" s="65">
        <f t="shared" si="12"/>
        <v>52.3</v>
      </c>
      <c r="EB6" s="65" t="str">
        <f>IF(EB8="-","【-】","【"&amp;SUBSTITUTE(TEXT(EB8,"#,##0.0"),"-","△")&amp;"】")</f>
        <v>【53.5】</v>
      </c>
      <c r="EC6" s="65">
        <f>IF(EC8="-",NA(),EC8)</f>
        <v>64.400000000000006</v>
      </c>
      <c r="ED6" s="65">
        <f t="shared" ref="ED6:EL6" si="13">IF(ED8="-",NA(),ED8)</f>
        <v>61.5</v>
      </c>
      <c r="EE6" s="65">
        <f t="shared" si="13"/>
        <v>62.8</v>
      </c>
      <c r="EF6" s="65">
        <f t="shared" si="13"/>
        <v>67.2</v>
      </c>
      <c r="EG6" s="65">
        <f t="shared" si="13"/>
        <v>68.3</v>
      </c>
      <c r="EH6" s="65">
        <f t="shared" si="13"/>
        <v>61.8</v>
      </c>
      <c r="EI6" s="65">
        <f t="shared" si="13"/>
        <v>66.3</v>
      </c>
      <c r="EJ6" s="65">
        <f t="shared" si="13"/>
        <v>70</v>
      </c>
      <c r="EK6" s="65">
        <f t="shared" si="13"/>
        <v>68.2</v>
      </c>
      <c r="EL6" s="65">
        <f t="shared" si="13"/>
        <v>69.5</v>
      </c>
      <c r="EM6" s="65" t="str">
        <f>IF(EM8="-","【-】","【"&amp;SUBSTITUTE(TEXT(EM8,"#,##0.0"),"-","△")&amp;"】")</f>
        <v>【70.0】</v>
      </c>
      <c r="EN6" s="66">
        <f>IF(EN8="-",NA(),EN8)</f>
        <v>34234120</v>
      </c>
      <c r="EO6" s="66">
        <f t="shared" ref="EO6:EW6" si="14">IF(EO8="-",NA(),EO8)</f>
        <v>34716420</v>
      </c>
      <c r="EP6" s="66">
        <f t="shared" si="14"/>
        <v>35078500</v>
      </c>
      <c r="EQ6" s="66">
        <f t="shared" si="14"/>
        <v>34969060</v>
      </c>
      <c r="ER6" s="66">
        <f t="shared" si="14"/>
        <v>34690000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158</v>
      </c>
      <c r="B7" s="63">
        <f t="shared" ref="B7:AG7" si="15">B8</f>
        <v>2019</v>
      </c>
      <c r="C7" s="63">
        <f t="shared" si="15"/>
        <v>120006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1</v>
      </c>
      <c r="R7" s="63" t="str">
        <f t="shared" si="15"/>
        <v>-</v>
      </c>
      <c r="S7" s="63" t="str">
        <f t="shared" si="15"/>
        <v>-</v>
      </c>
      <c r="T7" s="63" t="str">
        <f t="shared" si="15"/>
        <v>臨</v>
      </c>
      <c r="U7" s="64">
        <f>U8</f>
        <v>6319772</v>
      </c>
      <c r="V7" s="64">
        <f>V8</f>
        <v>3798</v>
      </c>
      <c r="W7" s="63" t="str">
        <f>W8</f>
        <v>非該当</v>
      </c>
      <c r="X7" s="63" t="str">
        <f t="shared" si="15"/>
        <v>１０：１</v>
      </c>
      <c r="Y7" s="64" t="str">
        <f t="shared" si="15"/>
        <v>-</v>
      </c>
      <c r="Z7" s="64" t="str">
        <f t="shared" si="15"/>
        <v>-</v>
      </c>
      <c r="AA7" s="64" t="str">
        <f t="shared" si="15"/>
        <v>-</v>
      </c>
      <c r="AB7" s="64">
        <f t="shared" si="15"/>
        <v>50</v>
      </c>
      <c r="AC7" s="64" t="str">
        <f t="shared" si="15"/>
        <v>-</v>
      </c>
      <c r="AD7" s="64">
        <f t="shared" si="15"/>
        <v>50</v>
      </c>
      <c r="AE7" s="64" t="str">
        <f t="shared" si="15"/>
        <v>-</v>
      </c>
      <c r="AF7" s="64" t="str">
        <f t="shared" si="15"/>
        <v>-</v>
      </c>
      <c r="AG7" s="64" t="str">
        <f t="shared" si="15"/>
        <v>-</v>
      </c>
      <c r="AH7" s="65">
        <f>AH8</f>
        <v>102.5</v>
      </c>
      <c r="AI7" s="65">
        <f t="shared" ref="AI7:AQ7" si="16">AI8</f>
        <v>100.4</v>
      </c>
      <c r="AJ7" s="65">
        <f t="shared" si="16"/>
        <v>102.7</v>
      </c>
      <c r="AK7" s="65">
        <f t="shared" si="16"/>
        <v>101.1</v>
      </c>
      <c r="AL7" s="65">
        <f t="shared" si="16"/>
        <v>97.7</v>
      </c>
      <c r="AM7" s="65">
        <f t="shared" si="16"/>
        <v>101.1</v>
      </c>
      <c r="AN7" s="65">
        <f t="shared" si="16"/>
        <v>101.2</v>
      </c>
      <c r="AO7" s="65">
        <f t="shared" si="16"/>
        <v>100.9</v>
      </c>
      <c r="AP7" s="65">
        <f t="shared" si="16"/>
        <v>100.9</v>
      </c>
      <c r="AQ7" s="65">
        <f t="shared" si="16"/>
        <v>99.7</v>
      </c>
      <c r="AR7" s="65"/>
      <c r="AS7" s="65">
        <f>AS8</f>
        <v>75.7</v>
      </c>
      <c r="AT7" s="65">
        <f t="shared" ref="AT7:BB7" si="17">AT8</f>
        <v>73.7</v>
      </c>
      <c r="AU7" s="65">
        <f t="shared" si="17"/>
        <v>73.3</v>
      </c>
      <c r="AV7" s="65">
        <f t="shared" si="17"/>
        <v>69.400000000000006</v>
      </c>
      <c r="AW7" s="65">
        <f t="shared" si="17"/>
        <v>66.900000000000006</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89.1</v>
      </c>
      <c r="BP7" s="65">
        <f t="shared" ref="BP7:BX7" si="19">BP8</f>
        <v>88.1</v>
      </c>
      <c r="BQ7" s="65">
        <f t="shared" si="19"/>
        <v>89.1</v>
      </c>
      <c r="BR7" s="65">
        <f t="shared" si="19"/>
        <v>91.6</v>
      </c>
      <c r="BS7" s="65">
        <f t="shared" si="19"/>
        <v>92</v>
      </c>
      <c r="BT7" s="65">
        <f t="shared" si="19"/>
        <v>74.8</v>
      </c>
      <c r="BU7" s="65">
        <f t="shared" si="19"/>
        <v>73.400000000000006</v>
      </c>
      <c r="BV7" s="65">
        <f t="shared" si="19"/>
        <v>72.3</v>
      </c>
      <c r="BW7" s="65">
        <f t="shared" si="19"/>
        <v>72.099999999999994</v>
      </c>
      <c r="BX7" s="65">
        <f t="shared" si="19"/>
        <v>69.8</v>
      </c>
      <c r="BY7" s="65"/>
      <c r="BZ7" s="66">
        <f>BZ8</f>
        <v>35179</v>
      </c>
      <c r="CA7" s="66">
        <f t="shared" ref="CA7:CI7" si="20">CA8</f>
        <v>35871</v>
      </c>
      <c r="CB7" s="66">
        <f t="shared" si="20"/>
        <v>35597</v>
      </c>
      <c r="CC7" s="66">
        <f t="shared" si="20"/>
        <v>34674</v>
      </c>
      <c r="CD7" s="66">
        <f t="shared" si="20"/>
        <v>34425</v>
      </c>
      <c r="CE7" s="66">
        <f t="shared" si="20"/>
        <v>20395</v>
      </c>
      <c r="CF7" s="66">
        <f t="shared" si="20"/>
        <v>20681</v>
      </c>
      <c r="CG7" s="66">
        <f t="shared" si="20"/>
        <v>21037</v>
      </c>
      <c r="CH7" s="66">
        <f t="shared" si="20"/>
        <v>21418</v>
      </c>
      <c r="CI7" s="66">
        <f t="shared" si="20"/>
        <v>21604</v>
      </c>
      <c r="CJ7" s="65"/>
      <c r="CK7" s="66">
        <f>CK8</f>
        <v>14589</v>
      </c>
      <c r="CL7" s="66">
        <f t="shared" ref="CL7:CT7" si="21">CL8</f>
        <v>13909</v>
      </c>
      <c r="CM7" s="66">
        <f t="shared" si="21"/>
        <v>13272</v>
      </c>
      <c r="CN7" s="66">
        <f t="shared" si="21"/>
        <v>12864</v>
      </c>
      <c r="CO7" s="66">
        <f t="shared" si="21"/>
        <v>13187</v>
      </c>
      <c r="CP7" s="66">
        <f t="shared" si="21"/>
        <v>8536</v>
      </c>
      <c r="CQ7" s="66">
        <f t="shared" si="21"/>
        <v>8502</v>
      </c>
      <c r="CR7" s="66">
        <f t="shared" si="21"/>
        <v>8542</v>
      </c>
      <c r="CS7" s="66">
        <f t="shared" si="21"/>
        <v>8518</v>
      </c>
      <c r="CT7" s="66">
        <f t="shared" si="21"/>
        <v>7891</v>
      </c>
      <c r="CU7" s="65"/>
      <c r="CV7" s="65">
        <f>CV8</f>
        <v>85.3</v>
      </c>
      <c r="CW7" s="65">
        <f t="shared" ref="CW7:DE7" si="22">CW8</f>
        <v>92.8</v>
      </c>
      <c r="CX7" s="65">
        <f t="shared" si="22"/>
        <v>92.5</v>
      </c>
      <c r="CY7" s="65">
        <f t="shared" si="22"/>
        <v>98.2</v>
      </c>
      <c r="CZ7" s="65">
        <f t="shared" si="22"/>
        <v>105</v>
      </c>
      <c r="DA7" s="65">
        <f t="shared" si="22"/>
        <v>84.6</v>
      </c>
      <c r="DB7" s="65">
        <f t="shared" si="22"/>
        <v>85.6</v>
      </c>
      <c r="DC7" s="65">
        <f t="shared" si="22"/>
        <v>86.5</v>
      </c>
      <c r="DD7" s="65">
        <f t="shared" si="22"/>
        <v>87.6</v>
      </c>
      <c r="DE7" s="65">
        <f t="shared" si="22"/>
        <v>89.7</v>
      </c>
      <c r="DF7" s="65"/>
      <c r="DG7" s="65">
        <f>DG8</f>
        <v>24.4</v>
      </c>
      <c r="DH7" s="65">
        <f t="shared" ref="DH7:DP7" si="23">DH8</f>
        <v>21.8</v>
      </c>
      <c r="DI7" s="65">
        <f t="shared" si="23"/>
        <v>20.3</v>
      </c>
      <c r="DJ7" s="65">
        <f t="shared" si="23"/>
        <v>20.5</v>
      </c>
      <c r="DK7" s="65">
        <f t="shared" si="23"/>
        <v>20.3</v>
      </c>
      <c r="DL7" s="65">
        <f t="shared" si="23"/>
        <v>8.4</v>
      </c>
      <c r="DM7" s="65">
        <f t="shared" si="23"/>
        <v>8.1</v>
      </c>
      <c r="DN7" s="65">
        <f t="shared" si="23"/>
        <v>8.1</v>
      </c>
      <c r="DO7" s="65">
        <f t="shared" si="23"/>
        <v>7.9</v>
      </c>
      <c r="DP7" s="65">
        <f t="shared" si="23"/>
        <v>8.1</v>
      </c>
      <c r="DQ7" s="65"/>
      <c r="DR7" s="65">
        <f>DR8</f>
        <v>67.900000000000006</v>
      </c>
      <c r="DS7" s="65">
        <f t="shared" ref="DS7:EA7" si="24">DS8</f>
        <v>68.7</v>
      </c>
      <c r="DT7" s="65">
        <f t="shared" si="24"/>
        <v>70</v>
      </c>
      <c r="DU7" s="65">
        <f t="shared" si="24"/>
        <v>71.8</v>
      </c>
      <c r="DV7" s="65">
        <f t="shared" si="24"/>
        <v>73.099999999999994</v>
      </c>
      <c r="DW7" s="65">
        <f t="shared" si="24"/>
        <v>44.3</v>
      </c>
      <c r="DX7" s="65">
        <f t="shared" si="24"/>
        <v>46.7</v>
      </c>
      <c r="DY7" s="65">
        <f t="shared" si="24"/>
        <v>48.4</v>
      </c>
      <c r="DZ7" s="65">
        <f t="shared" si="24"/>
        <v>50.2</v>
      </c>
      <c r="EA7" s="65">
        <f t="shared" si="24"/>
        <v>52.3</v>
      </c>
      <c r="EB7" s="65"/>
      <c r="EC7" s="65">
        <f>EC8</f>
        <v>64.400000000000006</v>
      </c>
      <c r="ED7" s="65">
        <f t="shared" ref="ED7:EL7" si="25">ED8</f>
        <v>61.5</v>
      </c>
      <c r="EE7" s="65">
        <f t="shared" si="25"/>
        <v>62.8</v>
      </c>
      <c r="EF7" s="65">
        <f t="shared" si="25"/>
        <v>67.2</v>
      </c>
      <c r="EG7" s="65">
        <f t="shared" si="25"/>
        <v>68.3</v>
      </c>
      <c r="EH7" s="65">
        <f t="shared" si="25"/>
        <v>61.8</v>
      </c>
      <c r="EI7" s="65">
        <f t="shared" si="25"/>
        <v>66.3</v>
      </c>
      <c r="EJ7" s="65">
        <f t="shared" si="25"/>
        <v>70</v>
      </c>
      <c r="EK7" s="65">
        <f t="shared" si="25"/>
        <v>68.2</v>
      </c>
      <c r="EL7" s="65">
        <f t="shared" si="25"/>
        <v>69.5</v>
      </c>
      <c r="EM7" s="65"/>
      <c r="EN7" s="66">
        <f>EN8</f>
        <v>34234120</v>
      </c>
      <c r="EO7" s="66">
        <f t="shared" ref="EO7:EW7" si="26">EO8</f>
        <v>34716420</v>
      </c>
      <c r="EP7" s="66">
        <f t="shared" si="26"/>
        <v>35078500</v>
      </c>
      <c r="EQ7" s="66">
        <f t="shared" si="26"/>
        <v>34969060</v>
      </c>
      <c r="ER7" s="66">
        <f t="shared" si="26"/>
        <v>34690000</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120006</v>
      </c>
      <c r="D8" s="68">
        <v>46</v>
      </c>
      <c r="E8" s="68">
        <v>6</v>
      </c>
      <c r="F8" s="68">
        <v>0</v>
      </c>
      <c r="G8" s="68">
        <v>4</v>
      </c>
      <c r="H8" s="68" t="s">
        <v>159</v>
      </c>
      <c r="I8" s="68" t="s">
        <v>159</v>
      </c>
      <c r="J8" s="68" t="s">
        <v>160</v>
      </c>
      <c r="K8" s="68" t="s">
        <v>161</v>
      </c>
      <c r="L8" s="68" t="s">
        <v>162</v>
      </c>
      <c r="M8" s="68" t="s">
        <v>163</v>
      </c>
      <c r="N8" s="68" t="s">
        <v>164</v>
      </c>
      <c r="O8" s="68" t="s">
        <v>165</v>
      </c>
      <c r="P8" s="68" t="s">
        <v>166</v>
      </c>
      <c r="Q8" s="69">
        <v>1</v>
      </c>
      <c r="R8" s="68" t="s">
        <v>38</v>
      </c>
      <c r="S8" s="68" t="s">
        <v>38</v>
      </c>
      <c r="T8" s="68" t="s">
        <v>167</v>
      </c>
      <c r="U8" s="69">
        <v>6319772</v>
      </c>
      <c r="V8" s="69">
        <v>3798</v>
      </c>
      <c r="W8" s="68" t="s">
        <v>168</v>
      </c>
      <c r="X8" s="70" t="s">
        <v>169</v>
      </c>
      <c r="Y8" s="69" t="s">
        <v>38</v>
      </c>
      <c r="Z8" s="69" t="s">
        <v>38</v>
      </c>
      <c r="AA8" s="69" t="s">
        <v>38</v>
      </c>
      <c r="AB8" s="69">
        <v>50</v>
      </c>
      <c r="AC8" s="69" t="s">
        <v>38</v>
      </c>
      <c r="AD8" s="69">
        <v>50</v>
      </c>
      <c r="AE8" s="69" t="s">
        <v>38</v>
      </c>
      <c r="AF8" s="69" t="s">
        <v>38</v>
      </c>
      <c r="AG8" s="69" t="s">
        <v>38</v>
      </c>
      <c r="AH8" s="71">
        <v>102.5</v>
      </c>
      <c r="AI8" s="71">
        <v>100.4</v>
      </c>
      <c r="AJ8" s="71">
        <v>102.7</v>
      </c>
      <c r="AK8" s="71">
        <v>101.1</v>
      </c>
      <c r="AL8" s="71">
        <v>97.7</v>
      </c>
      <c r="AM8" s="71">
        <v>101.1</v>
      </c>
      <c r="AN8" s="71">
        <v>101.2</v>
      </c>
      <c r="AO8" s="71">
        <v>100.9</v>
      </c>
      <c r="AP8" s="71">
        <v>100.9</v>
      </c>
      <c r="AQ8" s="71">
        <v>99.7</v>
      </c>
      <c r="AR8" s="71">
        <v>98.2</v>
      </c>
      <c r="AS8" s="71">
        <v>75.7</v>
      </c>
      <c r="AT8" s="71">
        <v>73.7</v>
      </c>
      <c r="AU8" s="71">
        <v>73.3</v>
      </c>
      <c r="AV8" s="71">
        <v>69.400000000000006</v>
      </c>
      <c r="AW8" s="71">
        <v>66.900000000000006</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89.1</v>
      </c>
      <c r="BP8" s="71">
        <v>88.1</v>
      </c>
      <c r="BQ8" s="71">
        <v>89.1</v>
      </c>
      <c r="BR8" s="71">
        <v>91.6</v>
      </c>
      <c r="BS8" s="71">
        <v>92</v>
      </c>
      <c r="BT8" s="71">
        <v>74.8</v>
      </c>
      <c r="BU8" s="71">
        <v>73.400000000000006</v>
      </c>
      <c r="BV8" s="71">
        <v>72.3</v>
      </c>
      <c r="BW8" s="71">
        <v>72.099999999999994</v>
      </c>
      <c r="BX8" s="71">
        <v>69.8</v>
      </c>
      <c r="BY8" s="71">
        <v>74.7</v>
      </c>
      <c r="BZ8" s="72">
        <v>35179</v>
      </c>
      <c r="CA8" s="72">
        <v>35871</v>
      </c>
      <c r="CB8" s="72">
        <v>35597</v>
      </c>
      <c r="CC8" s="72">
        <v>34674</v>
      </c>
      <c r="CD8" s="72">
        <v>34425</v>
      </c>
      <c r="CE8" s="72">
        <v>20395</v>
      </c>
      <c r="CF8" s="72">
        <v>20681</v>
      </c>
      <c r="CG8" s="72">
        <v>21037</v>
      </c>
      <c r="CH8" s="72">
        <v>21418</v>
      </c>
      <c r="CI8" s="72">
        <v>21604</v>
      </c>
      <c r="CJ8" s="71">
        <v>53621</v>
      </c>
      <c r="CK8" s="72">
        <v>14589</v>
      </c>
      <c r="CL8" s="72">
        <v>13909</v>
      </c>
      <c r="CM8" s="72">
        <v>13272</v>
      </c>
      <c r="CN8" s="72">
        <v>12864</v>
      </c>
      <c r="CO8" s="72">
        <v>13187</v>
      </c>
      <c r="CP8" s="72">
        <v>8536</v>
      </c>
      <c r="CQ8" s="72">
        <v>8502</v>
      </c>
      <c r="CR8" s="72">
        <v>8542</v>
      </c>
      <c r="CS8" s="72">
        <v>8518</v>
      </c>
      <c r="CT8" s="72">
        <v>7891</v>
      </c>
      <c r="CU8" s="71">
        <v>15586</v>
      </c>
      <c r="CV8" s="72">
        <v>85.3</v>
      </c>
      <c r="CW8" s="72">
        <v>92.8</v>
      </c>
      <c r="CX8" s="72">
        <v>92.5</v>
      </c>
      <c r="CY8" s="72">
        <v>98.2</v>
      </c>
      <c r="CZ8" s="72">
        <v>105</v>
      </c>
      <c r="DA8" s="72">
        <v>84.6</v>
      </c>
      <c r="DB8" s="72">
        <v>85.6</v>
      </c>
      <c r="DC8" s="72">
        <v>86.5</v>
      </c>
      <c r="DD8" s="72">
        <v>87.6</v>
      </c>
      <c r="DE8" s="72">
        <v>89.7</v>
      </c>
      <c r="DF8" s="72">
        <v>54.6</v>
      </c>
      <c r="DG8" s="72">
        <v>24.4</v>
      </c>
      <c r="DH8" s="72">
        <v>21.8</v>
      </c>
      <c r="DI8" s="72">
        <v>20.3</v>
      </c>
      <c r="DJ8" s="72">
        <v>20.5</v>
      </c>
      <c r="DK8" s="72">
        <v>20.3</v>
      </c>
      <c r="DL8" s="72">
        <v>8.4</v>
      </c>
      <c r="DM8" s="72">
        <v>8.1</v>
      </c>
      <c r="DN8" s="72">
        <v>8.1</v>
      </c>
      <c r="DO8" s="72">
        <v>7.9</v>
      </c>
      <c r="DP8" s="72">
        <v>8.1</v>
      </c>
      <c r="DQ8" s="72">
        <v>25</v>
      </c>
      <c r="DR8" s="71">
        <v>67.900000000000006</v>
      </c>
      <c r="DS8" s="71">
        <v>68.7</v>
      </c>
      <c r="DT8" s="71">
        <v>70</v>
      </c>
      <c r="DU8" s="71">
        <v>71.8</v>
      </c>
      <c r="DV8" s="71">
        <v>73.099999999999994</v>
      </c>
      <c r="DW8" s="71">
        <v>44.3</v>
      </c>
      <c r="DX8" s="71">
        <v>46.7</v>
      </c>
      <c r="DY8" s="71">
        <v>48.4</v>
      </c>
      <c r="DZ8" s="71">
        <v>50.2</v>
      </c>
      <c r="EA8" s="71">
        <v>52.3</v>
      </c>
      <c r="EB8" s="71">
        <v>53.5</v>
      </c>
      <c r="EC8" s="71">
        <v>64.400000000000006</v>
      </c>
      <c r="ED8" s="71">
        <v>61.5</v>
      </c>
      <c r="EE8" s="71">
        <v>62.8</v>
      </c>
      <c r="EF8" s="71">
        <v>67.2</v>
      </c>
      <c r="EG8" s="71">
        <v>68.3</v>
      </c>
      <c r="EH8" s="71">
        <v>61.8</v>
      </c>
      <c r="EI8" s="71">
        <v>66.3</v>
      </c>
      <c r="EJ8" s="71">
        <v>70</v>
      </c>
      <c r="EK8" s="71">
        <v>68.2</v>
      </c>
      <c r="EL8" s="71">
        <v>69.5</v>
      </c>
      <c r="EM8" s="71">
        <v>70</v>
      </c>
      <c r="EN8" s="72">
        <v>34234120</v>
      </c>
      <c r="EO8" s="72">
        <v>34716420</v>
      </c>
      <c r="EP8" s="72">
        <v>35078500</v>
      </c>
      <c r="EQ8" s="72">
        <v>34969060</v>
      </c>
      <c r="ER8" s="72">
        <v>34690000</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2021-01-22T05:05:59Z</cp:lastPrinted>
  <dcterms:created xsi:type="dcterms:W3CDTF">2020-12-15T03:52:00Z</dcterms:created>
  <dcterms:modified xsi:type="dcterms:W3CDTF">2021-01-22T06:17:07Z</dcterms:modified>
  <cp:category/>
</cp:coreProperties>
</file>