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32_R２年度\08_決算\02_公営企業\20210108_【〆切129（金）】公営企業に係る経営比較分析表（令和元年度決算）の分析等について（依頼）\03_起案・回答\提出用\下水\"/>
    </mc:Choice>
  </mc:AlternateContent>
  <workbookProtection workbookAlgorithmName="SHA-512" workbookHashValue="k8BsFHHP1aEXIvWQ+ARiTKROCxIs3m5L/jGukxTAkNYLrwUTH956qeX2rJpkmILgAjy9NhQRk4uvNhQ9DnCrmQ==" workbookSaltValue="8MuzTMtAMMZGaKbWso/oXA==" workbookSpinCount="100000" lockStructure="1"/>
  <bookViews>
    <workbookView xWindow="0" yWindow="0" windowWidth="15360" windowHeight="7644"/>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P8" i="4"/>
  <c r="I8" i="4"/>
</calcChain>
</file>

<file path=xl/sharedStrings.xml><?xml version="1.0" encoding="utf-8"?>
<sst xmlns="http://schemas.openxmlformats.org/spreadsheetml/2006/main" count="236" uniqueCount="118">
  <si>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</si>
  <si>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</si>
  <si>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</si>
  <si>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</si>
  <si>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</si>
  <si>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</si>
  <si>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</si>
  <si>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</si>
  <si>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</si>
  <si>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</si>
  <si>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</si>
  <si>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</si>
  <si>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</si>
  <si>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</si>
  <si>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</si>
  <si>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</si>
  <si>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</si>
  <si>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</si>
  <si>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</si>
  <si>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</si>
  <si>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</si>
  <si>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</si>
  <si>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</si>
  <si>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</si>
  <si>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</si>
  <si>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</si>
  <si>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</si>
  <si>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</si>
  <si>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</si>
  <si>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</si>
  <si>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</si>
  <si>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</si>
  <si>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</si>
  <si>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</si>
  <si>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</si>
  <si>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</si>
  <si>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</si>
  <si>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</si>
  <si>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</si>
  <si>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</si>
  <si>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</si>
  <si>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</si>
  <si>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</si>
  <si>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</si>
  <si>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</si>
  <si>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</si>
  <si>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</si>
  <si>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</si>
  <si>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</si>
  <si>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</si>
  <si>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</si>
  <si>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</si>
  <si>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</si>
  <si>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</si>
  <si>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</si>
  <si>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</si>
  <si>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</si>
  <si>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</si>
  <si>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</si>
  <si>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</si>
  <si>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</si>
  <si>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</si>
  <si>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</si>
  <si>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</si>
  <si>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</si>
  <si>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</si>
  <si>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</si>
  <si>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</si>
  <si>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</si>
  <si>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</si>
  <si>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</si>
  <si>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</si>
  <si>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</si>
  <si>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</si>
  <si>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</si>
  <si>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</si>
  <si>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</si>
  <si>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</si>
  <si>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</si>
  <si>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</si>
  <si>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</si>
  <si>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</si>
  <si>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</si>
  <si>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</si>
  <si>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</si>
  <si>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</si>
  <si>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</si>
  <si>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</si>
  <si>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</si>
  <si>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</si>
  <si>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</si>
  <si>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</si>
  <si>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</si>
  <si>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</si>
  <si>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</si>
  <si>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</si>
  <si>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t>
  </si>
  <si>
    <t>法非適用</t>
  </si>
  <si>
    <t>下水道事業</t>
  </si>
  <si>
    <t>流域下水道</t>
  </si>
  <si>
    <t>E1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</si>
  <si>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</si>
  <si>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</si>
  <si>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</si>
  <si>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</si>
  <si>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</si>
  <si>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</si>
  <si>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</si>
  <si>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</si>
  <si>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</si>
  <si>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</si>
  <si>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</si>
  <si>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</si>
  <si>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</si>
  <si>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</si>
  <si>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・管渠の更新の着手はこれからであることから、管渠改善率は毎年度０％で推移している。</t>
    <rPh sb="1" eb="3">
      <t>カンキョ</t>
    </rPh>
    <rPh sb="4" eb="6">
      <t>コウシン</t>
    </rPh>
    <rPh sb="7" eb="9">
      <t>チャクシュ</t>
    </rPh>
    <rPh sb="22" eb="24">
      <t>カンキョ</t>
    </rPh>
    <rPh sb="24" eb="26">
      <t>カイゼン</t>
    </rPh>
    <rPh sb="26" eb="27">
      <t>リツ</t>
    </rPh>
    <rPh sb="28" eb="31">
      <t>マイネンド</t>
    </rPh>
    <rPh sb="34" eb="36">
      <t>スイイ</t>
    </rPh>
    <phoneticPr fontId="4"/>
  </si>
  <si>
    <t>１．経営の健全性・効率性について
　令和２年度から地方公営企業法を適用しており、精緻な資産管理や財務諸表に基づきより的確な経営計画、投資計画を策定することで中長期的な視点に立って経営の安定確保に努めていく。
２．老朽化の状況
　設備の老朽化の状況を鑑みて管渠の改築等の必要性を精査するとともに、改築等の財源の確保や施設の長寿命化を踏まえ、必要に応じて管渠の改築を行っていく。</t>
    <rPh sb="18" eb="20">
      <t>レイワ</t>
    </rPh>
    <rPh sb="21" eb="23">
      <t>ネンド</t>
    </rPh>
    <rPh sb="25" eb="27">
      <t>チホウ</t>
    </rPh>
    <rPh sb="27" eb="29">
      <t>コウエイ</t>
    </rPh>
    <rPh sb="29" eb="31">
      <t>キギョウ</t>
    </rPh>
    <rPh sb="31" eb="32">
      <t>ホウ</t>
    </rPh>
    <rPh sb="33" eb="35">
      <t>テキヨウ</t>
    </rPh>
    <rPh sb="40" eb="42">
      <t>セイチ</t>
    </rPh>
    <rPh sb="43" eb="45">
      <t>シサン</t>
    </rPh>
    <rPh sb="45" eb="47">
      <t>カンリ</t>
    </rPh>
    <rPh sb="48" eb="50">
      <t>ザイム</t>
    </rPh>
    <rPh sb="50" eb="52">
      <t>ショヒョウ</t>
    </rPh>
    <rPh sb="53" eb="54">
      <t>モト</t>
    </rPh>
    <rPh sb="58" eb="60">
      <t>テキカク</t>
    </rPh>
    <rPh sb="61" eb="63">
      <t>ケイエイ</t>
    </rPh>
    <rPh sb="63" eb="65">
      <t>ケイカク</t>
    </rPh>
    <rPh sb="66" eb="68">
      <t>トウシ</t>
    </rPh>
    <rPh sb="68" eb="70">
      <t>ケイカク</t>
    </rPh>
    <rPh sb="71" eb="73">
      <t>サクテイ</t>
    </rPh>
    <rPh sb="78" eb="82">
      <t>チュウチョウキテキ</t>
    </rPh>
    <rPh sb="83" eb="85">
      <t>シテン</t>
    </rPh>
    <rPh sb="86" eb="87">
      <t>タ</t>
    </rPh>
    <rPh sb="89" eb="91">
      <t>ケイエイ</t>
    </rPh>
    <rPh sb="92" eb="94">
      <t>アンテイ</t>
    </rPh>
    <rPh sb="94" eb="96">
      <t>カクホ</t>
    </rPh>
    <rPh sb="97" eb="98">
      <t>ツト</t>
    </rPh>
    <rPh sb="107" eb="110">
      <t>ロウキュウカ</t>
    </rPh>
    <rPh sb="111" eb="113">
      <t>ジョウキョウ</t>
    </rPh>
    <rPh sb="115" eb="117">
      <t>セツビ</t>
    </rPh>
    <rPh sb="118" eb="121">
      <t>ロウキュウカ</t>
    </rPh>
    <rPh sb="122" eb="124">
      <t>ジョウキョウ</t>
    </rPh>
    <rPh sb="125" eb="126">
      <t>カンガ</t>
    </rPh>
    <rPh sb="128" eb="130">
      <t>カンキョ</t>
    </rPh>
    <rPh sb="131" eb="133">
      <t>カイチク</t>
    </rPh>
    <rPh sb="133" eb="134">
      <t>トウ</t>
    </rPh>
    <rPh sb="135" eb="138">
      <t>ヒツヨウセイ</t>
    </rPh>
    <rPh sb="139" eb="141">
      <t>セイサ</t>
    </rPh>
    <rPh sb="148" eb="150">
      <t>カイチク</t>
    </rPh>
    <rPh sb="150" eb="151">
      <t>トウ</t>
    </rPh>
    <rPh sb="152" eb="154">
      <t>ザイゲン</t>
    </rPh>
    <rPh sb="155" eb="157">
      <t>カクホ</t>
    </rPh>
    <rPh sb="158" eb="160">
      <t>シセツ</t>
    </rPh>
    <rPh sb="161" eb="165">
      <t>チョウジュミョウカ</t>
    </rPh>
    <rPh sb="166" eb="167">
      <t>フ</t>
    </rPh>
    <rPh sb="170" eb="172">
      <t>ヒツヨウ</t>
    </rPh>
    <rPh sb="173" eb="174">
      <t>オウ</t>
    </rPh>
    <rPh sb="176" eb="178">
      <t>カンキョ</t>
    </rPh>
    <rPh sb="179" eb="181">
      <t>カイチク</t>
    </rPh>
    <rPh sb="182" eb="183">
      <t>オコナ</t>
    </rPh>
    <phoneticPr fontId="4"/>
  </si>
  <si>
    <t>・毎年度、地方債償還金が料金収入を原資とする市町負担金以外の収入で賄われているため、収益的収支比率が100%未満で推移している。
・経費回収率が毎年度０％である理由は、流域下水道事業会計が料金収入制を採用していないためである。
・汚水処理原価については、類似団体平均値より低く推移していたが、令和元年度は有収水量の減少などの要因により、類似団体平均値よりやや高い値となった。
・企業債残高対事業規模比率については、地方債現在高の減少等により、低い傾向となっている。</t>
    <rPh sb="1" eb="4">
      <t>マイネンド</t>
    </rPh>
    <rPh sb="5" eb="8">
      <t>チホウサイ</t>
    </rPh>
    <rPh sb="8" eb="10">
      <t>ショウカン</t>
    </rPh>
    <rPh sb="10" eb="11">
      <t>キン</t>
    </rPh>
    <rPh sb="12" eb="14">
      <t>リョウキン</t>
    </rPh>
    <rPh sb="14" eb="16">
      <t>シュウニュウ</t>
    </rPh>
    <rPh sb="17" eb="19">
      <t>ゲンシ</t>
    </rPh>
    <rPh sb="22" eb="23">
      <t>シ</t>
    </rPh>
    <rPh sb="23" eb="24">
      <t>マチ</t>
    </rPh>
    <rPh sb="24" eb="27">
      <t>フタンキン</t>
    </rPh>
    <rPh sb="27" eb="29">
      <t>イガイ</t>
    </rPh>
    <rPh sb="30" eb="32">
      <t>シュウニュウ</t>
    </rPh>
    <rPh sb="33" eb="34">
      <t>マカナ</t>
    </rPh>
    <rPh sb="42" eb="45">
      <t>シュウエキテキ</t>
    </rPh>
    <rPh sb="45" eb="47">
      <t>シュウシ</t>
    </rPh>
    <rPh sb="47" eb="49">
      <t>ヒリツ</t>
    </rPh>
    <rPh sb="54" eb="56">
      <t>ミマン</t>
    </rPh>
    <rPh sb="57" eb="59">
      <t>スイイ</t>
    </rPh>
    <rPh sb="67" eb="69">
      <t>ケイヒ</t>
    </rPh>
    <rPh sb="69" eb="71">
      <t>カイシュウ</t>
    </rPh>
    <rPh sb="71" eb="72">
      <t>リツ</t>
    </rPh>
    <rPh sb="73" eb="76">
      <t>マイネンド</t>
    </rPh>
    <rPh sb="81" eb="83">
      <t>リユウ</t>
    </rPh>
    <rPh sb="85" eb="87">
      <t>リュウイキ</t>
    </rPh>
    <rPh sb="87" eb="90">
      <t>ゲスイドウ</t>
    </rPh>
    <rPh sb="90" eb="92">
      <t>ジギョウ</t>
    </rPh>
    <rPh sb="92" eb="94">
      <t>カイケイ</t>
    </rPh>
    <rPh sb="95" eb="97">
      <t>リョウキン</t>
    </rPh>
    <rPh sb="97" eb="99">
      <t>シュウニュウ</t>
    </rPh>
    <rPh sb="99" eb="100">
      <t>セイ</t>
    </rPh>
    <rPh sb="101" eb="103">
      <t>サイヨウ</t>
    </rPh>
    <rPh sb="117" eb="119">
      <t>オスイ</t>
    </rPh>
    <rPh sb="119" eb="121">
      <t>ショリ</t>
    </rPh>
    <rPh sb="121" eb="123">
      <t>ゲンカ</t>
    </rPh>
    <rPh sb="129" eb="131">
      <t>ルイジ</t>
    </rPh>
    <rPh sb="131" eb="133">
      <t>ダンタイ</t>
    </rPh>
    <rPh sb="133" eb="135">
      <t>ヘイキン</t>
    </rPh>
    <rPh sb="135" eb="136">
      <t>アタイ</t>
    </rPh>
    <rPh sb="138" eb="139">
      <t>ヒク</t>
    </rPh>
    <rPh sb="140" eb="142">
      <t>スイイ</t>
    </rPh>
    <rPh sb="148" eb="150">
      <t>レイワ</t>
    </rPh>
    <rPh sb="150" eb="151">
      <t>ガン</t>
    </rPh>
    <rPh sb="151" eb="153">
      <t>ネンド</t>
    </rPh>
    <rPh sb="154" eb="156">
      <t>ユウシュウ</t>
    </rPh>
    <rPh sb="156" eb="158">
      <t>スイリョウ</t>
    </rPh>
    <rPh sb="159" eb="161">
      <t>ゲンショウ</t>
    </rPh>
    <rPh sb="164" eb="166">
      <t>ヨウイン</t>
    </rPh>
    <rPh sb="170" eb="172">
      <t>ルイジ</t>
    </rPh>
    <rPh sb="172" eb="174">
      <t>ダンタイ</t>
    </rPh>
    <rPh sb="174" eb="176">
      <t>ヘイキン</t>
    </rPh>
    <rPh sb="176" eb="177">
      <t>アタイ</t>
    </rPh>
    <rPh sb="181" eb="182">
      <t>タカ</t>
    </rPh>
    <rPh sb="183" eb="184">
      <t>アタイ</t>
    </rPh>
    <rPh sb="192" eb="194">
      <t>キギョウ</t>
    </rPh>
    <rPh sb="194" eb="195">
      <t>サイ</t>
    </rPh>
    <rPh sb="195" eb="197">
      <t>ザンダカ</t>
    </rPh>
    <rPh sb="197" eb="198">
      <t>タイ</t>
    </rPh>
    <rPh sb="198" eb="200">
      <t>ジギョウ</t>
    </rPh>
    <rPh sb="200" eb="202">
      <t>キボ</t>
    </rPh>
    <rPh sb="202" eb="204">
      <t>ヒリツ</t>
    </rPh>
    <rPh sb="210" eb="213">
      <t>チホウサイ</t>
    </rPh>
    <rPh sb="213" eb="215">
      <t>ゲンザイ</t>
    </rPh>
    <rPh sb="215" eb="216">
      <t>ダカ</t>
    </rPh>
    <rPh sb="217" eb="219">
      <t>ゲンショウ</t>
    </rPh>
    <rPh sb="219" eb="220">
      <t>トウ</t>
    </rPh>
    <rPh sb="224" eb="225">
      <t>ヒク</t>
    </rPh>
    <rPh sb="226" eb="228">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</si>
</sst>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966-4164-A902-E8C92D562AB5}"/>
            </c:ext>
          </c:extLst>
        </c:ser>
        <c:dLbls>
          <c:showLegendKey val="0"/>
          <c:showVal val="0"/>
          <c:showCatName val="0"/>
          <c:showSerName val="0"/>
          <c:showPercent val="0"/>
          <c:showBubbleSize val="0"/>
        </c:dLbls>
        <c:gapWidth val="150"/>
        <c:axId val="511935704"/>
        <c:axId val="511938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7.0000000000000007E-2</c:v>
                </c:pt>
                <c:pt idx="2">
                  <c:v>0.17</c:v>
                </c:pt>
                <c:pt idx="3">
                  <c:v>0.05</c:v>
                </c:pt>
                <c:pt idx="4">
                  <c:v>7.0000000000000007E-2</c:v>
                </c:pt>
              </c:numCache>
            </c:numRef>
          </c:val>
          <c:smooth val="0"/>
          <c:extLst xmlns:c16r2="http://schemas.microsoft.com/office/drawing/2015/06/chart">
            <c:ext xmlns:c16="http://schemas.microsoft.com/office/drawing/2014/chart" uri="{C3380CC4-5D6E-409C-BE32-E72D297353CC}">
              <c16:uniqueId val="{00000001-D966-4164-A902-E8C92D562AB5}"/>
            </c:ext>
          </c:extLst>
        </c:ser>
        <c:dLbls>
          <c:showLegendKey val="0"/>
          <c:showVal val="0"/>
          <c:showCatName val="0"/>
          <c:showSerName val="0"/>
          <c:showPercent val="0"/>
          <c:showBubbleSize val="0"/>
        </c:dLbls>
        <c:marker val="1"/>
        <c:smooth val="0"/>
        <c:axId val="511935704"/>
        <c:axId val="511938872"/>
      </c:lineChart>
      <c:dateAx>
        <c:axId val="511935704"/>
        <c:scaling>
          <c:orientation val="minMax"/>
        </c:scaling>
        <c:delete val="1"/>
        <c:axPos val="b"/>
        <c:numFmt formatCode="&quot;H&quot;yy" sourceLinked="1"/>
        <c:majorTickMark val="none"/>
        <c:minorTickMark val="none"/>
        <c:tickLblPos val="none"/>
        <c:crossAx val="511938872"/>
        <c:crosses val="autoZero"/>
        <c:auto val="1"/>
        <c:lblOffset val="100"/>
        <c:baseTimeUnit val="years"/>
      </c:dateAx>
      <c:valAx>
        <c:axId val="511938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1935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68.040000000000006</c:v>
                </c:pt>
                <c:pt idx="1">
                  <c:v>72.33</c:v>
                </c:pt>
                <c:pt idx="2">
                  <c:v>70.55</c:v>
                </c:pt>
                <c:pt idx="3">
                  <c:v>70.63</c:v>
                </c:pt>
                <c:pt idx="4">
                  <c:v>70.569999999999993</c:v>
                </c:pt>
              </c:numCache>
            </c:numRef>
          </c:val>
          <c:extLst xmlns:c16r2="http://schemas.microsoft.com/office/drawing/2015/06/chart">
            <c:ext xmlns:c16="http://schemas.microsoft.com/office/drawing/2014/chart" uri="{C3380CC4-5D6E-409C-BE32-E72D297353CC}">
              <c16:uniqueId val="{00000000-AE77-4CAB-8FFD-B02897DD216F}"/>
            </c:ext>
          </c:extLst>
        </c:ser>
        <c:dLbls>
          <c:showLegendKey val="0"/>
          <c:showVal val="0"/>
          <c:showCatName val="0"/>
          <c:showSerName val="0"/>
          <c:showPercent val="0"/>
          <c:showBubbleSize val="0"/>
        </c:dLbls>
        <c:gapWidth val="150"/>
        <c:axId val="513031328"/>
        <c:axId val="513034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66.02</c:v>
                </c:pt>
                <c:pt idx="1">
                  <c:v>65.900000000000006</c:v>
                </c:pt>
                <c:pt idx="2">
                  <c:v>65.33</c:v>
                </c:pt>
                <c:pt idx="3">
                  <c:v>66.11</c:v>
                </c:pt>
                <c:pt idx="4">
                  <c:v>67.209999999999994</c:v>
                </c:pt>
              </c:numCache>
            </c:numRef>
          </c:val>
          <c:smooth val="0"/>
          <c:extLst xmlns:c16r2="http://schemas.microsoft.com/office/drawing/2015/06/chart">
            <c:ext xmlns:c16="http://schemas.microsoft.com/office/drawing/2014/chart" uri="{C3380CC4-5D6E-409C-BE32-E72D297353CC}">
              <c16:uniqueId val="{00000001-AE77-4CAB-8FFD-B02897DD216F}"/>
            </c:ext>
          </c:extLst>
        </c:ser>
        <c:dLbls>
          <c:showLegendKey val="0"/>
          <c:showVal val="0"/>
          <c:showCatName val="0"/>
          <c:showSerName val="0"/>
          <c:showPercent val="0"/>
          <c:showBubbleSize val="0"/>
        </c:dLbls>
        <c:marker val="1"/>
        <c:smooth val="0"/>
        <c:axId val="513031328"/>
        <c:axId val="513034464"/>
      </c:lineChart>
      <c:dateAx>
        <c:axId val="513031328"/>
        <c:scaling>
          <c:orientation val="minMax"/>
        </c:scaling>
        <c:delete val="1"/>
        <c:axPos val="b"/>
        <c:numFmt formatCode="&quot;H&quot;yy" sourceLinked="1"/>
        <c:majorTickMark val="none"/>
        <c:minorTickMark val="none"/>
        <c:tickLblPos val="none"/>
        <c:crossAx val="513034464"/>
        <c:crosses val="autoZero"/>
        <c:auto val="1"/>
        <c:lblOffset val="100"/>
        <c:baseTimeUnit val="years"/>
      </c:dateAx>
      <c:valAx>
        <c:axId val="51303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303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83.68</c:v>
                </c:pt>
                <c:pt idx="1">
                  <c:v>83.68</c:v>
                </c:pt>
                <c:pt idx="2">
                  <c:v>83.68</c:v>
                </c:pt>
                <c:pt idx="3">
                  <c:v>83.68</c:v>
                </c:pt>
                <c:pt idx="4">
                  <c:v>83.68</c:v>
                </c:pt>
              </c:numCache>
            </c:numRef>
          </c:val>
          <c:extLst xmlns:c16r2="http://schemas.microsoft.com/office/drawing/2015/06/chart">
            <c:ext xmlns:c16="http://schemas.microsoft.com/office/drawing/2014/chart" uri="{C3380CC4-5D6E-409C-BE32-E72D297353CC}">
              <c16:uniqueId val="{00000000-0C00-414A-BE9B-8C9529C86C43}"/>
            </c:ext>
          </c:extLst>
        </c:ser>
        <c:dLbls>
          <c:showLegendKey val="0"/>
          <c:showVal val="0"/>
          <c:showCatName val="0"/>
          <c:showSerName val="0"/>
          <c:showPercent val="0"/>
          <c:showBubbleSize val="0"/>
        </c:dLbls>
        <c:gapWidth val="150"/>
        <c:axId val="513032896"/>
        <c:axId val="513030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92.96</c:v>
                </c:pt>
                <c:pt idx="1">
                  <c:v>92.8</c:v>
                </c:pt>
                <c:pt idx="2">
                  <c:v>92.64</c:v>
                </c:pt>
                <c:pt idx="3">
                  <c:v>92.98</c:v>
                </c:pt>
                <c:pt idx="4">
                  <c:v>93.21</c:v>
                </c:pt>
              </c:numCache>
            </c:numRef>
          </c:val>
          <c:smooth val="0"/>
          <c:extLst xmlns:c16r2="http://schemas.microsoft.com/office/drawing/2015/06/chart">
            <c:ext xmlns:c16="http://schemas.microsoft.com/office/drawing/2014/chart" uri="{C3380CC4-5D6E-409C-BE32-E72D297353CC}">
              <c16:uniqueId val="{00000001-0C00-414A-BE9B-8C9529C86C43}"/>
            </c:ext>
          </c:extLst>
        </c:ser>
        <c:dLbls>
          <c:showLegendKey val="0"/>
          <c:showVal val="0"/>
          <c:showCatName val="0"/>
          <c:showSerName val="0"/>
          <c:showPercent val="0"/>
          <c:showBubbleSize val="0"/>
        </c:dLbls>
        <c:marker val="1"/>
        <c:smooth val="0"/>
        <c:axId val="513032896"/>
        <c:axId val="513030544"/>
      </c:lineChart>
      <c:dateAx>
        <c:axId val="513032896"/>
        <c:scaling>
          <c:orientation val="minMax"/>
        </c:scaling>
        <c:delete val="1"/>
        <c:axPos val="b"/>
        <c:numFmt formatCode="&quot;H&quot;yy" sourceLinked="1"/>
        <c:majorTickMark val="none"/>
        <c:minorTickMark val="none"/>
        <c:tickLblPos val="none"/>
        <c:crossAx val="513030544"/>
        <c:crosses val="autoZero"/>
        <c:auto val="1"/>
        <c:lblOffset val="100"/>
        <c:baseTimeUnit val="years"/>
      </c:dateAx>
      <c:valAx>
        <c:axId val="51303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303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79.81</c:v>
                </c:pt>
                <c:pt idx="1">
                  <c:v>81.400000000000006</c:v>
                </c:pt>
                <c:pt idx="2">
                  <c:v>79.959999999999994</c:v>
                </c:pt>
                <c:pt idx="3">
                  <c:v>77.19</c:v>
                </c:pt>
                <c:pt idx="4">
                  <c:v>82.87</c:v>
                </c:pt>
              </c:numCache>
            </c:numRef>
          </c:val>
          <c:extLst xmlns:c16r2="http://schemas.microsoft.com/office/drawing/2015/06/chart">
            <c:ext xmlns:c16="http://schemas.microsoft.com/office/drawing/2014/chart" uri="{C3380CC4-5D6E-409C-BE32-E72D297353CC}">
              <c16:uniqueId val="{00000000-89F7-4918-A1E7-98332DB6FD05}"/>
            </c:ext>
          </c:extLst>
        </c:ser>
        <c:dLbls>
          <c:showLegendKey val="0"/>
          <c:showVal val="0"/>
          <c:showCatName val="0"/>
          <c:showSerName val="0"/>
          <c:showPercent val="0"/>
          <c:showBubbleSize val="0"/>
        </c:dLbls>
        <c:gapWidth val="150"/>
        <c:axId val="511936520"/>
        <c:axId val="511937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9F7-4918-A1E7-98332DB6FD05}"/>
            </c:ext>
          </c:extLst>
        </c:ser>
        <c:dLbls>
          <c:showLegendKey val="0"/>
          <c:showVal val="0"/>
          <c:showCatName val="0"/>
          <c:showSerName val="0"/>
          <c:showPercent val="0"/>
          <c:showBubbleSize val="0"/>
        </c:dLbls>
        <c:marker val="1"/>
        <c:smooth val="0"/>
        <c:axId val="511936520"/>
        <c:axId val="511937696"/>
      </c:lineChart>
      <c:dateAx>
        <c:axId val="511936520"/>
        <c:scaling>
          <c:orientation val="minMax"/>
        </c:scaling>
        <c:delete val="1"/>
        <c:axPos val="b"/>
        <c:numFmt formatCode="&quot;H&quot;yy" sourceLinked="1"/>
        <c:majorTickMark val="none"/>
        <c:minorTickMark val="none"/>
        <c:tickLblPos val="none"/>
        <c:crossAx val="511937696"/>
        <c:crosses val="autoZero"/>
        <c:auto val="1"/>
        <c:lblOffset val="100"/>
        <c:baseTimeUnit val="years"/>
      </c:dateAx>
      <c:valAx>
        <c:axId val="51193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1936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EA2-4E39-8501-AC4462A88CC8}"/>
            </c:ext>
          </c:extLst>
        </c:ser>
        <c:dLbls>
          <c:showLegendKey val="0"/>
          <c:showVal val="0"/>
          <c:showCatName val="0"/>
          <c:showSerName val="0"/>
          <c:showPercent val="0"/>
          <c:showBubbleSize val="0"/>
        </c:dLbls>
        <c:gapWidth val="150"/>
        <c:axId val="511939656"/>
        <c:axId val="51193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EA2-4E39-8501-AC4462A88CC8}"/>
            </c:ext>
          </c:extLst>
        </c:ser>
        <c:dLbls>
          <c:showLegendKey val="0"/>
          <c:showVal val="0"/>
          <c:showCatName val="0"/>
          <c:showSerName val="0"/>
          <c:showPercent val="0"/>
          <c:showBubbleSize val="0"/>
        </c:dLbls>
        <c:marker val="1"/>
        <c:smooth val="0"/>
        <c:axId val="511939656"/>
        <c:axId val="511936128"/>
      </c:lineChart>
      <c:dateAx>
        <c:axId val="511939656"/>
        <c:scaling>
          <c:orientation val="minMax"/>
        </c:scaling>
        <c:delete val="1"/>
        <c:axPos val="b"/>
        <c:numFmt formatCode="&quot;H&quot;yy" sourceLinked="1"/>
        <c:majorTickMark val="none"/>
        <c:minorTickMark val="none"/>
        <c:tickLblPos val="none"/>
        <c:crossAx val="511936128"/>
        <c:crosses val="autoZero"/>
        <c:auto val="1"/>
        <c:lblOffset val="100"/>
        <c:baseTimeUnit val="years"/>
      </c:dateAx>
      <c:valAx>
        <c:axId val="51193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1939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715-4AE1-9521-36AC3BB72B5B}"/>
            </c:ext>
          </c:extLst>
        </c:ser>
        <c:dLbls>
          <c:showLegendKey val="0"/>
          <c:showVal val="0"/>
          <c:showCatName val="0"/>
          <c:showSerName val="0"/>
          <c:showPercent val="0"/>
          <c:showBubbleSize val="0"/>
        </c:dLbls>
        <c:gapWidth val="150"/>
        <c:axId val="512480960"/>
        <c:axId val="512474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715-4AE1-9521-36AC3BB72B5B}"/>
            </c:ext>
          </c:extLst>
        </c:ser>
        <c:dLbls>
          <c:showLegendKey val="0"/>
          <c:showVal val="0"/>
          <c:showCatName val="0"/>
          <c:showSerName val="0"/>
          <c:showPercent val="0"/>
          <c:showBubbleSize val="0"/>
        </c:dLbls>
        <c:marker val="1"/>
        <c:smooth val="0"/>
        <c:axId val="512480960"/>
        <c:axId val="512474296"/>
      </c:lineChart>
      <c:dateAx>
        <c:axId val="512480960"/>
        <c:scaling>
          <c:orientation val="minMax"/>
        </c:scaling>
        <c:delete val="1"/>
        <c:axPos val="b"/>
        <c:numFmt formatCode="&quot;H&quot;yy" sourceLinked="1"/>
        <c:majorTickMark val="none"/>
        <c:minorTickMark val="none"/>
        <c:tickLblPos val="none"/>
        <c:crossAx val="512474296"/>
        <c:crosses val="autoZero"/>
        <c:auto val="1"/>
        <c:lblOffset val="100"/>
        <c:baseTimeUnit val="years"/>
      </c:dateAx>
      <c:valAx>
        <c:axId val="512474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248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79C-40C3-9865-12EA01D0C65C}"/>
            </c:ext>
          </c:extLst>
        </c:ser>
        <c:dLbls>
          <c:showLegendKey val="0"/>
          <c:showVal val="0"/>
          <c:showCatName val="0"/>
          <c:showSerName val="0"/>
          <c:showPercent val="0"/>
          <c:showBubbleSize val="0"/>
        </c:dLbls>
        <c:gapWidth val="150"/>
        <c:axId val="512479000"/>
        <c:axId val="51248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79C-40C3-9865-12EA01D0C65C}"/>
            </c:ext>
          </c:extLst>
        </c:ser>
        <c:dLbls>
          <c:showLegendKey val="0"/>
          <c:showVal val="0"/>
          <c:showCatName val="0"/>
          <c:showSerName val="0"/>
          <c:showPercent val="0"/>
          <c:showBubbleSize val="0"/>
        </c:dLbls>
        <c:marker val="1"/>
        <c:smooth val="0"/>
        <c:axId val="512479000"/>
        <c:axId val="512480176"/>
      </c:lineChart>
      <c:dateAx>
        <c:axId val="512479000"/>
        <c:scaling>
          <c:orientation val="minMax"/>
        </c:scaling>
        <c:delete val="1"/>
        <c:axPos val="b"/>
        <c:numFmt formatCode="&quot;H&quot;yy" sourceLinked="1"/>
        <c:majorTickMark val="none"/>
        <c:minorTickMark val="none"/>
        <c:tickLblPos val="none"/>
        <c:crossAx val="512480176"/>
        <c:crosses val="autoZero"/>
        <c:auto val="1"/>
        <c:lblOffset val="100"/>
        <c:baseTimeUnit val="years"/>
      </c:dateAx>
      <c:valAx>
        <c:axId val="51248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2479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26B-472B-9B21-5159310DFC7C}"/>
            </c:ext>
          </c:extLst>
        </c:ser>
        <c:dLbls>
          <c:showLegendKey val="0"/>
          <c:showVal val="0"/>
          <c:showCatName val="0"/>
          <c:showSerName val="0"/>
          <c:showPercent val="0"/>
          <c:showBubbleSize val="0"/>
        </c:dLbls>
        <c:gapWidth val="150"/>
        <c:axId val="512476648"/>
        <c:axId val="512480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26B-472B-9B21-5159310DFC7C}"/>
            </c:ext>
          </c:extLst>
        </c:ser>
        <c:dLbls>
          <c:showLegendKey val="0"/>
          <c:showVal val="0"/>
          <c:showCatName val="0"/>
          <c:showSerName val="0"/>
          <c:showPercent val="0"/>
          <c:showBubbleSize val="0"/>
        </c:dLbls>
        <c:marker val="1"/>
        <c:smooth val="0"/>
        <c:axId val="512476648"/>
        <c:axId val="512480568"/>
      </c:lineChart>
      <c:dateAx>
        <c:axId val="512476648"/>
        <c:scaling>
          <c:orientation val="minMax"/>
        </c:scaling>
        <c:delete val="1"/>
        <c:axPos val="b"/>
        <c:numFmt formatCode="&quot;H&quot;yy" sourceLinked="1"/>
        <c:majorTickMark val="none"/>
        <c:minorTickMark val="none"/>
        <c:tickLblPos val="none"/>
        <c:crossAx val="512480568"/>
        <c:crosses val="autoZero"/>
        <c:auto val="1"/>
        <c:lblOffset val="100"/>
        <c:baseTimeUnit val="years"/>
      </c:dateAx>
      <c:valAx>
        <c:axId val="512480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2476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269.82</c:v>
                </c:pt>
                <c:pt idx="1">
                  <c:v>2.35</c:v>
                </c:pt>
                <c:pt idx="2">
                  <c:v>2.0699999999999998</c:v>
                </c:pt>
                <c:pt idx="3">
                  <c:v>3.04</c:v>
                </c:pt>
                <c:pt idx="4">
                  <c:v>3.69</c:v>
                </c:pt>
              </c:numCache>
            </c:numRef>
          </c:val>
          <c:extLst xmlns:c16r2="http://schemas.microsoft.com/office/drawing/2015/06/chart">
            <c:ext xmlns:c16="http://schemas.microsoft.com/office/drawing/2014/chart" uri="{C3380CC4-5D6E-409C-BE32-E72D297353CC}">
              <c16:uniqueId val="{00000000-704E-47D4-B597-4AB8FAE15A52}"/>
            </c:ext>
          </c:extLst>
        </c:ser>
        <c:dLbls>
          <c:showLegendKey val="0"/>
          <c:showVal val="0"/>
          <c:showCatName val="0"/>
          <c:showSerName val="0"/>
          <c:showPercent val="0"/>
          <c:showBubbleSize val="0"/>
        </c:dLbls>
        <c:gapWidth val="150"/>
        <c:axId val="512475080"/>
        <c:axId val="512475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359.02</c:v>
                </c:pt>
                <c:pt idx="1">
                  <c:v>306.97000000000003</c:v>
                </c:pt>
                <c:pt idx="2">
                  <c:v>337.85</c:v>
                </c:pt>
                <c:pt idx="3">
                  <c:v>290.94</c:v>
                </c:pt>
                <c:pt idx="4">
                  <c:v>287.39</c:v>
                </c:pt>
              </c:numCache>
            </c:numRef>
          </c:val>
          <c:smooth val="0"/>
          <c:extLst xmlns:c16r2="http://schemas.microsoft.com/office/drawing/2015/06/chart">
            <c:ext xmlns:c16="http://schemas.microsoft.com/office/drawing/2014/chart" uri="{C3380CC4-5D6E-409C-BE32-E72D297353CC}">
              <c16:uniqueId val="{00000001-704E-47D4-B597-4AB8FAE15A52}"/>
            </c:ext>
          </c:extLst>
        </c:ser>
        <c:dLbls>
          <c:showLegendKey val="0"/>
          <c:showVal val="0"/>
          <c:showCatName val="0"/>
          <c:showSerName val="0"/>
          <c:showPercent val="0"/>
          <c:showBubbleSize val="0"/>
        </c:dLbls>
        <c:marker val="1"/>
        <c:smooth val="0"/>
        <c:axId val="512475080"/>
        <c:axId val="512475864"/>
      </c:lineChart>
      <c:dateAx>
        <c:axId val="512475080"/>
        <c:scaling>
          <c:orientation val="minMax"/>
        </c:scaling>
        <c:delete val="1"/>
        <c:axPos val="b"/>
        <c:numFmt formatCode="&quot;H&quot;yy" sourceLinked="1"/>
        <c:majorTickMark val="none"/>
        <c:minorTickMark val="none"/>
        <c:tickLblPos val="none"/>
        <c:crossAx val="512475864"/>
        <c:crosses val="autoZero"/>
        <c:auto val="1"/>
        <c:lblOffset val="100"/>
        <c:baseTimeUnit val="years"/>
      </c:dateAx>
      <c:valAx>
        <c:axId val="512475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2475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36A-46A6-9487-A0608B37B410}"/>
            </c:ext>
          </c:extLst>
        </c:ser>
        <c:dLbls>
          <c:showLegendKey val="0"/>
          <c:showVal val="0"/>
          <c:showCatName val="0"/>
          <c:showSerName val="0"/>
          <c:showPercent val="0"/>
          <c:showBubbleSize val="0"/>
        </c:dLbls>
        <c:gapWidth val="150"/>
        <c:axId val="512477040"/>
        <c:axId val="512477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236A-46A6-9487-A0608B37B410}"/>
            </c:ext>
          </c:extLst>
        </c:ser>
        <c:dLbls>
          <c:showLegendKey val="0"/>
          <c:showVal val="0"/>
          <c:showCatName val="0"/>
          <c:showSerName val="0"/>
          <c:showPercent val="0"/>
          <c:showBubbleSize val="0"/>
        </c:dLbls>
        <c:marker val="1"/>
        <c:smooth val="0"/>
        <c:axId val="512477040"/>
        <c:axId val="512477432"/>
      </c:lineChart>
      <c:dateAx>
        <c:axId val="512477040"/>
        <c:scaling>
          <c:orientation val="minMax"/>
        </c:scaling>
        <c:delete val="1"/>
        <c:axPos val="b"/>
        <c:numFmt formatCode="&quot;H&quot;yy" sourceLinked="1"/>
        <c:majorTickMark val="none"/>
        <c:minorTickMark val="none"/>
        <c:tickLblPos val="none"/>
        <c:crossAx val="512477432"/>
        <c:crosses val="autoZero"/>
        <c:auto val="1"/>
        <c:lblOffset val="100"/>
        <c:baseTimeUnit val="years"/>
      </c:dateAx>
      <c:valAx>
        <c:axId val="512477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247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52.61</c:v>
                </c:pt>
                <c:pt idx="1">
                  <c:v>50.51</c:v>
                </c:pt>
                <c:pt idx="2">
                  <c:v>50.19</c:v>
                </c:pt>
                <c:pt idx="3">
                  <c:v>52.15</c:v>
                </c:pt>
                <c:pt idx="4">
                  <c:v>54.95</c:v>
                </c:pt>
              </c:numCache>
            </c:numRef>
          </c:val>
          <c:extLst xmlns:c16r2="http://schemas.microsoft.com/office/drawing/2015/06/chart">
            <c:ext xmlns:c16="http://schemas.microsoft.com/office/drawing/2014/chart" uri="{C3380CC4-5D6E-409C-BE32-E72D297353CC}">
              <c16:uniqueId val="{00000000-B7D4-481A-901E-E4C84C3FA154}"/>
            </c:ext>
          </c:extLst>
        </c:ser>
        <c:dLbls>
          <c:showLegendKey val="0"/>
          <c:showVal val="0"/>
          <c:showCatName val="0"/>
          <c:showSerName val="0"/>
          <c:showPercent val="0"/>
          <c:showBubbleSize val="0"/>
        </c:dLbls>
        <c:gapWidth val="150"/>
        <c:axId val="513037208"/>
        <c:axId val="513037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60.18</c:v>
                </c:pt>
                <c:pt idx="1">
                  <c:v>58.19</c:v>
                </c:pt>
                <c:pt idx="2">
                  <c:v>56.65</c:v>
                </c:pt>
                <c:pt idx="3">
                  <c:v>55.61</c:v>
                </c:pt>
                <c:pt idx="4">
                  <c:v>50.64</c:v>
                </c:pt>
              </c:numCache>
            </c:numRef>
          </c:val>
          <c:smooth val="0"/>
          <c:extLst xmlns:c16r2="http://schemas.microsoft.com/office/drawing/2015/06/chart">
            <c:ext xmlns:c16="http://schemas.microsoft.com/office/drawing/2014/chart" uri="{C3380CC4-5D6E-409C-BE32-E72D297353CC}">
              <c16:uniqueId val="{00000001-B7D4-481A-901E-E4C84C3FA154}"/>
            </c:ext>
          </c:extLst>
        </c:ser>
        <c:dLbls>
          <c:showLegendKey val="0"/>
          <c:showVal val="0"/>
          <c:showCatName val="0"/>
          <c:showSerName val="0"/>
          <c:showPercent val="0"/>
          <c:showBubbleSize val="0"/>
        </c:dLbls>
        <c:marker val="1"/>
        <c:smooth val="0"/>
        <c:axId val="513037208"/>
        <c:axId val="513037600"/>
      </c:lineChart>
      <c:dateAx>
        <c:axId val="513037208"/>
        <c:scaling>
          <c:orientation val="minMax"/>
        </c:scaling>
        <c:delete val="1"/>
        <c:axPos val="b"/>
        <c:numFmt formatCode="&quot;H&quot;yy" sourceLinked="1"/>
        <c:majorTickMark val="none"/>
        <c:minorTickMark val="none"/>
        <c:tickLblPos val="none"/>
        <c:crossAx val="513037600"/>
        <c:crosses val="autoZero"/>
        <c:auto val="1"/>
        <c:lblOffset val="100"/>
        <c:baseTimeUnit val="years"/>
      </c:dateAx>
      <c:valAx>
        <c:axId val="51303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3037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【291.40】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F1" zoomScaleNormal="100" workbookViewId="0">
      <selection activeCell="CH29" sqref="CH29:CH30"/>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神奈川県</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流域下水道</v>
      </c>
      <c r="Q8" s="72"/>
      <c r="R8" s="72"/>
      <c r="S8" s="72"/>
      <c r="T8" s="72"/>
      <c r="U8" s="72"/>
      <c r="V8" s="72"/>
      <c r="W8" s="72" t="str">
        <f>データ!L6</f>
        <v>E1</v>
      </c>
      <c r="X8" s="72"/>
      <c r="Y8" s="72"/>
      <c r="Z8" s="72"/>
      <c r="AA8" s="72"/>
      <c r="AB8" s="72"/>
      <c r="AC8" s="72"/>
      <c r="AD8" s="73" t="str">
        <f>データ!$M$6</f>
        <v>非設置</v>
      </c>
      <c r="AE8" s="73"/>
      <c r="AF8" s="73"/>
      <c r="AG8" s="73"/>
      <c r="AH8" s="73"/>
      <c r="AI8" s="73"/>
      <c r="AJ8" s="73"/>
      <c r="AK8" s="3"/>
      <c r="AL8" s="69">
        <f>データ!S6</f>
        <v>9209442</v>
      </c>
      <c r="AM8" s="69"/>
      <c r="AN8" s="69"/>
      <c r="AO8" s="69"/>
      <c r="AP8" s="69"/>
      <c r="AQ8" s="69"/>
      <c r="AR8" s="69"/>
      <c r="AS8" s="69"/>
      <c r="AT8" s="68">
        <f>データ!T6</f>
        <v>2416.3000000000002</v>
      </c>
      <c r="AU8" s="68"/>
      <c r="AV8" s="68"/>
      <c r="AW8" s="68"/>
      <c r="AX8" s="68"/>
      <c r="AY8" s="68"/>
      <c r="AZ8" s="68"/>
      <c r="BA8" s="68"/>
      <c r="BB8" s="68">
        <f>データ!U6</f>
        <v>3811.38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t="str">
        <f>データ!O6</f>
        <v>該当数値なし</v>
      </c>
      <c r="J10" s="68"/>
      <c r="K10" s="68"/>
      <c r="L10" s="68"/>
      <c r="M10" s="68"/>
      <c r="N10" s="68"/>
      <c r="O10" s="68"/>
      <c r="P10" s="68">
        <f>データ!P6</f>
        <v>92.66</v>
      </c>
      <c r="Q10" s="68"/>
      <c r="R10" s="68"/>
      <c r="S10" s="68"/>
      <c r="T10" s="68"/>
      <c r="U10" s="68"/>
      <c r="V10" s="68"/>
      <c r="W10" s="68">
        <f>データ!Q6</f>
        <v>87.3</v>
      </c>
      <c r="X10" s="68"/>
      <c r="Y10" s="68"/>
      <c r="Z10" s="68"/>
      <c r="AA10" s="68"/>
      <c r="AB10" s="68"/>
      <c r="AC10" s="68"/>
      <c r="AD10" s="69">
        <f>データ!R6</f>
        <v>0</v>
      </c>
      <c r="AE10" s="69"/>
      <c r="AF10" s="69"/>
      <c r="AG10" s="69"/>
      <c r="AH10" s="69"/>
      <c r="AI10" s="69"/>
      <c r="AJ10" s="69"/>
      <c r="AK10" s="2"/>
      <c r="AL10" s="69">
        <f>データ!V6</f>
        <v>2733700</v>
      </c>
      <c r="AM10" s="69"/>
      <c r="AN10" s="69"/>
      <c r="AO10" s="69"/>
      <c r="AP10" s="69"/>
      <c r="AQ10" s="69"/>
      <c r="AR10" s="69"/>
      <c r="AS10" s="69"/>
      <c r="AT10" s="68">
        <f>データ!W6</f>
        <v>359.85</v>
      </c>
      <c r="AU10" s="68"/>
      <c r="AV10" s="68"/>
      <c r="AW10" s="68"/>
      <c r="AX10" s="68"/>
      <c r="AY10" s="68"/>
      <c r="AZ10" s="68"/>
      <c r="BA10" s="68"/>
      <c r="BB10" s="68">
        <f>データ!X6</f>
        <v>7596.78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【291.40】</v>
      </c>
      <c r="I86" s="26" t="str">
        <f>データ!CA6</f>
        <v>【0.00】</v>
      </c>
      <c r="J86" s="26" t="str">
        <f>データ!CL6</f>
        <v>【51.39】</v>
      </c>
      <c r="K86" s="26" t="str">
        <f>データ!CW6</f>
        <v>【66.94】</v>
      </c>
      <c r="L86" s="26" t="str">
        <f>データ!DH6</f>
        <v>【93.03】</v>
      </c>
      <c r="M86" s="26" t="s">
        <v>43</v>
      </c>
      <c r="N86" s="26" t="s">
        <v>43</v>
      </c>
      <c r="O86" s="26" t="str">
        <f>データ!EO6</f>
        <v>【0.09】</v>
      </c>
    </row>
  </sheetData>
  <sheetProtection algorithmName="SHA-512" hashValue="lx/hhe4PcKwtr14GOYj64SWUsxSxUhlSNBzg05BQyrHGMRMxG2s6HSpOFOj/8JE5DOmjPj0otmLPuhUVr60OxA==" saltValue="suofsGH2sMMm635xjdgje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5"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2">
      <c r="A6" s="28" t="s">
        <v>95</v>
      </c>
      <c r="B6" s="33">
        <f>B7</f>
        <v>2019</v>
      </c>
      <c r="C6" s="33">
        <f t="shared" ref="C6:X6" si="3">C7</f>
        <v>140007</v>
      </c>
      <c r="D6" s="33">
        <f t="shared" si="3"/>
        <v>47</v>
      </c>
      <c r="E6" s="33">
        <f t="shared" si="3"/>
        <v>17</v>
      </c>
      <c r="F6" s="33">
        <f t="shared" si="3"/>
        <v>3</v>
      </c>
      <c r="G6" s="33">
        <f t="shared" si="3"/>
        <v>0</v>
      </c>
      <c r="H6" s="33" t="str">
        <f t="shared" si="3"/>
        <v>神奈川県</v>
      </c>
      <c r="I6" s="33" t="str">
        <f t="shared" si="3"/>
        <v>法非適用</v>
      </c>
      <c r="J6" s="33" t="str">
        <f t="shared" si="3"/>
        <v>下水道事業</v>
      </c>
      <c r="K6" s="33" t="str">
        <f t="shared" si="3"/>
        <v>流域下水道</v>
      </c>
      <c r="L6" s="33" t="str">
        <f t="shared" si="3"/>
        <v>E1</v>
      </c>
      <c r="M6" s="33" t="str">
        <f t="shared" si="3"/>
        <v>非設置</v>
      </c>
      <c r="N6" s="34" t="str">
        <f t="shared" si="3"/>
        <v>-</v>
      </c>
      <c r="O6" s="34" t="str">
        <f t="shared" si="3"/>
        <v>該当数値なし</v>
      </c>
      <c r="P6" s="34">
        <f t="shared" si="3"/>
        <v>92.66</v>
      </c>
      <c r="Q6" s="34">
        <f t="shared" si="3"/>
        <v>87.3</v>
      </c>
      <c r="R6" s="34">
        <f t="shared" si="3"/>
        <v>0</v>
      </c>
      <c r="S6" s="34">
        <f t="shared" si="3"/>
        <v>9209442</v>
      </c>
      <c r="T6" s="34">
        <f t="shared" si="3"/>
        <v>2416.3000000000002</v>
      </c>
      <c r="U6" s="34">
        <f t="shared" si="3"/>
        <v>3811.38</v>
      </c>
      <c r="V6" s="34">
        <f t="shared" si="3"/>
        <v>2733700</v>
      </c>
      <c r="W6" s="34">
        <f t="shared" si="3"/>
        <v>359.85</v>
      </c>
      <c r="X6" s="34">
        <f t="shared" si="3"/>
        <v>7596.78</v>
      </c>
      <c r="Y6" s="35">
        <f>IF(Y7="",NA(),Y7)</f>
        <v>79.81</v>
      </c>
      <c r="Z6" s="35">
        <f t="shared" ref="Z6:AH6" si="4">IF(Z7="",NA(),Z7)</f>
        <v>81.400000000000006</v>
      </c>
      <c r="AA6" s="35">
        <f t="shared" si="4"/>
        <v>79.959999999999994</v>
      </c>
      <c r="AB6" s="35">
        <f t="shared" si="4"/>
        <v>77.19</v>
      </c>
      <c r="AC6" s="35">
        <f t="shared" si="4"/>
        <v>82.87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269.82</v>
      </c>
      <c r="BG6" s="35">
        <f t="shared" ref="BG6:BO6" si="7">IF(BG7="",NA(),BG7)</f>
        <v>2.35</v>
      </c>
      <c r="BH6" s="35">
        <f t="shared" si="7"/>
        <v>2.0699999999999998</v>
      </c>
      <c r="BI6" s="35">
        <f t="shared" si="7"/>
        <v>3.04</v>
      </c>
      <c r="BJ6" s="35">
        <f t="shared" si="7"/>
        <v>3.69</v>
      </c>
      <c r="BK6" s="35">
        <f t="shared" si="7"/>
        <v>359.02</v>
      </c>
      <c r="BL6" s="35">
        <f t="shared" si="7"/>
        <v>306.97000000000003</v>
      </c>
      <c r="BM6" s="35">
        <f t="shared" si="7"/>
        <v>337.85</v>
      </c>
      <c r="BN6" s="35">
        <f t="shared" si="7"/>
        <v>290.94</v>
      </c>
      <c r="BO6" s="35">
        <f t="shared" si="7"/>
        <v>287.39</v>
      </c>
      <c r="BP6" s="34" t="str">
        <f>IF(BP7="","",IF(BP7="-","【-】","【"&amp;SUBSTITUTE(TEXT(BP7,"#,##0.00"),"-","△")&amp;"】"))</f>
        <v>【291.40】</v>
      </c>
      <c r="BQ6" s="34">
        <f>IF(BQ7="",NA(),BQ7)</f>
        <v>0</v>
      </c>
      <c r="BR6" s="34">
        <f t="shared" ref="BR6:BZ6" si="8">IF(BR7="",NA(),BR7)</f>
        <v>0</v>
      </c>
      <c r="BS6" s="34">
        <f t="shared" si="8"/>
        <v>0</v>
      </c>
      <c r="BT6" s="34">
        <f t="shared" si="8"/>
        <v>0</v>
      </c>
      <c r="BU6" s="34">
        <f t="shared" si="8"/>
        <v>0</v>
      </c>
      <c r="BV6" s="34">
        <f t="shared" si="8"/>
        <v>0</v>
      </c>
      <c r="BW6" s="34">
        <f t="shared" si="8"/>
        <v>0</v>
      </c>
      <c r="BX6" s="34">
        <f t="shared" si="8"/>
        <v>0</v>
      </c>
      <c r="BY6" s="34">
        <f t="shared" si="8"/>
        <v>0</v>
      </c>
      <c r="BZ6" s="34">
        <f t="shared" si="8"/>
        <v>0</v>
      </c>
      <c r="CA6" s="34" t="str">
        <f>IF(CA7="","",IF(CA7="-","【-】","【"&amp;SUBSTITUTE(TEXT(CA7,"#,##0.00"),"-","△")&amp;"】"))</f>
        <v>【0.00】</v>
      </c>
      <c r="CB6" s="35">
        <f>IF(CB7="",NA(),CB7)</f>
        <v>52.61</v>
      </c>
      <c r="CC6" s="35">
        <f t="shared" ref="CC6:CK6" si="9">IF(CC7="",NA(),CC7)</f>
        <v>50.51</v>
      </c>
      <c r="CD6" s="35">
        <f t="shared" si="9"/>
        <v>50.19</v>
      </c>
      <c r="CE6" s="35">
        <f t="shared" si="9"/>
        <v>52.15</v>
      </c>
      <c r="CF6" s="35">
        <f t="shared" si="9"/>
        <v>54.95</v>
      </c>
      <c r="CG6" s="35">
        <f t="shared" si="9"/>
        <v>60.18</v>
      </c>
      <c r="CH6" s="35">
        <f t="shared" si="9"/>
        <v>58.19</v>
      </c>
      <c r="CI6" s="35">
        <f t="shared" si="9"/>
        <v>56.65</v>
      </c>
      <c r="CJ6" s="35">
        <f t="shared" si="9"/>
        <v>55.61</v>
      </c>
      <c r="CK6" s="35">
        <f t="shared" si="9"/>
        <v>50.64</v>
      </c>
      <c r="CL6" s="34" t="str">
        <f>IF(CL7="","",IF(CL7="-","【-】","【"&amp;SUBSTITUTE(TEXT(CL7,"#,##0.00"),"-","△")&amp;"】"))</f>
        <v>【51.39】</v>
      </c>
      <c r="CM6" s="35">
        <f>IF(CM7="",NA(),CM7)</f>
        <v>68.040000000000006</v>
      </c>
      <c r="CN6" s="35">
        <f t="shared" ref="CN6:CV6" si="10">IF(CN7="",NA(),CN7)</f>
        <v>72.33</v>
      </c>
      <c r="CO6" s="35">
        <f t="shared" si="10"/>
        <v>70.55</v>
      </c>
      <c r="CP6" s="35">
        <f t="shared" si="10"/>
        <v>70.63</v>
      </c>
      <c r="CQ6" s="35">
        <f t="shared" si="10"/>
        <v>70.569999999999993</v>
      </c>
      <c r="CR6" s="35">
        <f t="shared" si="10"/>
        <v>66.02</v>
      </c>
      <c r="CS6" s="35">
        <f t="shared" si="10"/>
        <v>65.900000000000006</v>
      </c>
      <c r="CT6" s="35">
        <f t="shared" si="10"/>
        <v>65.33</v>
      </c>
      <c r="CU6" s="35">
        <f t="shared" si="10"/>
        <v>66.11</v>
      </c>
      <c r="CV6" s="35">
        <f t="shared" si="10"/>
        <v>67.209999999999994</v>
      </c>
      <c r="CW6" s="34" t="str">
        <f>IF(CW7="","",IF(CW7="-","【-】","【"&amp;SUBSTITUTE(TEXT(CW7,"#,##0.00"),"-","△")&amp;"】"))</f>
        <v>【66.94】</v>
      </c>
      <c r="CX6" s="35">
        <f>IF(CX7="",NA(),CX7)</f>
        <v>83.68</v>
      </c>
      <c r="CY6" s="35">
        <f t="shared" ref="CY6:DG6" si="11">IF(CY7="",NA(),CY7)</f>
        <v>83.68</v>
      </c>
      <c r="CZ6" s="35">
        <f t="shared" si="11"/>
        <v>83.68</v>
      </c>
      <c r="DA6" s="35">
        <f t="shared" si="11"/>
        <v>83.68</v>
      </c>
      <c r="DB6" s="35">
        <f t="shared" si="11"/>
        <v>83.68</v>
      </c>
      <c r="DC6" s="35">
        <f t="shared" si="11"/>
        <v>92.96</v>
      </c>
      <c r="DD6" s="35">
        <f t="shared" si="11"/>
        <v>92.8</v>
      </c>
      <c r="DE6" s="35">
        <f t="shared" si="11"/>
        <v>92.64</v>
      </c>
      <c r="DF6" s="35">
        <f t="shared" si="11"/>
        <v>92.98</v>
      </c>
      <c r="DG6" s="35">
        <f t="shared" si="11"/>
        <v>93.21</v>
      </c>
      <c r="DH6" s="34" t="str">
        <f>IF(DH7="","",IF(DH7="-","【-】","【"&amp;SUBSTITUTE(TEXT(DH7,"#,##0.00"),"-","△")&amp;"】"))</f>
        <v>【93.03】</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7.0000000000000007E-2</v>
      </c>
      <c r="EL6" s="35">
        <f t="shared" si="14"/>
        <v>0.17</v>
      </c>
      <c r="EM6" s="35">
        <f t="shared" si="14"/>
        <v>0.05</v>
      </c>
      <c r="EN6" s="35">
        <f t="shared" si="14"/>
        <v>7.0000000000000007E-2</v>
      </c>
      <c r="EO6" s="34" t="str">
        <f>IF(EO7="","",IF(EO7="-","【-】","【"&amp;SUBSTITUTE(TEXT(EO7,"#,##0.00"),"-","△")&amp;"】"))</f>
        <v>【0.09】</v>
      </c>
    </row>
    <row r="7" spans="1:145" s="36" customFormat="1" x14ac:dyDescent="0.2">
      <c r="A7" s="28"/>
      <c r="B7" s="37">
        <v>2019</v>
      </c>
      <c r="C7" s="37">
        <v>140007</v>
      </c>
      <c r="D7" s="37">
        <v>47</v>
      </c>
      <c r="E7" s="37">
        <v>17</v>
      </c>
      <c r="F7" s="37">
        <v>3</v>
      </c>
      <c r="G7" s="37">
        <v>0</v>
      </c>
      <c r="H7" s="37" t="s">
        <v>96</v>
      </c>
      <c r="I7" s="37" t="s">
        <v>97</v>
      </c>
      <c r="J7" s="37" t="s">
        <v>98</v>
      </c>
      <c r="K7" s="37" t="s">
        <v>99</v>
      </c>
      <c r="L7" s="37" t="s">
        <v>100</v>
      </c>
      <c r="M7" s="37" t="s">
        <v>101</v>
      </c>
      <c r="N7" s="38" t="s">
        <v>102</v>
      </c>
      <c r="O7" s="38" t="s">
        <v>103</v>
      </c>
      <c r="P7" s="38">
        <v>92.66</v>
      </c>
      <c r="Q7" s="38">
        <v>87.3</v>
      </c>
      <c r="R7" s="38">
        <v>0</v>
      </c>
      <c r="S7" s="38">
        <v>9209442</v>
      </c>
      <c r="T7" s="38">
        <v>2416.3000000000002</v>
      </c>
      <c r="U7" s="38">
        <v>3811.38</v>
      </c>
      <c r="V7" s="38">
        <v>2733700</v>
      </c>
      <c r="W7" s="38">
        <v>359.85</v>
      </c>
      <c r="X7" s="38">
        <v>7596.78</v>
      </c>
      <c r="Y7" s="38">
        <v>79.81</v>
      </c>
      <c r="Z7" s="38">
        <v>81.400000000000006</v>
      </c>
      <c r="AA7" s="38">
        <v>79.959999999999994</v>
      </c>
      <c r="AB7" s="38">
        <v>77.19</v>
      </c>
      <c r="AC7" s="38">
        <v>82.87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269.82</v>
      </c>
      <c r="BG7" s="38">
        <v>2.35</v>
      </c>
      <c r="BH7" s="38">
        <v>2.0699999999999998</v>
      </c>
      <c r="BI7" s="38">
        <v>3.04</v>
      </c>
      <c r="BJ7" s="38">
        <v>3.69</v>
      </c>
      <c r="BK7" s="38">
        <v>359.02</v>
      </c>
      <c r="BL7" s="38">
        <v>306.97000000000003</v>
      </c>
      <c r="BM7" s="38">
        <v>337.85</v>
      </c>
      <c r="BN7" s="38">
        <v>290.94</v>
      </c>
      <c r="BO7" s="38">
        <v>287.39</v>
      </c>
      <c r="BP7" s="38">
        <v>291.39999999999998</v>
      </c>
      <c r="BQ7" s="38">
        <v>0</v>
      </c>
      <c r="BR7" s="38">
        <v>0</v>
      </c>
      <c r="BS7" s="38">
        <v>0</v>
      </c>
      <c r="BT7" s="38">
        <v>0</v>
      </c>
      <c r="BU7" s="38">
        <v>0</v>
      </c>
      <c r="BV7" s="38">
        <v>0</v>
      </c>
      <c r="BW7" s="38">
        <v>0</v>
      </c>
      <c r="BX7" s="38">
        <v>0</v>
      </c>
      <c r="BY7" s="38">
        <v>0</v>
      </c>
      <c r="BZ7" s="38">
        <v>0</v>
      </c>
      <c r="CA7" s="38">
        <v>0</v>
      </c>
      <c r="CB7" s="38">
        <v>52.61</v>
      </c>
      <c r="CC7" s="38">
        <v>50.51</v>
      </c>
      <c r="CD7" s="38">
        <v>50.19</v>
      </c>
      <c r="CE7" s="38">
        <v>52.15</v>
      </c>
      <c r="CF7" s="38">
        <v>54.95</v>
      </c>
      <c r="CG7" s="38">
        <v>60.18</v>
      </c>
      <c r="CH7" s="38">
        <v>58.19</v>
      </c>
      <c r="CI7" s="38">
        <v>56.65</v>
      </c>
      <c r="CJ7" s="38">
        <v>55.61</v>
      </c>
      <c r="CK7" s="38">
        <v>50.64</v>
      </c>
      <c r="CL7" s="38">
        <v>51.39</v>
      </c>
      <c r="CM7" s="38">
        <v>68.040000000000006</v>
      </c>
      <c r="CN7" s="38">
        <v>72.33</v>
      </c>
      <c r="CO7" s="38">
        <v>70.55</v>
      </c>
      <c r="CP7" s="38">
        <v>70.63</v>
      </c>
      <c r="CQ7" s="38">
        <v>70.569999999999993</v>
      </c>
      <c r="CR7" s="38">
        <v>66.02</v>
      </c>
      <c r="CS7" s="38">
        <v>65.900000000000006</v>
      </c>
      <c r="CT7" s="38">
        <v>65.33</v>
      </c>
      <c r="CU7" s="38">
        <v>66.11</v>
      </c>
      <c r="CV7" s="38">
        <v>67.209999999999994</v>
      </c>
      <c r="CW7" s="38">
        <v>66.94</v>
      </c>
      <c r="CX7" s="38">
        <v>83.68</v>
      </c>
      <c r="CY7" s="38">
        <v>83.68</v>
      </c>
      <c r="CZ7" s="38">
        <v>83.68</v>
      </c>
      <c r="DA7" s="38">
        <v>83.68</v>
      </c>
      <c r="DB7" s="38">
        <v>83.68</v>
      </c>
      <c r="DC7" s="38">
        <v>92.96</v>
      </c>
      <c r="DD7" s="38">
        <v>92.8</v>
      </c>
      <c r="DE7" s="38">
        <v>92.64</v>
      </c>
      <c r="DF7" s="38">
        <v>92.98</v>
      </c>
      <c r="DG7" s="38">
        <v>93.21</v>
      </c>
      <c r="DH7" s="38">
        <v>93.03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7.0000000000000007E-2</v>
      </c>
      <c r="EL7" s="38">
        <v>0.17</v>
      </c>
      <c r="EM7" s="38">
        <v>0.05</v>
      </c>
      <c r="EN7" s="38">
        <v>7.0000000000000007E-2</v>
      </c>
      <c r="EO7" s="38">
        <v>0.09</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109</v>
      </c>
    </row>
    <row r="12" spans="1:145" x14ac:dyDescent="0.2">
      <c r="B12">
        <v>1</v>
      </c>
      <c r="C12">
        <v>1</v>
      </c>
      <c r="D12">
        <v>1</v>
      </c>
      <c r="E12">
        <v>1</v>
      </c>
      <c r="F12">
        <v>1</v>
      </c>
      <c r="G12" t="s">
        <v>110</v>
      </c>
    </row>
    <row r="13" spans="1:145" x14ac:dyDescent="0.2">
      <c r="B13" t="s">
        <v>111</v>
      </c>
      <c r="C13" t="s">
        <v>112</v>
      </c>
      <c r="D13" t="s">
        <v>112</v>
      </c>
      <c r="E13" t="s">
        <v>111</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大西　壮</cp:lastModifiedBy>
  <dcterms:created xsi:type="dcterms:W3CDTF">2020-12-04T02:50:46Z</dcterms:created>
  <dcterms:modified xsi:type="dcterms:W3CDTF">2021-02-01T04:52:06Z</dcterms:modified>
  <cp:category/>
</cp:coreProperties>
</file>