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1地方公営企業決算統計\20　経営分析\02 作業\【経営比較分析表】2019_150002_46_060\"/>
    </mc:Choice>
  </mc:AlternateContent>
  <workbookProtection workbookAlgorithmName="SHA-512" workbookHashValue="Shn6U+7udx5icZtIk9yNCh2dOQ3itojqsF3jfP8mgbl0QWrl4Rg209GS6GLC+YtkDsqBMkTzdwOZFQ0kW9F6qQ==" workbookSaltValue="B8ebSkz93nJr9n4ozhKZa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BX54" i="4"/>
  <c r="MH78" i="4"/>
  <c r="IZ54" i="4"/>
  <c r="IZ32" i="4"/>
  <c r="FL32" i="4"/>
  <c r="HM78" i="4"/>
  <c r="FL54" i="4"/>
  <c r="CS78" i="4"/>
  <c r="BX32" i="4"/>
  <c r="C11" i="5"/>
  <c r="D11" i="5"/>
  <c r="E11" i="5"/>
  <c r="B11" i="5"/>
  <c r="KC78" i="4" l="1"/>
  <c r="HG54" i="4"/>
  <c r="HG32" i="4"/>
  <c r="FH78" i="4"/>
  <c r="DS54" i="4"/>
  <c r="DS32" i="4"/>
  <c r="AE32" i="4"/>
  <c r="AN78" i="4"/>
  <c r="AE54" i="4"/>
  <c r="KU54" i="4"/>
  <c r="KU32" i="4"/>
  <c r="KF54" i="4"/>
  <c r="KF32" i="4"/>
  <c r="JJ78" i="4"/>
  <c r="GR54" i="4"/>
  <c r="GR32" i="4"/>
  <c r="DD54" i="4"/>
  <c r="EO78" i="4"/>
  <c r="DD32" i="4"/>
  <c r="U78" i="4"/>
  <c r="P54" i="4"/>
  <c r="P32" i="4"/>
  <c r="BZ78" i="4"/>
  <c r="BI54" i="4"/>
  <c r="BI32" i="4"/>
  <c r="LY54" i="4"/>
  <c r="LY32" i="4"/>
  <c r="GT78" i="4"/>
  <c r="EW54" i="4"/>
  <c r="EW32" i="4"/>
  <c r="LO78" i="4"/>
  <c r="IK54" i="4"/>
  <c r="IK32" i="4"/>
  <c r="GA78" i="4"/>
  <c r="EH54" i="4"/>
  <c r="EH32" i="4"/>
  <c r="HV32" i="4"/>
  <c r="BG78" i="4"/>
  <c r="AT54" i="4"/>
  <c r="AT32" i="4"/>
  <c r="LJ54" i="4"/>
  <c r="LJ32" i="4"/>
  <c r="HV54" i="4"/>
  <c r="KV78" i="4"/>
</calcChain>
</file>

<file path=xl/sharedStrings.xml><?xml version="1.0" encoding="utf-8"?>
<sst xmlns="http://schemas.openxmlformats.org/spreadsheetml/2006/main" count="322" uniqueCount="179">
  <si>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</si>
  <si>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</si>
  <si>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</si>
  <si>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</si>
  <si>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</si>
  <si>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</si>
  <si>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</si>
  <si>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</si>
  <si>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</si>
  <si>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</si>
  <si>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</si>
  <si>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</si>
  <si>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</si>
  <si>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</si>
  <si>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</si>
  <si>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</si>
  <si>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</si>
  <si>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</si>
  <si>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</si>
  <si>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</si>
  <si>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</si>
  <si>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</si>
  <si>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</si>
  <si>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</si>
  <si>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</si>
  <si>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</si>
  <si>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</si>
  <si>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</si>
  <si>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</si>
  <si>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</si>
  <si>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</si>
  <si>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</si>
  <si>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</si>
  <si>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</si>
  <si>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</si>
  <si>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</si>
  <si>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</si>
  <si>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</si>
  <si>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</si>
  <si>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</si>
  <si>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</si>
  <si>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</si>
  <si>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</si>
  <si>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</si>
  <si>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</si>
  <si>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</si>
  <si>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</si>
  <si>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</si>
  <si>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</si>
  <si>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</si>
  <si>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</si>
  <si>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</si>
  <si>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</si>
  <si>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</si>
  <si>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</si>
  <si>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</si>
  <si>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</si>
  <si>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</si>
  <si>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</si>
  <si>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</si>
  <si>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</si>
  <si>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</si>
  <si>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</si>
  <si>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</si>
  <si>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</si>
  <si>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</si>
  <si>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</si>
  <si>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</si>
  <si>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</si>
  <si>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</si>
  <si>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</si>
  <si>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</si>
  <si>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</si>
  <si>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</si>
  <si>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</si>
  <si>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</si>
  <si>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</si>
  <si>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</si>
  <si>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</si>
  <si>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</si>
  <si>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</si>
  <si>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</si>
  <si>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</si>
  <si>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</si>
  <si>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</si>
  <si>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</si>
  <si>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</si>
  <si>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</si>
  <si>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</si>
  <si>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</si>
  <si>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</si>
  <si>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</si>
  <si>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</si>
  <si>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</si>
  <si>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</si>
  <si>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</si>
  <si>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</si>
  <si>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</si>
  <si>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</si>
  <si>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</si>
  <si>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</si>
  <si>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</si>
  <si>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</si>
  <si>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</si>
  <si>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</si>
  <si>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</si>
  <si>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</si>
  <si>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</si>
  <si>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</si>
  <si>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</si>
  <si>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</si>
  <si>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</si>
  <si>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</si>
  <si>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</si>
  <si>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</si>
  <si>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</si>
  <si>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</si>
  <si>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</si>
  <si>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</si>
  <si>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</si>
  <si>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</si>
  <si>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</si>
  <si>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</si>
  <si>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</si>
  <si>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</si>
  <si>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</si>
  <si>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</si>
  <si>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</si>
  <si>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</si>
  <si>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</si>
  <si>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</si>
  <si>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</si>
  <si>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</si>
  <si>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</si>
  <si>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</si>
  <si>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</si>
  <si>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</si>
  <si>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</si>
  <si>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</si>
  <si>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</si>
  <si>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</si>
  <si>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</si>
  <si>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</si>
  <si>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</si>
  <si>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</si>
  <si>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</si>
  <si>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</si>
  <si>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</si>
  <si>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</si>
  <si>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</si>
  <si>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</si>
  <si>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</si>
  <si>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</si>
  <si>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</si>
  <si>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</si>
  <si>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</si>
  <si>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</si>
  <si>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</si>
  <si>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</si>
  <si>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松代病院</t>
  </si>
  <si>
    <t>条例全部</t>
  </si>
  <si>
    <t>病院事業</t>
  </si>
  <si>
    <t>一般病院</t>
  </si>
  <si>
    <t>50床以上～100床未満</t>
  </si>
  <si>
    <t>自治体職員</t>
  </si>
  <si>
    <t>直営</t>
  </si>
  <si>
    <t>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</si>
  <si>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</si>
  <si>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</si>
  <si>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</si>
  <si>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</si>
  <si>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</si>
  <si>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</si>
  <si>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</si>
  <si>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</si>
  <si>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軽度急性期～慢性期病床の機能を担い、十日町病院との連携のもとプライマリ・ケアと入院医療を担う。</t>
    <phoneticPr fontId="5"/>
  </si>
  <si>
    <t>　建物を中心として、施設全体の老朽化が一定程度進んでいる状況にある。
（各指標の類似病院平均との比較等）
①有形固定資産減価償却率：数値が高い
②器械備品減価償却率：数値が高い
③１床当たり有形固定資産：数値が低い</t>
    <phoneticPr fontId="5"/>
  </si>
  <si>
    <t>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rPh sb="7" eb="9">
      <t>イシ</t>
    </rPh>
    <rPh sb="10" eb="12">
      <t>フソク</t>
    </rPh>
    <rPh sb="13" eb="15">
      <t>ヘンザイ</t>
    </rPh>
    <rPh sb="20" eb="22">
      <t>イリョウ</t>
    </rPh>
    <rPh sb="34" eb="36">
      <t>コンゴ</t>
    </rPh>
    <rPh sb="37" eb="38">
      <t>ハ</t>
    </rPh>
    <rPh sb="42" eb="44">
      <t>ヤクワリ</t>
    </rPh>
    <rPh sb="45" eb="46">
      <t>ニナ</t>
    </rPh>
    <rPh sb="54" eb="56">
      <t>ケイエイ</t>
    </rPh>
    <rPh sb="56" eb="58">
      <t>カイゼン</t>
    </rPh>
    <rPh sb="61" eb="63">
      <t>ケイエイ</t>
    </rPh>
    <rPh sb="63" eb="65">
      <t>キバン</t>
    </rPh>
    <rPh sb="66" eb="68">
      <t>アンテイ</t>
    </rPh>
    <rPh sb="69" eb="70">
      <t>ハカ</t>
    </rPh>
    <rPh sb="76" eb="78">
      <t>ケンリツ</t>
    </rPh>
    <rPh sb="78" eb="80">
      <t>ビョウイン</t>
    </rPh>
    <rPh sb="81" eb="84">
      <t>グタイテキ</t>
    </rPh>
    <rPh sb="85" eb="87">
      <t>ヤクワリ</t>
    </rPh>
    <rPh sb="90" eb="91">
      <t>カタ</t>
    </rPh>
    <rPh sb="92" eb="94">
      <t>キノウ</t>
    </rPh>
    <rPh sb="95" eb="97">
      <t>キボ</t>
    </rPh>
    <rPh sb="101" eb="103">
      <t>ケントウ</t>
    </rPh>
    <phoneticPr fontId="5"/>
  </si>
  <si>
    <t>　不採算地区病院に該当しており、一般会計繰入金を受けて、経常収支比率は概ね100％を上回る。医業収支比率は平成30年度から上昇傾向に転じているものの、類似病院平均との乖離もあり、一般会計負担縮減の観点から、一層効率的な運営が求められる状況にある。
（各指標の類似病院平均との比較等）
①経常収支比率：数値が高い
②医業収支比率：数値が低い
④病床利用率：数値が低い
⑤入院患者１人１日当たり収益：数値が高い
⑥外来患者１人１日当たり収益：数値が低い
⑦職員給与費対医業収益比率：数値が高く上昇傾向
⑧材料費対医業収益比率：数値が低い</t>
    <rPh sb="53" eb="55">
      <t>ヘイセイ</t>
    </rPh>
    <rPh sb="57" eb="59">
      <t>ネンド</t>
    </rPh>
    <rPh sb="61" eb="63">
      <t>ジョウショウ</t>
    </rPh>
    <rPh sb="63" eb="65">
      <t>ケイコウ</t>
    </rPh>
    <rPh sb="66" eb="67">
      <t>テン</t>
    </rPh>
    <rPh sb="75" eb="77">
      <t>ルイジ</t>
    </rPh>
    <rPh sb="77" eb="79">
      <t>ビョウイン</t>
    </rPh>
    <rPh sb="79" eb="81">
      <t>ヘイキン</t>
    </rPh>
    <rPh sb="83" eb="85">
      <t>カイリ</t>
    </rPh>
    <rPh sb="153" eb="154">
      <t>タカ</t>
    </rPh>
    <rPh sb="244" eb="246">
      <t>ジョウショウ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</si>
</sst>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56.8</c:v>
                </c:pt>
                <c:pt idx="2">
                  <c:v>54.7</c:v>
                </c:pt>
                <c:pt idx="3">
                  <c:v>57.9</c:v>
                </c:pt>
                <c:pt idx="4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A-4F69-9A03-296A3591F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A-4F69-9A03-296A3591F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7865</c:v>
                </c:pt>
                <c:pt idx="1">
                  <c:v>7871</c:v>
                </c:pt>
                <c:pt idx="2">
                  <c:v>7807</c:v>
                </c:pt>
                <c:pt idx="3">
                  <c:v>8447</c:v>
                </c:pt>
                <c:pt idx="4">
                  <c:v>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8-490B-9B72-D829CF208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8736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8-490B-9B72-D829CF208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27834</c:v>
                </c:pt>
                <c:pt idx="1">
                  <c:v>28446</c:v>
                </c:pt>
                <c:pt idx="2">
                  <c:v>28079</c:v>
                </c:pt>
                <c:pt idx="3">
                  <c:v>27230</c:v>
                </c:pt>
                <c:pt idx="4">
                  <c:v>26794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E-4466-8DF9-D25C4AC7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24371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E-4466-8DF9-D25C4AC7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4-431C-8292-41B6D68B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4-431C-8292-41B6D68B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63.2</c:v>
                </c:pt>
                <c:pt idx="2">
                  <c:v>60.5</c:v>
                </c:pt>
                <c:pt idx="3">
                  <c:v>61</c:v>
                </c:pt>
                <c:pt idx="4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9-4FDE-A341-9D920111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19-4FDE-A341-9D920111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101.8</c:v>
                </c:pt>
                <c:pt idx="1">
                  <c:v>103</c:v>
                </c:pt>
                <c:pt idx="2">
                  <c:v>100.3</c:v>
                </c:pt>
                <c:pt idx="3">
                  <c:v>100.4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77C-A523-6ACBC3A7C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9-477C-A523-6ACBC3A7C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64.599999999999994</c:v>
                </c:pt>
                <c:pt idx="1">
                  <c:v>66.400000000000006</c:v>
                </c:pt>
                <c:pt idx="2">
                  <c:v>68.5</c:v>
                </c:pt>
                <c:pt idx="3">
                  <c:v>70.5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E-4DA9-9CB8-AF92986E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E-4DA9-9CB8-AF92986E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69.7</c:v>
                </c:pt>
                <c:pt idx="2">
                  <c:v>74.3</c:v>
                </c:pt>
                <c:pt idx="3">
                  <c:v>75.599999999999994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8-4642-8193-F4410885C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8-4642-8193-F4410885C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19157673</c:v>
                </c:pt>
                <c:pt idx="1">
                  <c:v>19335709</c:v>
                </c:pt>
                <c:pt idx="2">
                  <c:v>19846127</c:v>
                </c:pt>
                <c:pt idx="3">
                  <c:v>20142255</c:v>
                </c:pt>
                <c:pt idx="4">
                  <c:v>19981527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7-4E54-9E2A-24C0D98F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36094355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7-4E54-9E2A-24C0D98F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13.6</c:v>
                </c:pt>
                <c:pt idx="1">
                  <c:v>13.4</c:v>
                </c:pt>
                <c:pt idx="2">
                  <c:v>12.4</c:v>
                </c:pt>
                <c:pt idx="3">
                  <c:v>12.4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B-4C0D-AA96-6E6DC413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B-4C0D-AA96-6E6DC413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93.2</c:v>
                </c:pt>
                <c:pt idx="1">
                  <c:v>108.6</c:v>
                </c:pt>
                <c:pt idx="2">
                  <c:v>113.5</c:v>
                </c:pt>
                <c:pt idx="3">
                  <c:v>113.9</c:v>
                </c:pt>
                <c:pt idx="4">
                  <c:v>112.3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4-48DB-9520-591FDC086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4-48DB-9520-591FDC086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LX58" zoomScale="85" zoomScaleNormal="85" zoomScaleSheetLayoutView="70" workbookViewId="0">
      <selection activeCell="OT48" sqref="OT48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  <c r="IW2" s="163"/>
      <c r="IX2" s="163"/>
      <c r="IY2" s="163"/>
      <c r="IZ2" s="163"/>
      <c r="JA2" s="163"/>
      <c r="JB2" s="163"/>
      <c r="JC2" s="163"/>
      <c r="JD2" s="163"/>
      <c r="JE2" s="163"/>
      <c r="JF2" s="163"/>
      <c r="JG2" s="163"/>
      <c r="JH2" s="163"/>
      <c r="JI2" s="163"/>
      <c r="JJ2" s="163"/>
      <c r="JK2" s="163"/>
      <c r="JL2" s="163"/>
      <c r="JM2" s="163"/>
      <c r="JN2" s="163"/>
      <c r="JO2" s="163"/>
      <c r="JP2" s="163"/>
      <c r="JQ2" s="163"/>
      <c r="JR2" s="163"/>
      <c r="JS2" s="163"/>
      <c r="JT2" s="163"/>
      <c r="JU2" s="163"/>
      <c r="JV2" s="163"/>
      <c r="JW2" s="163"/>
      <c r="JX2" s="163"/>
      <c r="JY2" s="163"/>
      <c r="JZ2" s="163"/>
      <c r="KA2" s="163"/>
      <c r="KB2" s="163"/>
      <c r="KC2" s="163"/>
      <c r="KD2" s="163"/>
      <c r="KE2" s="163"/>
      <c r="KF2" s="163"/>
      <c r="KG2" s="163"/>
      <c r="KH2" s="163"/>
      <c r="KI2" s="163"/>
      <c r="KJ2" s="163"/>
      <c r="KK2" s="163"/>
      <c r="KL2" s="163"/>
      <c r="KM2" s="163"/>
      <c r="KN2" s="163"/>
      <c r="KO2" s="163"/>
      <c r="KP2" s="163"/>
      <c r="KQ2" s="163"/>
      <c r="KR2" s="163"/>
      <c r="KS2" s="163"/>
      <c r="KT2" s="163"/>
      <c r="KU2" s="163"/>
      <c r="KV2" s="163"/>
      <c r="KW2" s="163"/>
      <c r="KX2" s="163"/>
      <c r="KY2" s="163"/>
      <c r="KZ2" s="163"/>
      <c r="LA2" s="163"/>
      <c r="LB2" s="163"/>
      <c r="LC2" s="163"/>
      <c r="LD2" s="163"/>
      <c r="LE2" s="163"/>
      <c r="LF2" s="163"/>
      <c r="LG2" s="163"/>
      <c r="LH2" s="163"/>
      <c r="LI2" s="163"/>
      <c r="LJ2" s="163"/>
      <c r="LK2" s="163"/>
      <c r="LL2" s="163"/>
      <c r="LM2" s="163"/>
      <c r="LN2" s="163"/>
      <c r="LO2" s="163"/>
      <c r="LP2" s="163"/>
      <c r="LQ2" s="163"/>
      <c r="LR2" s="163"/>
      <c r="LS2" s="163"/>
      <c r="LT2" s="163"/>
      <c r="LU2" s="163"/>
      <c r="LV2" s="163"/>
      <c r="LW2" s="163"/>
      <c r="LX2" s="163"/>
      <c r="LY2" s="163"/>
      <c r="LZ2" s="163"/>
      <c r="MA2" s="163"/>
      <c r="MB2" s="163"/>
      <c r="MC2" s="163"/>
      <c r="MD2" s="163"/>
      <c r="ME2" s="163"/>
      <c r="MF2" s="163"/>
      <c r="MG2" s="163"/>
      <c r="MH2" s="163"/>
      <c r="MI2" s="163"/>
      <c r="MJ2" s="163"/>
      <c r="MK2" s="163"/>
      <c r="ML2" s="163"/>
      <c r="MM2" s="163"/>
      <c r="MN2" s="163"/>
      <c r="MO2" s="163"/>
      <c r="MP2" s="163"/>
      <c r="MQ2" s="163"/>
      <c r="MR2" s="163"/>
      <c r="MS2" s="163"/>
      <c r="MT2" s="163"/>
      <c r="MU2" s="163"/>
      <c r="MV2" s="163"/>
      <c r="MW2" s="163"/>
      <c r="MX2" s="163"/>
      <c r="MY2" s="163"/>
      <c r="MZ2" s="163"/>
      <c r="NA2" s="163"/>
      <c r="NB2" s="163"/>
      <c r="NC2" s="163"/>
      <c r="ND2" s="163"/>
      <c r="NE2" s="163"/>
      <c r="NF2" s="163"/>
      <c r="NG2" s="163"/>
      <c r="NH2" s="163"/>
      <c r="NI2" s="163"/>
      <c r="NJ2" s="163"/>
      <c r="NK2" s="163"/>
      <c r="NL2" s="163"/>
      <c r="NM2" s="163"/>
      <c r="NN2" s="163"/>
      <c r="NO2" s="163"/>
      <c r="NP2" s="163"/>
      <c r="NQ2" s="163"/>
      <c r="NR2" s="163"/>
      <c r="NS2" s="163"/>
      <c r="NT2" s="163"/>
      <c r="NU2" s="163"/>
      <c r="NV2" s="163"/>
      <c r="NW2" s="163"/>
      <c r="NX2" s="163"/>
    </row>
    <row r="3" spans="1:388" ht="9.75" customHeight="1" x14ac:dyDescent="0.15">
      <c r="A3" s="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3"/>
      <c r="KL3" s="163"/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3"/>
      <c r="LS3" s="163"/>
      <c r="LT3" s="163"/>
      <c r="LU3" s="163"/>
      <c r="LV3" s="163"/>
      <c r="LW3" s="163"/>
      <c r="LX3" s="163"/>
      <c r="LY3" s="163"/>
      <c r="LZ3" s="163"/>
      <c r="MA3" s="163"/>
      <c r="MB3" s="163"/>
      <c r="MC3" s="163"/>
      <c r="MD3" s="163"/>
      <c r="ME3" s="163"/>
      <c r="MF3" s="163"/>
      <c r="MG3" s="163"/>
      <c r="MH3" s="163"/>
      <c r="MI3" s="163"/>
      <c r="MJ3" s="163"/>
      <c r="MK3" s="163"/>
      <c r="ML3" s="163"/>
      <c r="MM3" s="163"/>
      <c r="MN3" s="163"/>
      <c r="MO3" s="163"/>
      <c r="MP3" s="163"/>
      <c r="MQ3" s="163"/>
      <c r="MR3" s="163"/>
      <c r="MS3" s="163"/>
      <c r="MT3" s="163"/>
      <c r="MU3" s="163"/>
      <c r="MV3" s="163"/>
      <c r="MW3" s="163"/>
      <c r="MX3" s="163"/>
      <c r="MY3" s="163"/>
      <c r="MZ3" s="163"/>
      <c r="NA3" s="163"/>
      <c r="NB3" s="163"/>
      <c r="NC3" s="163"/>
      <c r="ND3" s="163"/>
      <c r="NE3" s="163"/>
      <c r="NF3" s="163"/>
      <c r="NG3" s="163"/>
      <c r="NH3" s="163"/>
      <c r="NI3" s="163"/>
      <c r="NJ3" s="163"/>
      <c r="NK3" s="163"/>
      <c r="NL3" s="163"/>
      <c r="NM3" s="163"/>
      <c r="NN3" s="163"/>
      <c r="NO3" s="163"/>
      <c r="NP3" s="163"/>
      <c r="NQ3" s="163"/>
      <c r="NR3" s="163"/>
      <c r="NS3" s="163"/>
      <c r="NT3" s="163"/>
      <c r="NU3" s="163"/>
      <c r="NV3" s="163"/>
      <c r="NW3" s="163"/>
      <c r="NX3" s="163"/>
    </row>
    <row r="4" spans="1:388" ht="9.75" customHeight="1" x14ac:dyDescent="0.15">
      <c r="A4" s="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3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64" t="str">
        <f>データ!H6</f>
        <v>新潟県　松代病院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6" t="s">
        <v>1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56" t="s">
        <v>2</v>
      </c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8"/>
      <c r="CN7" s="156" t="s">
        <v>3</v>
      </c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8"/>
      <c r="EG7" s="156" t="s">
        <v>4</v>
      </c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8"/>
      <c r="FZ7" s="156" t="s">
        <v>5</v>
      </c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8"/>
      <c r="ID7" s="156" t="s">
        <v>6</v>
      </c>
      <c r="IE7" s="157"/>
      <c r="IF7" s="157"/>
      <c r="IG7" s="157"/>
      <c r="IH7" s="157"/>
      <c r="II7" s="157"/>
      <c r="IJ7" s="157"/>
      <c r="IK7" s="157"/>
      <c r="IL7" s="157"/>
      <c r="IM7" s="157"/>
      <c r="IN7" s="157"/>
      <c r="IO7" s="157"/>
      <c r="IP7" s="157"/>
      <c r="IQ7" s="157"/>
      <c r="IR7" s="157"/>
      <c r="IS7" s="157"/>
      <c r="IT7" s="157"/>
      <c r="IU7" s="157"/>
      <c r="IV7" s="157"/>
      <c r="IW7" s="157"/>
      <c r="IX7" s="157"/>
      <c r="IY7" s="157"/>
      <c r="IZ7" s="157"/>
      <c r="JA7" s="157"/>
      <c r="JB7" s="157"/>
      <c r="JC7" s="157"/>
      <c r="JD7" s="157"/>
      <c r="JE7" s="157"/>
      <c r="JF7" s="157"/>
      <c r="JG7" s="157"/>
      <c r="JH7" s="157"/>
      <c r="JI7" s="157"/>
      <c r="JJ7" s="157"/>
      <c r="JK7" s="157"/>
      <c r="JL7" s="157"/>
      <c r="JM7" s="157"/>
      <c r="JN7" s="157"/>
      <c r="JO7" s="157"/>
      <c r="JP7" s="157"/>
      <c r="JQ7" s="157"/>
      <c r="JR7" s="157"/>
      <c r="JS7" s="157"/>
      <c r="JT7" s="157"/>
      <c r="JU7" s="157"/>
      <c r="JV7" s="158"/>
      <c r="JW7" s="156" t="s">
        <v>7</v>
      </c>
      <c r="JX7" s="157"/>
      <c r="JY7" s="157"/>
      <c r="JZ7" s="157"/>
      <c r="KA7" s="157"/>
      <c r="KB7" s="157"/>
      <c r="KC7" s="157"/>
      <c r="KD7" s="157"/>
      <c r="KE7" s="157"/>
      <c r="KF7" s="157"/>
      <c r="KG7" s="157"/>
      <c r="KH7" s="157"/>
      <c r="KI7" s="157"/>
      <c r="KJ7" s="157"/>
      <c r="KK7" s="157"/>
      <c r="KL7" s="157"/>
      <c r="KM7" s="157"/>
      <c r="KN7" s="157"/>
      <c r="KO7" s="157"/>
      <c r="KP7" s="157"/>
      <c r="KQ7" s="157"/>
      <c r="KR7" s="157"/>
      <c r="KS7" s="157"/>
      <c r="KT7" s="157"/>
      <c r="KU7" s="157"/>
      <c r="KV7" s="157"/>
      <c r="KW7" s="157"/>
      <c r="KX7" s="157"/>
      <c r="KY7" s="157"/>
      <c r="KZ7" s="157"/>
      <c r="LA7" s="157"/>
      <c r="LB7" s="157"/>
      <c r="LC7" s="157"/>
      <c r="LD7" s="157"/>
      <c r="LE7" s="157"/>
      <c r="LF7" s="157"/>
      <c r="LG7" s="157"/>
      <c r="LH7" s="157"/>
      <c r="LI7" s="157"/>
      <c r="LJ7" s="157"/>
      <c r="LK7" s="157"/>
      <c r="LL7" s="157"/>
      <c r="LM7" s="157"/>
      <c r="LN7" s="157"/>
      <c r="LO7" s="158"/>
      <c r="LP7" s="156" t="s">
        <v>8</v>
      </c>
      <c r="LQ7" s="157"/>
      <c r="LR7" s="157"/>
      <c r="LS7" s="157"/>
      <c r="LT7" s="157"/>
      <c r="LU7" s="157"/>
      <c r="LV7" s="157"/>
      <c r="LW7" s="157"/>
      <c r="LX7" s="157"/>
      <c r="LY7" s="157"/>
      <c r="LZ7" s="157"/>
      <c r="MA7" s="157"/>
      <c r="MB7" s="157"/>
      <c r="MC7" s="157"/>
      <c r="MD7" s="157"/>
      <c r="ME7" s="157"/>
      <c r="MF7" s="157"/>
      <c r="MG7" s="157"/>
      <c r="MH7" s="157"/>
      <c r="MI7" s="157"/>
      <c r="MJ7" s="157"/>
      <c r="MK7" s="157"/>
      <c r="ML7" s="157"/>
      <c r="MM7" s="157"/>
      <c r="MN7" s="157"/>
      <c r="MO7" s="157"/>
      <c r="MP7" s="157"/>
      <c r="MQ7" s="157"/>
      <c r="MR7" s="157"/>
      <c r="MS7" s="157"/>
      <c r="MT7" s="157"/>
      <c r="MU7" s="157"/>
      <c r="MV7" s="157"/>
      <c r="MW7" s="157"/>
      <c r="MX7" s="157"/>
      <c r="MY7" s="157"/>
      <c r="MZ7" s="157"/>
      <c r="NA7" s="157"/>
      <c r="NB7" s="157"/>
      <c r="NC7" s="157"/>
      <c r="ND7" s="157"/>
      <c r="NE7" s="157"/>
      <c r="NF7" s="157"/>
      <c r="NG7" s="157"/>
      <c r="NH7" s="15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51" t="str">
        <f>データ!K6</f>
        <v>条例全部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3"/>
      <c r="AU8" s="151" t="str">
        <f>データ!L6</f>
        <v>病院事業</v>
      </c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3"/>
      <c r="CN8" s="151" t="str">
        <f>データ!M6</f>
        <v>一般病院</v>
      </c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3"/>
      <c r="EG8" s="151" t="str">
        <f>データ!N6</f>
        <v>50床以上～100床未満</v>
      </c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3"/>
      <c r="FZ8" s="151" t="str">
        <f>データ!O7</f>
        <v>自治体職員</v>
      </c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3"/>
      <c r="ID8" s="140">
        <f>データ!Y6</f>
        <v>55</v>
      </c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1"/>
      <c r="IW8" s="141"/>
      <c r="IX8" s="141"/>
      <c r="IY8" s="141"/>
      <c r="IZ8" s="141"/>
      <c r="JA8" s="141"/>
      <c r="JB8" s="141"/>
      <c r="JC8" s="141"/>
      <c r="JD8" s="141"/>
      <c r="JE8" s="141"/>
      <c r="JF8" s="141"/>
      <c r="JG8" s="141"/>
      <c r="JH8" s="141"/>
      <c r="JI8" s="141"/>
      <c r="JJ8" s="141"/>
      <c r="JK8" s="141"/>
      <c r="JL8" s="141"/>
      <c r="JM8" s="141"/>
      <c r="JN8" s="141"/>
      <c r="JO8" s="141"/>
      <c r="JP8" s="141"/>
      <c r="JQ8" s="141"/>
      <c r="JR8" s="141"/>
      <c r="JS8" s="141"/>
      <c r="JT8" s="141"/>
      <c r="JU8" s="141"/>
      <c r="JV8" s="142"/>
      <c r="JW8" s="140" t="str">
        <f>データ!Z6</f>
        <v>-</v>
      </c>
      <c r="JX8" s="141"/>
      <c r="JY8" s="141"/>
      <c r="JZ8" s="141"/>
      <c r="KA8" s="141"/>
      <c r="KB8" s="141"/>
      <c r="KC8" s="141"/>
      <c r="KD8" s="141"/>
      <c r="KE8" s="141"/>
      <c r="KF8" s="141"/>
      <c r="KG8" s="141"/>
      <c r="KH8" s="141"/>
      <c r="KI8" s="141"/>
      <c r="KJ8" s="141"/>
      <c r="KK8" s="141"/>
      <c r="KL8" s="141"/>
      <c r="KM8" s="141"/>
      <c r="KN8" s="141"/>
      <c r="KO8" s="141"/>
      <c r="KP8" s="141"/>
      <c r="KQ8" s="141"/>
      <c r="KR8" s="141"/>
      <c r="KS8" s="141"/>
      <c r="KT8" s="141"/>
      <c r="KU8" s="141"/>
      <c r="KV8" s="141"/>
      <c r="KW8" s="141"/>
      <c r="KX8" s="141"/>
      <c r="KY8" s="141"/>
      <c r="KZ8" s="141"/>
      <c r="LA8" s="141"/>
      <c r="LB8" s="141"/>
      <c r="LC8" s="141"/>
      <c r="LD8" s="141"/>
      <c r="LE8" s="141"/>
      <c r="LF8" s="141"/>
      <c r="LG8" s="141"/>
      <c r="LH8" s="141"/>
      <c r="LI8" s="141"/>
      <c r="LJ8" s="141"/>
      <c r="LK8" s="141"/>
      <c r="LL8" s="141"/>
      <c r="LM8" s="141"/>
      <c r="LN8" s="141"/>
      <c r="LO8" s="142"/>
      <c r="LP8" s="140" t="str">
        <f>データ!AA6</f>
        <v>-</v>
      </c>
      <c r="LQ8" s="141"/>
      <c r="LR8" s="141"/>
      <c r="LS8" s="141"/>
      <c r="LT8" s="141"/>
      <c r="LU8" s="141"/>
      <c r="LV8" s="141"/>
      <c r="LW8" s="141"/>
      <c r="LX8" s="141"/>
      <c r="LY8" s="141"/>
      <c r="LZ8" s="141"/>
      <c r="MA8" s="141"/>
      <c r="MB8" s="141"/>
      <c r="MC8" s="141"/>
      <c r="MD8" s="141"/>
      <c r="ME8" s="141"/>
      <c r="MF8" s="141"/>
      <c r="MG8" s="141"/>
      <c r="MH8" s="141"/>
      <c r="MI8" s="141"/>
      <c r="MJ8" s="141"/>
      <c r="MK8" s="141"/>
      <c r="ML8" s="141"/>
      <c r="MM8" s="141"/>
      <c r="MN8" s="141"/>
      <c r="MO8" s="141"/>
      <c r="MP8" s="141"/>
      <c r="MQ8" s="141"/>
      <c r="MR8" s="141"/>
      <c r="MS8" s="141"/>
      <c r="MT8" s="141"/>
      <c r="MU8" s="141"/>
      <c r="MV8" s="141"/>
      <c r="MW8" s="141"/>
      <c r="MX8" s="141"/>
      <c r="MY8" s="141"/>
      <c r="MZ8" s="141"/>
      <c r="NA8" s="141"/>
      <c r="NB8" s="141"/>
      <c r="NC8" s="141"/>
      <c r="ND8" s="141"/>
      <c r="NE8" s="141"/>
      <c r="NF8" s="141"/>
      <c r="NG8" s="141"/>
      <c r="NH8" s="142"/>
      <c r="NI8" s="3"/>
      <c r="NJ8" s="161" t="s">
        <v>10</v>
      </c>
      <c r="NK8" s="16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6" t="s">
        <v>12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156" t="s">
        <v>13</v>
      </c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8"/>
      <c r="CN9" s="156" t="s">
        <v>14</v>
      </c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8"/>
      <c r="EG9" s="156" t="s">
        <v>15</v>
      </c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8"/>
      <c r="FZ9" s="156" t="s">
        <v>16</v>
      </c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8"/>
      <c r="ID9" s="156" t="s">
        <v>17</v>
      </c>
      <c r="IE9" s="157"/>
      <c r="IF9" s="157"/>
      <c r="IG9" s="157"/>
      <c r="IH9" s="157"/>
      <c r="II9" s="157"/>
      <c r="IJ9" s="157"/>
      <c r="IK9" s="157"/>
      <c r="IL9" s="157"/>
      <c r="IM9" s="157"/>
      <c r="IN9" s="157"/>
      <c r="IO9" s="157"/>
      <c r="IP9" s="157"/>
      <c r="IQ9" s="157"/>
      <c r="IR9" s="157"/>
      <c r="IS9" s="157"/>
      <c r="IT9" s="157"/>
      <c r="IU9" s="157"/>
      <c r="IV9" s="157"/>
      <c r="IW9" s="157"/>
      <c r="IX9" s="157"/>
      <c r="IY9" s="157"/>
      <c r="IZ9" s="157"/>
      <c r="JA9" s="157"/>
      <c r="JB9" s="157"/>
      <c r="JC9" s="157"/>
      <c r="JD9" s="157"/>
      <c r="JE9" s="157"/>
      <c r="JF9" s="157"/>
      <c r="JG9" s="157"/>
      <c r="JH9" s="157"/>
      <c r="JI9" s="157"/>
      <c r="JJ9" s="157"/>
      <c r="JK9" s="157"/>
      <c r="JL9" s="157"/>
      <c r="JM9" s="157"/>
      <c r="JN9" s="157"/>
      <c r="JO9" s="157"/>
      <c r="JP9" s="157"/>
      <c r="JQ9" s="157"/>
      <c r="JR9" s="157"/>
      <c r="JS9" s="157"/>
      <c r="JT9" s="157"/>
      <c r="JU9" s="157"/>
      <c r="JV9" s="158"/>
      <c r="JW9" s="156" t="s">
        <v>18</v>
      </c>
      <c r="JX9" s="157"/>
      <c r="JY9" s="157"/>
      <c r="JZ9" s="157"/>
      <c r="KA9" s="157"/>
      <c r="KB9" s="157"/>
      <c r="KC9" s="157"/>
      <c r="KD9" s="157"/>
      <c r="KE9" s="157"/>
      <c r="KF9" s="157"/>
      <c r="KG9" s="157"/>
      <c r="KH9" s="157"/>
      <c r="KI9" s="157"/>
      <c r="KJ9" s="157"/>
      <c r="KK9" s="157"/>
      <c r="KL9" s="157"/>
      <c r="KM9" s="157"/>
      <c r="KN9" s="157"/>
      <c r="KO9" s="157"/>
      <c r="KP9" s="157"/>
      <c r="KQ9" s="157"/>
      <c r="KR9" s="157"/>
      <c r="KS9" s="157"/>
      <c r="KT9" s="157"/>
      <c r="KU9" s="157"/>
      <c r="KV9" s="157"/>
      <c r="KW9" s="157"/>
      <c r="KX9" s="157"/>
      <c r="KY9" s="157"/>
      <c r="KZ9" s="157"/>
      <c r="LA9" s="157"/>
      <c r="LB9" s="157"/>
      <c r="LC9" s="157"/>
      <c r="LD9" s="157"/>
      <c r="LE9" s="157"/>
      <c r="LF9" s="157"/>
      <c r="LG9" s="157"/>
      <c r="LH9" s="157"/>
      <c r="LI9" s="157"/>
      <c r="LJ9" s="157"/>
      <c r="LK9" s="157"/>
      <c r="LL9" s="157"/>
      <c r="LM9" s="157"/>
      <c r="LN9" s="157"/>
      <c r="LO9" s="158"/>
      <c r="LP9" s="156" t="s">
        <v>19</v>
      </c>
      <c r="LQ9" s="157"/>
      <c r="LR9" s="157"/>
      <c r="LS9" s="157"/>
      <c r="LT9" s="157"/>
      <c r="LU9" s="157"/>
      <c r="LV9" s="157"/>
      <c r="LW9" s="157"/>
      <c r="LX9" s="157"/>
      <c r="LY9" s="157"/>
      <c r="LZ9" s="157"/>
      <c r="MA9" s="157"/>
      <c r="MB9" s="157"/>
      <c r="MC9" s="157"/>
      <c r="MD9" s="157"/>
      <c r="ME9" s="157"/>
      <c r="MF9" s="157"/>
      <c r="MG9" s="157"/>
      <c r="MH9" s="157"/>
      <c r="MI9" s="157"/>
      <c r="MJ9" s="157"/>
      <c r="MK9" s="157"/>
      <c r="ML9" s="157"/>
      <c r="MM9" s="157"/>
      <c r="MN9" s="157"/>
      <c r="MO9" s="157"/>
      <c r="MP9" s="157"/>
      <c r="MQ9" s="157"/>
      <c r="MR9" s="157"/>
      <c r="MS9" s="157"/>
      <c r="MT9" s="157"/>
      <c r="MU9" s="157"/>
      <c r="MV9" s="157"/>
      <c r="MW9" s="157"/>
      <c r="MX9" s="157"/>
      <c r="MY9" s="157"/>
      <c r="MZ9" s="157"/>
      <c r="NA9" s="157"/>
      <c r="NB9" s="157"/>
      <c r="NC9" s="157"/>
      <c r="ND9" s="157"/>
      <c r="NE9" s="157"/>
      <c r="NF9" s="157"/>
      <c r="NG9" s="157"/>
      <c r="NH9" s="158"/>
      <c r="NI9" s="3"/>
      <c r="NJ9" s="159" t="s">
        <v>20</v>
      </c>
      <c r="NK9" s="16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51" t="str">
        <f>データ!P6</f>
        <v>直営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3"/>
      <c r="AU10" s="140">
        <f>データ!Q6</f>
        <v>5</v>
      </c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2"/>
      <c r="CN10" s="151" t="str">
        <f>データ!R6</f>
        <v>-</v>
      </c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3"/>
      <c r="EG10" s="151" t="str">
        <f>データ!S6</f>
        <v>訓</v>
      </c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3"/>
      <c r="FZ10" s="151" t="str">
        <f>データ!T6</f>
        <v>救 臨 輪</v>
      </c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3"/>
      <c r="ID10" s="140" t="str">
        <f>データ!AB6</f>
        <v>-</v>
      </c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1"/>
      <c r="IW10" s="141"/>
      <c r="IX10" s="141"/>
      <c r="IY10" s="141"/>
      <c r="IZ10" s="141"/>
      <c r="JA10" s="141"/>
      <c r="JB10" s="141"/>
      <c r="JC10" s="141"/>
      <c r="JD10" s="141"/>
      <c r="JE10" s="141"/>
      <c r="JF10" s="141"/>
      <c r="JG10" s="141"/>
      <c r="JH10" s="141"/>
      <c r="JI10" s="141"/>
      <c r="JJ10" s="141"/>
      <c r="JK10" s="141"/>
      <c r="JL10" s="141"/>
      <c r="JM10" s="141"/>
      <c r="JN10" s="141"/>
      <c r="JO10" s="141"/>
      <c r="JP10" s="141"/>
      <c r="JQ10" s="141"/>
      <c r="JR10" s="141"/>
      <c r="JS10" s="141"/>
      <c r="JT10" s="141"/>
      <c r="JU10" s="141"/>
      <c r="JV10" s="142"/>
      <c r="JW10" s="140" t="str">
        <f>データ!AC6</f>
        <v>-</v>
      </c>
      <c r="JX10" s="141"/>
      <c r="JY10" s="141"/>
      <c r="JZ10" s="141"/>
      <c r="KA10" s="141"/>
      <c r="KB10" s="141"/>
      <c r="KC10" s="141"/>
      <c r="KD10" s="141"/>
      <c r="KE10" s="141"/>
      <c r="KF10" s="141"/>
      <c r="KG10" s="141"/>
      <c r="KH10" s="141"/>
      <c r="KI10" s="141"/>
      <c r="KJ10" s="141"/>
      <c r="KK10" s="141"/>
      <c r="KL10" s="141"/>
      <c r="KM10" s="141"/>
      <c r="KN10" s="141"/>
      <c r="KO10" s="141"/>
      <c r="KP10" s="141"/>
      <c r="KQ10" s="141"/>
      <c r="KR10" s="141"/>
      <c r="KS10" s="141"/>
      <c r="KT10" s="141"/>
      <c r="KU10" s="141"/>
      <c r="KV10" s="141"/>
      <c r="KW10" s="141"/>
      <c r="KX10" s="141"/>
      <c r="KY10" s="141"/>
      <c r="KZ10" s="141"/>
      <c r="LA10" s="141"/>
      <c r="LB10" s="141"/>
      <c r="LC10" s="141"/>
      <c r="LD10" s="141"/>
      <c r="LE10" s="141"/>
      <c r="LF10" s="141"/>
      <c r="LG10" s="141"/>
      <c r="LH10" s="141"/>
      <c r="LI10" s="141"/>
      <c r="LJ10" s="141"/>
      <c r="LK10" s="141"/>
      <c r="LL10" s="141"/>
      <c r="LM10" s="141"/>
      <c r="LN10" s="141"/>
      <c r="LO10" s="142"/>
      <c r="LP10" s="140">
        <f>データ!AD6</f>
        <v>55</v>
      </c>
      <c r="LQ10" s="141"/>
      <c r="LR10" s="141"/>
      <c r="LS10" s="141"/>
      <c r="LT10" s="141"/>
      <c r="LU10" s="141"/>
      <c r="LV10" s="141"/>
      <c r="LW10" s="141"/>
      <c r="LX10" s="141"/>
      <c r="LY10" s="141"/>
      <c r="LZ10" s="141"/>
      <c r="MA10" s="141"/>
      <c r="MB10" s="141"/>
      <c r="MC10" s="141"/>
      <c r="MD10" s="141"/>
      <c r="ME10" s="141"/>
      <c r="MF10" s="141"/>
      <c r="MG10" s="141"/>
      <c r="MH10" s="141"/>
      <c r="MI10" s="141"/>
      <c r="MJ10" s="141"/>
      <c r="MK10" s="141"/>
      <c r="ML10" s="141"/>
      <c r="MM10" s="141"/>
      <c r="MN10" s="141"/>
      <c r="MO10" s="141"/>
      <c r="MP10" s="141"/>
      <c r="MQ10" s="141"/>
      <c r="MR10" s="141"/>
      <c r="MS10" s="141"/>
      <c r="MT10" s="141"/>
      <c r="MU10" s="141"/>
      <c r="MV10" s="141"/>
      <c r="MW10" s="141"/>
      <c r="MX10" s="141"/>
      <c r="MY10" s="141"/>
      <c r="MZ10" s="141"/>
      <c r="NA10" s="141"/>
      <c r="NB10" s="141"/>
      <c r="NC10" s="141"/>
      <c r="ND10" s="141"/>
      <c r="NE10" s="141"/>
      <c r="NF10" s="141"/>
      <c r="NG10" s="141"/>
      <c r="NH10" s="142"/>
      <c r="NI10" s="2"/>
      <c r="NJ10" s="154" t="s">
        <v>22</v>
      </c>
      <c r="NK10" s="15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6" t="s">
        <v>24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8"/>
      <c r="AU11" s="156" t="s">
        <v>25</v>
      </c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8"/>
      <c r="CN11" s="156" t="s">
        <v>26</v>
      </c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8"/>
      <c r="EG11" s="156" t="s">
        <v>27</v>
      </c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8"/>
      <c r="ID11" s="156" t="s">
        <v>28</v>
      </c>
      <c r="IE11" s="157"/>
      <c r="IF11" s="157"/>
      <c r="IG11" s="157"/>
      <c r="IH11" s="157"/>
      <c r="II11" s="157"/>
      <c r="IJ11" s="157"/>
      <c r="IK11" s="157"/>
      <c r="IL11" s="157"/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7"/>
      <c r="JT11" s="157"/>
      <c r="JU11" s="157"/>
      <c r="JV11" s="158"/>
      <c r="JW11" s="156" t="s">
        <v>29</v>
      </c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7"/>
      <c r="LC11" s="157"/>
      <c r="LD11" s="157"/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8"/>
      <c r="LP11" s="156" t="s">
        <v>30</v>
      </c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7"/>
      <c r="ML11" s="157"/>
      <c r="MM11" s="157"/>
      <c r="MN11" s="157"/>
      <c r="MO11" s="157"/>
      <c r="MP11" s="157"/>
      <c r="MQ11" s="157"/>
      <c r="MR11" s="157"/>
      <c r="MS11" s="157"/>
      <c r="MT11" s="157"/>
      <c r="MU11" s="157"/>
      <c r="MV11" s="157"/>
      <c r="MW11" s="157"/>
      <c r="MX11" s="157"/>
      <c r="MY11" s="157"/>
      <c r="MZ11" s="157"/>
      <c r="NA11" s="157"/>
      <c r="NB11" s="157"/>
      <c r="NC11" s="157"/>
      <c r="ND11" s="157"/>
      <c r="NE11" s="157"/>
      <c r="NF11" s="157"/>
      <c r="NG11" s="157"/>
      <c r="NH11" s="15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40">
        <f>データ!U6</f>
        <v>2236042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2"/>
      <c r="AU12" s="140">
        <f>データ!V6</f>
        <v>2669</v>
      </c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2"/>
      <c r="CN12" s="151" t="str">
        <f>データ!W6</f>
        <v>第２種該当</v>
      </c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3"/>
      <c r="EG12" s="151" t="str">
        <f>データ!X6</f>
        <v>１０：１</v>
      </c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3"/>
      <c r="ID12" s="140">
        <f>データ!AE6</f>
        <v>50</v>
      </c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  <c r="IT12" s="141"/>
      <c r="IU12" s="141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  <c r="JF12" s="141"/>
      <c r="JG12" s="141"/>
      <c r="JH12" s="141"/>
      <c r="JI12" s="141"/>
      <c r="JJ12" s="141"/>
      <c r="JK12" s="141"/>
      <c r="JL12" s="141"/>
      <c r="JM12" s="141"/>
      <c r="JN12" s="141"/>
      <c r="JO12" s="141"/>
      <c r="JP12" s="141"/>
      <c r="JQ12" s="141"/>
      <c r="JR12" s="141"/>
      <c r="JS12" s="141"/>
      <c r="JT12" s="141"/>
      <c r="JU12" s="141"/>
      <c r="JV12" s="142"/>
      <c r="JW12" s="140" t="str">
        <f>データ!AF6</f>
        <v>-</v>
      </c>
      <c r="JX12" s="141"/>
      <c r="JY12" s="141"/>
      <c r="JZ12" s="141"/>
      <c r="KA12" s="141"/>
      <c r="KB12" s="141"/>
      <c r="KC12" s="141"/>
      <c r="KD12" s="141"/>
      <c r="KE12" s="141"/>
      <c r="KF12" s="141"/>
      <c r="KG12" s="141"/>
      <c r="KH12" s="141"/>
      <c r="KI12" s="141"/>
      <c r="KJ12" s="141"/>
      <c r="KK12" s="141"/>
      <c r="KL12" s="141"/>
      <c r="KM12" s="141"/>
      <c r="KN12" s="141"/>
      <c r="KO12" s="141"/>
      <c r="KP12" s="141"/>
      <c r="KQ12" s="141"/>
      <c r="KR12" s="141"/>
      <c r="KS12" s="141"/>
      <c r="KT12" s="141"/>
      <c r="KU12" s="141"/>
      <c r="KV12" s="141"/>
      <c r="KW12" s="141"/>
      <c r="KX12" s="141"/>
      <c r="KY12" s="141"/>
      <c r="KZ12" s="141"/>
      <c r="LA12" s="141"/>
      <c r="LB12" s="141"/>
      <c r="LC12" s="141"/>
      <c r="LD12" s="141"/>
      <c r="LE12" s="141"/>
      <c r="LF12" s="141"/>
      <c r="LG12" s="141"/>
      <c r="LH12" s="141"/>
      <c r="LI12" s="141"/>
      <c r="LJ12" s="141"/>
      <c r="LK12" s="141"/>
      <c r="LL12" s="141"/>
      <c r="LM12" s="141"/>
      <c r="LN12" s="141"/>
      <c r="LO12" s="142"/>
      <c r="LP12" s="140">
        <f>データ!AG6</f>
        <v>50</v>
      </c>
      <c r="LQ12" s="141"/>
      <c r="LR12" s="141"/>
      <c r="LS12" s="141"/>
      <c r="LT12" s="141"/>
      <c r="LU12" s="141"/>
      <c r="LV12" s="141"/>
      <c r="LW12" s="141"/>
      <c r="LX12" s="141"/>
      <c r="LY12" s="141"/>
      <c r="LZ12" s="141"/>
      <c r="MA12" s="141"/>
      <c r="MB12" s="141"/>
      <c r="MC12" s="141"/>
      <c r="MD12" s="141"/>
      <c r="ME12" s="141"/>
      <c r="MF12" s="141"/>
      <c r="MG12" s="141"/>
      <c r="MH12" s="141"/>
      <c r="MI12" s="141"/>
      <c r="MJ12" s="141"/>
      <c r="MK12" s="141"/>
      <c r="ML12" s="141"/>
      <c r="MM12" s="141"/>
      <c r="MN12" s="141"/>
      <c r="MO12" s="141"/>
      <c r="MP12" s="141"/>
      <c r="MQ12" s="141"/>
      <c r="MR12" s="141"/>
      <c r="MS12" s="141"/>
      <c r="MT12" s="141"/>
      <c r="MU12" s="141"/>
      <c r="MV12" s="141"/>
      <c r="MW12" s="141"/>
      <c r="MX12" s="141"/>
      <c r="MY12" s="141"/>
      <c r="MZ12" s="141"/>
      <c r="NA12" s="141"/>
      <c r="NB12" s="141"/>
      <c r="NC12" s="141"/>
      <c r="ND12" s="141"/>
      <c r="NE12" s="141"/>
      <c r="NF12" s="141"/>
      <c r="NG12" s="141"/>
      <c r="NH12" s="14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43" t="s">
        <v>31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  <c r="JF13" s="143"/>
      <c r="JG13" s="143"/>
      <c r="JH13" s="143"/>
      <c r="JI13" s="143"/>
      <c r="JJ13" s="143"/>
      <c r="JK13" s="143"/>
      <c r="JL13" s="143"/>
      <c r="JM13" s="143"/>
      <c r="JN13" s="143"/>
      <c r="JO13" s="143"/>
      <c r="JP13" s="143"/>
      <c r="JQ13" s="143"/>
      <c r="JR13" s="143"/>
      <c r="JS13" s="143"/>
      <c r="JT13" s="143"/>
      <c r="JU13" s="143"/>
      <c r="JV13" s="143"/>
      <c r="JW13" s="143"/>
      <c r="JX13" s="143"/>
      <c r="JY13" s="143"/>
      <c r="JZ13" s="143"/>
      <c r="KA13" s="143"/>
      <c r="KB13" s="143"/>
      <c r="KC13" s="143"/>
      <c r="KD13" s="143"/>
      <c r="KE13" s="143"/>
      <c r="KF13" s="143"/>
      <c r="KG13" s="143"/>
      <c r="KH13" s="143"/>
      <c r="KI13" s="143"/>
      <c r="KJ13" s="143"/>
      <c r="KK13" s="143"/>
      <c r="KL13" s="143"/>
      <c r="KM13" s="143"/>
      <c r="KN13" s="143"/>
      <c r="KO13" s="143"/>
      <c r="KP13" s="143"/>
      <c r="KQ13" s="143"/>
      <c r="KR13" s="143"/>
      <c r="KS13" s="143"/>
      <c r="KT13" s="143"/>
      <c r="KU13" s="143"/>
      <c r="KV13" s="143"/>
      <c r="KW13" s="143"/>
      <c r="KX13" s="143"/>
      <c r="KY13" s="143"/>
      <c r="KZ13" s="143"/>
      <c r="LA13" s="143"/>
      <c r="LB13" s="143"/>
      <c r="LC13" s="143"/>
      <c r="LD13" s="143"/>
      <c r="LE13" s="143"/>
      <c r="LF13" s="143"/>
      <c r="LG13" s="143"/>
      <c r="LH13" s="143"/>
      <c r="LI13" s="143"/>
      <c r="LJ13" s="143"/>
      <c r="LK13" s="143"/>
      <c r="LL13" s="143"/>
      <c r="LM13" s="143"/>
      <c r="LN13" s="143"/>
      <c r="LO13" s="143"/>
      <c r="LP13" s="143"/>
      <c r="LQ13" s="143"/>
      <c r="LR13" s="143"/>
      <c r="LS13" s="143"/>
      <c r="LT13" s="143"/>
      <c r="LU13" s="143"/>
      <c r="LV13" s="143"/>
      <c r="LW13" s="143"/>
      <c r="LX13" s="143"/>
      <c r="LY13" s="143"/>
      <c r="LZ13" s="143"/>
      <c r="MA13" s="143"/>
      <c r="MB13" s="143"/>
      <c r="MC13" s="143"/>
      <c r="MD13" s="143"/>
      <c r="ME13" s="143"/>
      <c r="MF13" s="143"/>
      <c r="MG13" s="143"/>
      <c r="MH13" s="143"/>
      <c r="MI13" s="143"/>
      <c r="MJ13" s="143"/>
      <c r="MK13" s="143"/>
      <c r="ML13" s="143"/>
      <c r="MM13" s="143"/>
      <c r="MN13" s="143"/>
      <c r="MO13" s="143"/>
      <c r="MP13" s="143"/>
      <c r="MQ13" s="143"/>
      <c r="MR13" s="143"/>
      <c r="MS13" s="143"/>
      <c r="MT13" s="143"/>
      <c r="MU13" s="143"/>
      <c r="MV13" s="143"/>
      <c r="MW13" s="143"/>
      <c r="MX13" s="143"/>
      <c r="MY13" s="143"/>
      <c r="MZ13" s="143"/>
      <c r="NA13" s="143"/>
      <c r="NB13" s="143"/>
      <c r="NC13" s="143"/>
      <c r="ND13" s="143"/>
      <c r="NE13" s="143"/>
      <c r="NF13" s="143"/>
      <c r="NG13" s="143"/>
      <c r="NH13" s="14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43" t="s">
        <v>32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  <c r="JF14" s="143"/>
      <c r="JG14" s="143"/>
      <c r="JH14" s="143"/>
      <c r="JI14" s="143"/>
      <c r="JJ14" s="143"/>
      <c r="JK14" s="143"/>
      <c r="JL14" s="143"/>
      <c r="JM14" s="143"/>
      <c r="JN14" s="143"/>
      <c r="JO14" s="143"/>
      <c r="JP14" s="143"/>
      <c r="JQ14" s="143"/>
      <c r="JR14" s="143"/>
      <c r="JS14" s="143"/>
      <c r="JT14" s="143"/>
      <c r="JU14" s="143"/>
      <c r="JV14" s="143"/>
      <c r="JW14" s="143"/>
      <c r="JX14" s="143"/>
      <c r="JY14" s="143"/>
      <c r="JZ14" s="143"/>
      <c r="KA14" s="143"/>
      <c r="KB14" s="143"/>
      <c r="KC14" s="143"/>
      <c r="KD14" s="143"/>
      <c r="KE14" s="143"/>
      <c r="KF14" s="143"/>
      <c r="KG14" s="143"/>
      <c r="KH14" s="143"/>
      <c r="KI14" s="143"/>
      <c r="KJ14" s="143"/>
      <c r="KK14" s="143"/>
      <c r="KL14" s="143"/>
      <c r="KM14" s="143"/>
      <c r="KN14" s="143"/>
      <c r="KO14" s="143"/>
      <c r="KP14" s="143"/>
      <c r="KQ14" s="143"/>
      <c r="KR14" s="143"/>
      <c r="KS14" s="143"/>
      <c r="KT14" s="143"/>
      <c r="KU14" s="143"/>
      <c r="KV14" s="143"/>
      <c r="KW14" s="143"/>
      <c r="KX14" s="143"/>
      <c r="KY14" s="143"/>
      <c r="KZ14" s="143"/>
      <c r="LA14" s="143"/>
      <c r="LB14" s="143"/>
      <c r="LC14" s="143"/>
      <c r="LD14" s="143"/>
      <c r="LE14" s="143"/>
      <c r="LF14" s="143"/>
      <c r="LG14" s="143"/>
      <c r="LH14" s="143"/>
      <c r="LI14" s="143"/>
      <c r="LJ14" s="143"/>
      <c r="LK14" s="143"/>
      <c r="LL14" s="143"/>
      <c r="LM14" s="143"/>
      <c r="LN14" s="143"/>
      <c r="LO14" s="143"/>
      <c r="LP14" s="143"/>
      <c r="LQ14" s="143"/>
      <c r="LR14" s="143"/>
      <c r="LS14" s="143"/>
      <c r="LT14" s="143"/>
      <c r="LU14" s="143"/>
      <c r="LV14" s="143"/>
      <c r="LW14" s="143"/>
      <c r="LX14" s="143"/>
      <c r="LY14" s="143"/>
      <c r="LZ14" s="143"/>
      <c r="MA14" s="143"/>
      <c r="MB14" s="143"/>
      <c r="MC14" s="143"/>
      <c r="MD14" s="143"/>
      <c r="ME14" s="143"/>
      <c r="MF14" s="143"/>
      <c r="MG14" s="143"/>
      <c r="MH14" s="143"/>
      <c r="MI14" s="143"/>
      <c r="MJ14" s="143"/>
      <c r="MK14" s="143"/>
      <c r="ML14" s="143"/>
      <c r="MM14" s="143"/>
      <c r="MN14" s="143"/>
      <c r="MO14" s="143"/>
      <c r="MP14" s="143"/>
      <c r="MQ14" s="143"/>
      <c r="MR14" s="143"/>
      <c r="MS14" s="143"/>
      <c r="MT14" s="143"/>
      <c r="MU14" s="143"/>
      <c r="MV14" s="143"/>
      <c r="MW14" s="143"/>
      <c r="MX14" s="143"/>
      <c r="MY14" s="143"/>
      <c r="MZ14" s="143"/>
      <c r="NA14" s="143"/>
      <c r="NB14" s="143"/>
      <c r="NC14" s="143"/>
      <c r="ND14" s="143"/>
      <c r="NE14" s="143"/>
      <c r="NF14" s="143"/>
      <c r="NG14" s="143"/>
      <c r="NH14" s="143"/>
      <c r="NI14" s="19"/>
      <c r="NJ14" s="144" t="s">
        <v>33</v>
      </c>
      <c r="NK14" s="144"/>
      <c r="NL14" s="144"/>
      <c r="NM14" s="144"/>
      <c r="NN14" s="144"/>
      <c r="NO14" s="144"/>
      <c r="NP14" s="144"/>
      <c r="NQ14" s="144"/>
      <c r="NR14" s="144"/>
      <c r="NS14" s="144"/>
      <c r="NT14" s="144"/>
      <c r="NU14" s="144"/>
      <c r="NV14" s="144"/>
      <c r="NW14" s="144"/>
      <c r="NX14" s="14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44"/>
      <c r="NK15" s="144"/>
      <c r="NL15" s="144"/>
      <c r="NM15" s="144"/>
      <c r="NN15" s="144"/>
      <c r="NO15" s="144"/>
      <c r="NP15" s="144"/>
      <c r="NQ15" s="144"/>
      <c r="NR15" s="144"/>
      <c r="NS15" s="144"/>
      <c r="NT15" s="144"/>
      <c r="NU15" s="144"/>
      <c r="NV15" s="144"/>
      <c r="NW15" s="144"/>
      <c r="NX15" s="144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45" t="s">
        <v>35</v>
      </c>
      <c r="NK16" s="146"/>
      <c r="NL16" s="146"/>
      <c r="NM16" s="146"/>
      <c r="NN16" s="147"/>
      <c r="NO16" s="145" t="s">
        <v>36</v>
      </c>
      <c r="NP16" s="146"/>
      <c r="NQ16" s="146"/>
      <c r="NR16" s="146"/>
      <c r="NS16" s="147"/>
      <c r="NT16" s="145" t="s">
        <v>37</v>
      </c>
      <c r="NU16" s="146"/>
      <c r="NV16" s="146"/>
      <c r="NW16" s="146"/>
      <c r="NX16" s="147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8"/>
      <c r="NK17" s="149"/>
      <c r="NL17" s="149"/>
      <c r="NM17" s="149"/>
      <c r="NN17" s="150"/>
      <c r="NO17" s="148"/>
      <c r="NP17" s="149"/>
      <c r="NQ17" s="149"/>
      <c r="NR17" s="149"/>
      <c r="NS17" s="150"/>
      <c r="NT17" s="148"/>
      <c r="NU17" s="149"/>
      <c r="NV17" s="149"/>
      <c r="NW17" s="149"/>
      <c r="NX17" s="150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2" t="s">
        <v>38</v>
      </c>
      <c r="NK18" s="133"/>
      <c r="NL18" s="133"/>
      <c r="NM18" s="136" t="s">
        <v>39</v>
      </c>
      <c r="NN18" s="137"/>
      <c r="NO18" s="132" t="s">
        <v>38</v>
      </c>
      <c r="NP18" s="133"/>
      <c r="NQ18" s="133"/>
      <c r="NR18" s="136" t="s">
        <v>39</v>
      </c>
      <c r="NS18" s="137"/>
      <c r="NT18" s="132" t="s">
        <v>38</v>
      </c>
      <c r="NU18" s="133"/>
      <c r="NV18" s="133"/>
      <c r="NW18" s="136" t="s">
        <v>39</v>
      </c>
      <c r="NX18" s="137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4"/>
      <c r="NK19" s="135"/>
      <c r="NL19" s="135"/>
      <c r="NM19" s="138"/>
      <c r="NN19" s="139"/>
      <c r="NO19" s="134"/>
      <c r="NP19" s="135"/>
      <c r="NQ19" s="135"/>
      <c r="NR19" s="138"/>
      <c r="NS19" s="139"/>
      <c r="NT19" s="134"/>
      <c r="NU19" s="135"/>
      <c r="NV19" s="135"/>
      <c r="NW19" s="138"/>
      <c r="NX19" s="139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3" t="s">
        <v>175</v>
      </c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6"/>
      <c r="NK23" s="127"/>
      <c r="NL23" s="127"/>
      <c r="NM23" s="127"/>
      <c r="NN23" s="127"/>
      <c r="NO23" s="127"/>
      <c r="NP23" s="127"/>
      <c r="NQ23" s="127"/>
      <c r="NR23" s="127"/>
      <c r="NS23" s="127"/>
      <c r="NT23" s="127"/>
      <c r="NU23" s="127"/>
      <c r="NV23" s="127"/>
      <c r="NW23" s="127"/>
      <c r="NX23" s="128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6"/>
      <c r="NK24" s="127"/>
      <c r="NL24" s="127"/>
      <c r="NM24" s="127"/>
      <c r="NN24" s="127"/>
      <c r="NO24" s="127"/>
      <c r="NP24" s="127"/>
      <c r="NQ24" s="127"/>
      <c r="NR24" s="127"/>
      <c r="NS24" s="127"/>
      <c r="NT24" s="127"/>
      <c r="NU24" s="127"/>
      <c r="NV24" s="127"/>
      <c r="NW24" s="127"/>
      <c r="NX24" s="128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6"/>
      <c r="NK25" s="127"/>
      <c r="NL25" s="127"/>
      <c r="NM25" s="127"/>
      <c r="NN25" s="127"/>
      <c r="NO25" s="127"/>
      <c r="NP25" s="127"/>
      <c r="NQ25" s="127"/>
      <c r="NR25" s="127"/>
      <c r="NS25" s="127"/>
      <c r="NT25" s="127"/>
      <c r="NU25" s="127"/>
      <c r="NV25" s="127"/>
      <c r="NW25" s="127"/>
      <c r="NX25" s="128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6"/>
      <c r="NK26" s="127"/>
      <c r="NL26" s="127"/>
      <c r="NM26" s="127"/>
      <c r="NN26" s="127"/>
      <c r="NO26" s="127"/>
      <c r="NP26" s="127"/>
      <c r="NQ26" s="127"/>
      <c r="NR26" s="127"/>
      <c r="NS26" s="127"/>
      <c r="NT26" s="127"/>
      <c r="NU26" s="127"/>
      <c r="NV26" s="127"/>
      <c r="NW26" s="127"/>
      <c r="NX26" s="128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6"/>
      <c r="NK27" s="127"/>
      <c r="NL27" s="127"/>
      <c r="NM27" s="127"/>
      <c r="NN27" s="127"/>
      <c r="NO27" s="127"/>
      <c r="NP27" s="127"/>
      <c r="NQ27" s="127"/>
      <c r="NR27" s="127"/>
      <c r="NS27" s="127"/>
      <c r="NT27" s="127"/>
      <c r="NU27" s="127"/>
      <c r="NV27" s="127"/>
      <c r="NW27" s="127"/>
      <c r="NX27" s="128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6"/>
      <c r="NK28" s="127"/>
      <c r="NL28" s="127"/>
      <c r="NM28" s="127"/>
      <c r="NN28" s="127"/>
      <c r="NO28" s="127"/>
      <c r="NP28" s="127"/>
      <c r="NQ28" s="127"/>
      <c r="NR28" s="127"/>
      <c r="NS28" s="127"/>
      <c r="NT28" s="127"/>
      <c r="NU28" s="127"/>
      <c r="NV28" s="127"/>
      <c r="NW28" s="127"/>
      <c r="NX28" s="128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6"/>
      <c r="NK29" s="127"/>
      <c r="NL29" s="127"/>
      <c r="NM29" s="127"/>
      <c r="NN29" s="127"/>
      <c r="NO29" s="127"/>
      <c r="NP29" s="127"/>
      <c r="NQ29" s="127"/>
      <c r="NR29" s="127"/>
      <c r="NS29" s="127"/>
      <c r="NT29" s="127"/>
      <c r="NU29" s="127"/>
      <c r="NV29" s="127"/>
      <c r="NW29" s="127"/>
      <c r="NX29" s="128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6"/>
      <c r="NK30" s="127"/>
      <c r="NL30" s="127"/>
      <c r="NM30" s="127"/>
      <c r="NN30" s="127"/>
      <c r="NO30" s="127"/>
      <c r="NP30" s="127"/>
      <c r="NQ30" s="127"/>
      <c r="NR30" s="127"/>
      <c r="NS30" s="127"/>
      <c r="NT30" s="127"/>
      <c r="NU30" s="127"/>
      <c r="NV30" s="127"/>
      <c r="NW30" s="127"/>
      <c r="NX30" s="128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6"/>
      <c r="NK31" s="127"/>
      <c r="NL31" s="127"/>
      <c r="NM31" s="127"/>
      <c r="NN31" s="127"/>
      <c r="NO31" s="127"/>
      <c r="NP31" s="127"/>
      <c r="NQ31" s="127"/>
      <c r="NR31" s="127"/>
      <c r="NS31" s="127"/>
      <c r="NT31" s="127"/>
      <c r="NU31" s="127"/>
      <c r="NV31" s="127"/>
      <c r="NW31" s="127"/>
      <c r="NX31" s="128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26"/>
      <c r="NK32" s="127"/>
      <c r="NL32" s="127"/>
      <c r="NM32" s="127"/>
      <c r="NN32" s="127"/>
      <c r="NO32" s="127"/>
      <c r="NP32" s="127"/>
      <c r="NQ32" s="127"/>
      <c r="NR32" s="127"/>
      <c r="NS32" s="127"/>
      <c r="NT32" s="127"/>
      <c r="NU32" s="127"/>
      <c r="NV32" s="127"/>
      <c r="NW32" s="127"/>
      <c r="NX32" s="128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101.8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103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100.3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100.4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99.6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72.099999999999994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63.2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60.5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61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62.2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69.599999999999994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56.8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54.7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57.9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55.8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26"/>
      <c r="NK33" s="127"/>
      <c r="NL33" s="127"/>
      <c r="NM33" s="127"/>
      <c r="NN33" s="127"/>
      <c r="NO33" s="127"/>
      <c r="NP33" s="127"/>
      <c r="NQ33" s="127"/>
      <c r="NR33" s="127"/>
      <c r="NS33" s="127"/>
      <c r="NT33" s="127"/>
      <c r="NU33" s="127"/>
      <c r="NV33" s="127"/>
      <c r="NW33" s="127"/>
      <c r="NX33" s="128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98.4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98.2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97.5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79.599999999999994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77.900000000000006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78.099999999999994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77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77.099999999999994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101.2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107.2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114.4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118.8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66.599999999999994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66.8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67.900000000000006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66.900000000000006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66.099999999999994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9"/>
      <c r="NK34" s="130"/>
      <c r="NL34" s="130"/>
      <c r="NM34" s="130"/>
      <c r="NN34" s="130"/>
      <c r="NO34" s="130"/>
      <c r="NP34" s="130"/>
      <c r="NQ34" s="130"/>
      <c r="NR34" s="130"/>
      <c r="NS34" s="130"/>
      <c r="NT34" s="130"/>
      <c r="NU34" s="130"/>
      <c r="NV34" s="130"/>
      <c r="NW34" s="130"/>
      <c r="NX34" s="131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178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176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27834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28446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28079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27230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26794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7865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7871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7807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8447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8826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93.2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108.6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113.5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113.9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112.3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13.6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13.4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12.4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12.4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12.2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24371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24882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25249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25711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26415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8736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8797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8852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9060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9135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67.5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69.5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70.3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71.099999999999994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72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17.899999999999999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17.399999999999999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16.5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16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177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64.599999999999994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66.400000000000006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68.5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70.5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72.7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69.5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69.7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74.3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75.599999999999994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77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19157673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19335709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19846127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20142255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19981527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52.6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54.2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53.8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56.1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56.4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68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70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73.2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73.400000000000006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36094355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36941419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38480542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38744035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40117620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fUrQzmKt6W8AVIT40dCDOquOX7626N/s6td3cZKu/g+f215CpZC5oqAL4xhHYAh6Bh4qdTmJmELYHvlka5hnHQ==" saltValue="M7wV5pFn9NIny6hYl/hFX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6" t="s">
        <v>105</v>
      </c>
      <c r="AI4" s="167"/>
      <c r="AJ4" s="167"/>
      <c r="AK4" s="167"/>
      <c r="AL4" s="167"/>
      <c r="AM4" s="167"/>
      <c r="AN4" s="167"/>
      <c r="AO4" s="167"/>
      <c r="AP4" s="167"/>
      <c r="AQ4" s="167"/>
      <c r="AR4" s="168"/>
      <c r="AS4" s="169" t="s">
        <v>106</v>
      </c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9" t="s">
        <v>107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6" t="s">
        <v>108</v>
      </c>
      <c r="BP4" s="167"/>
      <c r="BQ4" s="167"/>
      <c r="BR4" s="167"/>
      <c r="BS4" s="167"/>
      <c r="BT4" s="167"/>
      <c r="BU4" s="167"/>
      <c r="BV4" s="167"/>
      <c r="BW4" s="167"/>
      <c r="BX4" s="167"/>
      <c r="BY4" s="168"/>
      <c r="BZ4" s="165" t="s">
        <v>109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9" t="s">
        <v>110</v>
      </c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 t="s">
        <v>111</v>
      </c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 t="s">
        <v>112</v>
      </c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6" t="s">
        <v>113</v>
      </c>
      <c r="DS4" s="167"/>
      <c r="DT4" s="167"/>
      <c r="DU4" s="167"/>
      <c r="DV4" s="167"/>
      <c r="DW4" s="167"/>
      <c r="DX4" s="167"/>
      <c r="DY4" s="167"/>
      <c r="DZ4" s="167"/>
      <c r="EA4" s="167"/>
      <c r="EB4" s="168"/>
      <c r="EC4" s="165" t="s">
        <v>114</v>
      </c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 t="s">
        <v>115</v>
      </c>
      <c r="EO4" s="165"/>
      <c r="EP4" s="165"/>
      <c r="EQ4" s="165"/>
      <c r="ER4" s="165"/>
      <c r="ES4" s="165"/>
      <c r="ET4" s="165"/>
      <c r="EU4" s="165"/>
      <c r="EV4" s="165"/>
      <c r="EW4" s="165"/>
      <c r="EX4" s="165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140</v>
      </c>
      <c r="AU5" s="62" t="s">
        <v>151</v>
      </c>
      <c r="AV5" s="62" t="s">
        <v>142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140</v>
      </c>
      <c r="BF5" s="62" t="s">
        <v>141</v>
      </c>
      <c r="BG5" s="62" t="s">
        <v>142</v>
      </c>
      <c r="BH5" s="62" t="s">
        <v>152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153</v>
      </c>
      <c r="BQ5" s="62" t="s">
        <v>151</v>
      </c>
      <c r="BR5" s="62" t="s">
        <v>154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150</v>
      </c>
      <c r="CA5" s="62" t="s">
        <v>153</v>
      </c>
      <c r="CB5" s="62" t="s">
        <v>141</v>
      </c>
      <c r="CC5" s="62" t="s">
        <v>142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150</v>
      </c>
      <c r="CL5" s="62" t="s">
        <v>140</v>
      </c>
      <c r="CM5" s="62" t="s">
        <v>151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150</v>
      </c>
      <c r="CW5" s="62" t="s">
        <v>153</v>
      </c>
      <c r="CX5" s="62" t="s">
        <v>141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151</v>
      </c>
      <c r="DJ5" s="62" t="s">
        <v>154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140</v>
      </c>
      <c r="DT5" s="62" t="s">
        <v>151</v>
      </c>
      <c r="DU5" s="62" t="s">
        <v>154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153</v>
      </c>
      <c r="EE5" s="62" t="s">
        <v>141</v>
      </c>
      <c r="EF5" s="62" t="s">
        <v>142</v>
      </c>
      <c r="EG5" s="62" t="s">
        <v>152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150</v>
      </c>
      <c r="EO5" s="62" t="s">
        <v>153</v>
      </c>
      <c r="EP5" s="62" t="s">
        <v>151</v>
      </c>
      <c r="EQ5" s="62" t="s">
        <v>142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156</v>
      </c>
      <c r="B6" s="63">
        <f>B8</f>
        <v>2019</v>
      </c>
      <c r="C6" s="63">
        <f t="shared" ref="C6:M6" si="2">C8</f>
        <v>150002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70" t="str">
        <f>IF(H8&lt;&gt;I8,H8,"")&amp;IF(I8&lt;&gt;J8,I8,"")&amp;"　"&amp;J8</f>
        <v>新潟県　松代病院</v>
      </c>
      <c r="I6" s="171"/>
      <c r="J6" s="172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5</v>
      </c>
      <c r="R6" s="63" t="str">
        <f t="shared" si="3"/>
        <v>-</v>
      </c>
      <c r="S6" s="63" t="str">
        <f t="shared" si="3"/>
        <v>訓</v>
      </c>
      <c r="T6" s="63" t="str">
        <f t="shared" si="3"/>
        <v>救 臨 輪</v>
      </c>
      <c r="U6" s="64">
        <f>U8</f>
        <v>2236042</v>
      </c>
      <c r="V6" s="64">
        <f>V8</f>
        <v>2669</v>
      </c>
      <c r="W6" s="63" t="str">
        <f>W8</f>
        <v>第２種該当</v>
      </c>
      <c r="X6" s="63" t="str">
        <f t="shared" si="3"/>
        <v>１０：１</v>
      </c>
      <c r="Y6" s="64">
        <f t="shared" si="3"/>
        <v>55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55</v>
      </c>
      <c r="AE6" s="64">
        <f t="shared" si="3"/>
        <v>50</v>
      </c>
      <c r="AF6" s="64" t="str">
        <f t="shared" si="3"/>
        <v>-</v>
      </c>
      <c r="AG6" s="64">
        <f t="shared" si="3"/>
        <v>50</v>
      </c>
      <c r="AH6" s="65">
        <f>IF(AH8="-",NA(),AH8)</f>
        <v>101.8</v>
      </c>
      <c r="AI6" s="65">
        <f t="shared" ref="AI6:AQ6" si="4">IF(AI8="-",NA(),AI8)</f>
        <v>103</v>
      </c>
      <c r="AJ6" s="65">
        <f t="shared" si="4"/>
        <v>100.3</v>
      </c>
      <c r="AK6" s="65">
        <f t="shared" si="4"/>
        <v>100.4</v>
      </c>
      <c r="AL6" s="65">
        <f t="shared" si="4"/>
        <v>99.6</v>
      </c>
      <c r="AM6" s="65">
        <f t="shared" si="4"/>
        <v>98</v>
      </c>
      <c r="AN6" s="65">
        <f t="shared" si="4"/>
        <v>98.4</v>
      </c>
      <c r="AO6" s="65">
        <f t="shared" si="4"/>
        <v>98.2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72.099999999999994</v>
      </c>
      <c r="AT6" s="65">
        <f t="shared" ref="AT6:BB6" si="5">IF(AT8="-",NA(),AT8)</f>
        <v>63.2</v>
      </c>
      <c r="AU6" s="65">
        <f t="shared" si="5"/>
        <v>60.5</v>
      </c>
      <c r="AV6" s="65">
        <f t="shared" si="5"/>
        <v>61</v>
      </c>
      <c r="AW6" s="65">
        <f t="shared" si="5"/>
        <v>62.2</v>
      </c>
      <c r="AX6" s="65">
        <f t="shared" si="5"/>
        <v>79.599999999999994</v>
      </c>
      <c r="AY6" s="65">
        <f t="shared" si="5"/>
        <v>77.900000000000006</v>
      </c>
      <c r="AZ6" s="65">
        <f t="shared" si="5"/>
        <v>78.099999999999994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101.2</v>
      </c>
      <c r="BJ6" s="65">
        <f t="shared" si="6"/>
        <v>107.2</v>
      </c>
      <c r="BK6" s="65">
        <f t="shared" si="6"/>
        <v>114.4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69.599999999999994</v>
      </c>
      <c r="BP6" s="65">
        <f t="shared" ref="BP6:BX6" si="7">IF(BP8="-",NA(),BP8)</f>
        <v>56.8</v>
      </c>
      <c r="BQ6" s="65">
        <f t="shared" si="7"/>
        <v>54.7</v>
      </c>
      <c r="BR6" s="65">
        <f t="shared" si="7"/>
        <v>57.9</v>
      </c>
      <c r="BS6" s="65">
        <f t="shared" si="7"/>
        <v>55.8</v>
      </c>
      <c r="BT6" s="65">
        <f t="shared" si="7"/>
        <v>66.599999999999994</v>
      </c>
      <c r="BU6" s="65">
        <f t="shared" si="7"/>
        <v>66.8</v>
      </c>
      <c r="BV6" s="65">
        <f t="shared" si="7"/>
        <v>67.900000000000006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>
        <f>IF(BZ8="-",NA(),BZ8)</f>
        <v>27834</v>
      </c>
      <c r="CA6" s="66">
        <f t="shared" ref="CA6:CI6" si="8">IF(CA8="-",NA(),CA8)</f>
        <v>28446</v>
      </c>
      <c r="CB6" s="66">
        <f t="shared" si="8"/>
        <v>28079</v>
      </c>
      <c r="CC6" s="66">
        <f t="shared" si="8"/>
        <v>27230</v>
      </c>
      <c r="CD6" s="66">
        <f t="shared" si="8"/>
        <v>26794</v>
      </c>
      <c r="CE6" s="66">
        <f t="shared" si="8"/>
        <v>24371</v>
      </c>
      <c r="CF6" s="66">
        <f t="shared" si="8"/>
        <v>24882</v>
      </c>
      <c r="CG6" s="66">
        <f t="shared" si="8"/>
        <v>25249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7865</v>
      </c>
      <c r="CL6" s="66">
        <f t="shared" ref="CL6:CT6" si="9">IF(CL8="-",NA(),CL8)</f>
        <v>7871</v>
      </c>
      <c r="CM6" s="66">
        <f t="shared" si="9"/>
        <v>7807</v>
      </c>
      <c r="CN6" s="66">
        <f t="shared" si="9"/>
        <v>8447</v>
      </c>
      <c r="CO6" s="66">
        <f t="shared" si="9"/>
        <v>8826</v>
      </c>
      <c r="CP6" s="66">
        <f t="shared" si="9"/>
        <v>8736</v>
      </c>
      <c r="CQ6" s="66">
        <f t="shared" si="9"/>
        <v>8797</v>
      </c>
      <c r="CR6" s="66">
        <f t="shared" si="9"/>
        <v>8852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93.2</v>
      </c>
      <c r="CW6" s="65">
        <f t="shared" ref="CW6:DE6" si="10">IF(CW8="-",NA(),CW8)</f>
        <v>108.6</v>
      </c>
      <c r="CX6" s="65">
        <f t="shared" si="10"/>
        <v>113.5</v>
      </c>
      <c r="CY6" s="65">
        <f t="shared" si="10"/>
        <v>113.9</v>
      </c>
      <c r="CZ6" s="65">
        <f t="shared" si="10"/>
        <v>112.3</v>
      </c>
      <c r="DA6" s="65">
        <f t="shared" si="10"/>
        <v>67.5</v>
      </c>
      <c r="DB6" s="65">
        <f t="shared" si="10"/>
        <v>69.5</v>
      </c>
      <c r="DC6" s="65">
        <f t="shared" si="10"/>
        <v>70.3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13.6</v>
      </c>
      <c r="DH6" s="65">
        <f t="shared" ref="DH6:DP6" si="11">IF(DH8="-",NA(),DH8)</f>
        <v>13.4</v>
      </c>
      <c r="DI6" s="65">
        <f t="shared" si="11"/>
        <v>12.4</v>
      </c>
      <c r="DJ6" s="65">
        <f t="shared" si="11"/>
        <v>12.4</v>
      </c>
      <c r="DK6" s="65">
        <f t="shared" si="11"/>
        <v>12.2</v>
      </c>
      <c r="DL6" s="65">
        <f t="shared" si="11"/>
        <v>17.899999999999999</v>
      </c>
      <c r="DM6" s="65">
        <f t="shared" si="11"/>
        <v>17.399999999999999</v>
      </c>
      <c r="DN6" s="65">
        <f t="shared" si="11"/>
        <v>17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64.599999999999994</v>
      </c>
      <c r="DS6" s="65">
        <f t="shared" ref="DS6:EA6" si="12">IF(DS8="-",NA(),DS8)</f>
        <v>66.400000000000006</v>
      </c>
      <c r="DT6" s="65">
        <f t="shared" si="12"/>
        <v>68.5</v>
      </c>
      <c r="DU6" s="65">
        <f t="shared" si="12"/>
        <v>70.5</v>
      </c>
      <c r="DV6" s="65">
        <f t="shared" si="12"/>
        <v>72.7</v>
      </c>
      <c r="DW6" s="65">
        <f t="shared" si="12"/>
        <v>52.6</v>
      </c>
      <c r="DX6" s="65">
        <f t="shared" si="12"/>
        <v>54.2</v>
      </c>
      <c r="DY6" s="65">
        <f t="shared" si="12"/>
        <v>53.8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69.5</v>
      </c>
      <c r="ED6" s="65">
        <f t="shared" ref="ED6:EL6" si="13">IF(ED8="-",NA(),ED8)</f>
        <v>69.7</v>
      </c>
      <c r="EE6" s="65">
        <f t="shared" si="13"/>
        <v>74.3</v>
      </c>
      <c r="EF6" s="65">
        <f t="shared" si="13"/>
        <v>75.599999999999994</v>
      </c>
      <c r="EG6" s="65">
        <f t="shared" si="13"/>
        <v>77</v>
      </c>
      <c r="EH6" s="65">
        <f t="shared" si="13"/>
        <v>68</v>
      </c>
      <c r="EI6" s="65">
        <f t="shared" si="13"/>
        <v>70</v>
      </c>
      <c r="EJ6" s="65">
        <f t="shared" si="13"/>
        <v>71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19157673</v>
      </c>
      <c r="EO6" s="66">
        <f t="shared" ref="EO6:EW6" si="14">IF(EO8="-",NA(),EO8)</f>
        <v>19335709</v>
      </c>
      <c r="EP6" s="66">
        <f t="shared" si="14"/>
        <v>19846127</v>
      </c>
      <c r="EQ6" s="66">
        <f t="shared" si="14"/>
        <v>20142255</v>
      </c>
      <c r="ER6" s="66">
        <f t="shared" si="14"/>
        <v>19981527</v>
      </c>
      <c r="ES6" s="66">
        <f t="shared" si="14"/>
        <v>36094355</v>
      </c>
      <c r="ET6" s="66">
        <f t="shared" si="14"/>
        <v>36941419</v>
      </c>
      <c r="EU6" s="66">
        <f t="shared" si="14"/>
        <v>38480542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157</v>
      </c>
      <c r="B7" s="63">
        <f t="shared" ref="B7:AG7" si="15">B8</f>
        <v>2019</v>
      </c>
      <c r="C7" s="63">
        <f t="shared" si="15"/>
        <v>150002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5"/>
        <v>5</v>
      </c>
      <c r="R7" s="63" t="str">
        <f t="shared" si="15"/>
        <v>-</v>
      </c>
      <c r="S7" s="63" t="str">
        <f t="shared" si="15"/>
        <v>訓</v>
      </c>
      <c r="T7" s="63" t="str">
        <f t="shared" si="15"/>
        <v>救 臨 輪</v>
      </c>
      <c r="U7" s="64">
        <f>U8</f>
        <v>2236042</v>
      </c>
      <c r="V7" s="64">
        <f>V8</f>
        <v>2669</v>
      </c>
      <c r="W7" s="63" t="str">
        <f>W8</f>
        <v>第２種該当</v>
      </c>
      <c r="X7" s="63" t="str">
        <f t="shared" si="15"/>
        <v>１０：１</v>
      </c>
      <c r="Y7" s="64">
        <f t="shared" si="15"/>
        <v>55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55</v>
      </c>
      <c r="AE7" s="64">
        <f t="shared" si="15"/>
        <v>50</v>
      </c>
      <c r="AF7" s="64" t="str">
        <f t="shared" si="15"/>
        <v>-</v>
      </c>
      <c r="AG7" s="64">
        <f t="shared" si="15"/>
        <v>50</v>
      </c>
      <c r="AH7" s="65">
        <f>AH8</f>
        <v>101.8</v>
      </c>
      <c r="AI7" s="65">
        <f t="shared" ref="AI7:AQ7" si="16">AI8</f>
        <v>103</v>
      </c>
      <c r="AJ7" s="65">
        <f t="shared" si="16"/>
        <v>100.3</v>
      </c>
      <c r="AK7" s="65">
        <f t="shared" si="16"/>
        <v>100.4</v>
      </c>
      <c r="AL7" s="65">
        <f t="shared" si="16"/>
        <v>99.6</v>
      </c>
      <c r="AM7" s="65">
        <f t="shared" si="16"/>
        <v>98</v>
      </c>
      <c r="AN7" s="65">
        <f t="shared" si="16"/>
        <v>98.4</v>
      </c>
      <c r="AO7" s="65">
        <f t="shared" si="16"/>
        <v>98.2</v>
      </c>
      <c r="AP7" s="65">
        <f t="shared" si="16"/>
        <v>97.5</v>
      </c>
      <c r="AQ7" s="65">
        <f t="shared" si="16"/>
        <v>97.7</v>
      </c>
      <c r="AR7" s="65"/>
      <c r="AS7" s="65">
        <f>AS8</f>
        <v>72.099999999999994</v>
      </c>
      <c r="AT7" s="65">
        <f t="shared" ref="AT7:BB7" si="17">AT8</f>
        <v>63.2</v>
      </c>
      <c r="AU7" s="65">
        <f t="shared" si="17"/>
        <v>60.5</v>
      </c>
      <c r="AV7" s="65">
        <f t="shared" si="17"/>
        <v>61</v>
      </c>
      <c r="AW7" s="65">
        <f t="shared" si="17"/>
        <v>62.2</v>
      </c>
      <c r="AX7" s="65">
        <f t="shared" si="17"/>
        <v>79.599999999999994</v>
      </c>
      <c r="AY7" s="65">
        <f t="shared" si="17"/>
        <v>77.900000000000006</v>
      </c>
      <c r="AZ7" s="65">
        <f t="shared" si="17"/>
        <v>78.099999999999994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101.2</v>
      </c>
      <c r="BJ7" s="65">
        <f t="shared" si="18"/>
        <v>107.2</v>
      </c>
      <c r="BK7" s="65">
        <f t="shared" si="18"/>
        <v>114.4</v>
      </c>
      <c r="BL7" s="65">
        <f t="shared" si="18"/>
        <v>117</v>
      </c>
      <c r="BM7" s="65">
        <f t="shared" si="18"/>
        <v>118.8</v>
      </c>
      <c r="BN7" s="65"/>
      <c r="BO7" s="65">
        <f>BO8</f>
        <v>69.599999999999994</v>
      </c>
      <c r="BP7" s="65">
        <f t="shared" ref="BP7:BX7" si="19">BP8</f>
        <v>56.8</v>
      </c>
      <c r="BQ7" s="65">
        <f t="shared" si="19"/>
        <v>54.7</v>
      </c>
      <c r="BR7" s="65">
        <f t="shared" si="19"/>
        <v>57.9</v>
      </c>
      <c r="BS7" s="65">
        <f t="shared" si="19"/>
        <v>55.8</v>
      </c>
      <c r="BT7" s="65">
        <f t="shared" si="19"/>
        <v>66.599999999999994</v>
      </c>
      <c r="BU7" s="65">
        <f t="shared" si="19"/>
        <v>66.8</v>
      </c>
      <c r="BV7" s="65">
        <f t="shared" si="19"/>
        <v>67.900000000000006</v>
      </c>
      <c r="BW7" s="65">
        <f t="shared" si="19"/>
        <v>66.900000000000006</v>
      </c>
      <c r="BX7" s="65">
        <f t="shared" si="19"/>
        <v>66.099999999999994</v>
      </c>
      <c r="BY7" s="65"/>
      <c r="BZ7" s="66">
        <f>BZ8</f>
        <v>27834</v>
      </c>
      <c r="CA7" s="66">
        <f t="shared" ref="CA7:CI7" si="20">CA8</f>
        <v>28446</v>
      </c>
      <c r="CB7" s="66">
        <f t="shared" si="20"/>
        <v>28079</v>
      </c>
      <c r="CC7" s="66">
        <f t="shared" si="20"/>
        <v>27230</v>
      </c>
      <c r="CD7" s="66">
        <f t="shared" si="20"/>
        <v>26794</v>
      </c>
      <c r="CE7" s="66">
        <f t="shared" si="20"/>
        <v>24371</v>
      </c>
      <c r="CF7" s="66">
        <f t="shared" si="20"/>
        <v>24882</v>
      </c>
      <c r="CG7" s="66">
        <f t="shared" si="20"/>
        <v>25249</v>
      </c>
      <c r="CH7" s="66">
        <f t="shared" si="20"/>
        <v>25711</v>
      </c>
      <c r="CI7" s="66">
        <f t="shared" si="20"/>
        <v>26415</v>
      </c>
      <c r="CJ7" s="65"/>
      <c r="CK7" s="66">
        <f>CK8</f>
        <v>7865</v>
      </c>
      <c r="CL7" s="66">
        <f t="shared" ref="CL7:CT7" si="21">CL8</f>
        <v>7871</v>
      </c>
      <c r="CM7" s="66">
        <f t="shared" si="21"/>
        <v>7807</v>
      </c>
      <c r="CN7" s="66">
        <f t="shared" si="21"/>
        <v>8447</v>
      </c>
      <c r="CO7" s="66">
        <f t="shared" si="21"/>
        <v>8826</v>
      </c>
      <c r="CP7" s="66">
        <f t="shared" si="21"/>
        <v>8736</v>
      </c>
      <c r="CQ7" s="66">
        <f t="shared" si="21"/>
        <v>8797</v>
      </c>
      <c r="CR7" s="66">
        <f t="shared" si="21"/>
        <v>8852</v>
      </c>
      <c r="CS7" s="66">
        <f t="shared" si="21"/>
        <v>9060</v>
      </c>
      <c r="CT7" s="66">
        <f t="shared" si="21"/>
        <v>9135</v>
      </c>
      <c r="CU7" s="65"/>
      <c r="CV7" s="65">
        <f>CV8</f>
        <v>93.2</v>
      </c>
      <c r="CW7" s="65">
        <f t="shared" ref="CW7:DE7" si="22">CW8</f>
        <v>108.6</v>
      </c>
      <c r="CX7" s="65">
        <f t="shared" si="22"/>
        <v>113.5</v>
      </c>
      <c r="CY7" s="65">
        <f t="shared" si="22"/>
        <v>113.9</v>
      </c>
      <c r="CZ7" s="65">
        <f t="shared" si="22"/>
        <v>112.3</v>
      </c>
      <c r="DA7" s="65">
        <f t="shared" si="22"/>
        <v>67.5</v>
      </c>
      <c r="DB7" s="65">
        <f t="shared" si="22"/>
        <v>69.5</v>
      </c>
      <c r="DC7" s="65">
        <f t="shared" si="22"/>
        <v>70.3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13.6</v>
      </c>
      <c r="DH7" s="65">
        <f t="shared" ref="DH7:DP7" si="23">DH8</f>
        <v>13.4</v>
      </c>
      <c r="DI7" s="65">
        <f t="shared" si="23"/>
        <v>12.4</v>
      </c>
      <c r="DJ7" s="65">
        <f t="shared" si="23"/>
        <v>12.4</v>
      </c>
      <c r="DK7" s="65">
        <f t="shared" si="23"/>
        <v>12.2</v>
      </c>
      <c r="DL7" s="65">
        <f t="shared" si="23"/>
        <v>17.899999999999999</v>
      </c>
      <c r="DM7" s="65">
        <f t="shared" si="23"/>
        <v>17.399999999999999</v>
      </c>
      <c r="DN7" s="65">
        <f t="shared" si="23"/>
        <v>17</v>
      </c>
      <c r="DO7" s="65">
        <f t="shared" si="23"/>
        <v>16.5</v>
      </c>
      <c r="DP7" s="65">
        <f t="shared" si="23"/>
        <v>16</v>
      </c>
      <c r="DQ7" s="65"/>
      <c r="DR7" s="65">
        <f>DR8</f>
        <v>64.599999999999994</v>
      </c>
      <c r="DS7" s="65">
        <f t="shared" ref="DS7:EA7" si="24">DS8</f>
        <v>66.400000000000006</v>
      </c>
      <c r="DT7" s="65">
        <f t="shared" si="24"/>
        <v>68.5</v>
      </c>
      <c r="DU7" s="65">
        <f t="shared" si="24"/>
        <v>70.5</v>
      </c>
      <c r="DV7" s="65">
        <f t="shared" si="24"/>
        <v>72.7</v>
      </c>
      <c r="DW7" s="65">
        <f t="shared" si="24"/>
        <v>52.6</v>
      </c>
      <c r="DX7" s="65">
        <f t="shared" si="24"/>
        <v>54.2</v>
      </c>
      <c r="DY7" s="65">
        <f t="shared" si="24"/>
        <v>53.8</v>
      </c>
      <c r="DZ7" s="65">
        <f t="shared" si="24"/>
        <v>56.1</v>
      </c>
      <c r="EA7" s="65">
        <f t="shared" si="24"/>
        <v>56.4</v>
      </c>
      <c r="EB7" s="65"/>
      <c r="EC7" s="65">
        <f>EC8</f>
        <v>69.5</v>
      </c>
      <c r="ED7" s="65">
        <f t="shared" ref="ED7:EL7" si="25">ED8</f>
        <v>69.7</v>
      </c>
      <c r="EE7" s="65">
        <f t="shared" si="25"/>
        <v>74.3</v>
      </c>
      <c r="EF7" s="65">
        <f t="shared" si="25"/>
        <v>75.599999999999994</v>
      </c>
      <c r="EG7" s="65">
        <f t="shared" si="25"/>
        <v>77</v>
      </c>
      <c r="EH7" s="65">
        <f t="shared" si="25"/>
        <v>68</v>
      </c>
      <c r="EI7" s="65">
        <f t="shared" si="25"/>
        <v>70</v>
      </c>
      <c r="EJ7" s="65">
        <f t="shared" si="25"/>
        <v>71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19157673</v>
      </c>
      <c r="EO7" s="66">
        <f t="shared" ref="EO7:EW7" si="26">EO8</f>
        <v>19335709</v>
      </c>
      <c r="EP7" s="66">
        <f t="shared" si="26"/>
        <v>19846127</v>
      </c>
      <c r="EQ7" s="66">
        <f t="shared" si="26"/>
        <v>20142255</v>
      </c>
      <c r="ER7" s="66">
        <f t="shared" si="26"/>
        <v>19981527</v>
      </c>
      <c r="ES7" s="66">
        <f t="shared" si="26"/>
        <v>36094355</v>
      </c>
      <c r="ET7" s="66">
        <f t="shared" si="26"/>
        <v>36941419</v>
      </c>
      <c r="EU7" s="66">
        <f t="shared" si="26"/>
        <v>38480542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 x14ac:dyDescent="0.15">
      <c r="A8" s="48"/>
      <c r="B8" s="68">
        <v>2019</v>
      </c>
      <c r="C8" s="68">
        <v>150002</v>
      </c>
      <c r="D8" s="68">
        <v>46</v>
      </c>
      <c r="E8" s="68">
        <v>6</v>
      </c>
      <c r="F8" s="68">
        <v>0</v>
      </c>
      <c r="G8" s="68">
        <v>1</v>
      </c>
      <c r="H8" s="68" t="s">
        <v>158</v>
      </c>
      <c r="I8" s="68" t="s">
        <v>158</v>
      </c>
      <c r="J8" s="68" t="s">
        <v>159</v>
      </c>
      <c r="K8" s="68" t="s">
        <v>160</v>
      </c>
      <c r="L8" s="68" t="s">
        <v>161</v>
      </c>
      <c r="M8" s="68" t="s">
        <v>162</v>
      </c>
      <c r="N8" s="68" t="s">
        <v>163</v>
      </c>
      <c r="O8" s="68" t="s">
        <v>164</v>
      </c>
      <c r="P8" s="68" t="s">
        <v>165</v>
      </c>
      <c r="Q8" s="69">
        <v>5</v>
      </c>
      <c r="R8" s="68" t="s">
        <v>38</v>
      </c>
      <c r="S8" s="68" t="s">
        <v>166</v>
      </c>
      <c r="T8" s="68" t="s">
        <v>167</v>
      </c>
      <c r="U8" s="69">
        <v>2236042</v>
      </c>
      <c r="V8" s="69">
        <v>2669</v>
      </c>
      <c r="W8" s="68" t="s">
        <v>168</v>
      </c>
      <c r="X8" s="70" t="s">
        <v>169</v>
      </c>
      <c r="Y8" s="69">
        <v>55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55</v>
      </c>
      <c r="AE8" s="69">
        <v>50</v>
      </c>
      <c r="AF8" s="69" t="s">
        <v>38</v>
      </c>
      <c r="AG8" s="69">
        <v>50</v>
      </c>
      <c r="AH8" s="71">
        <v>101.8</v>
      </c>
      <c r="AI8" s="71">
        <v>103</v>
      </c>
      <c r="AJ8" s="71">
        <v>100.3</v>
      </c>
      <c r="AK8" s="71">
        <v>100.4</v>
      </c>
      <c r="AL8" s="71">
        <v>99.6</v>
      </c>
      <c r="AM8" s="71">
        <v>98</v>
      </c>
      <c r="AN8" s="71">
        <v>98.4</v>
      </c>
      <c r="AO8" s="71">
        <v>98.2</v>
      </c>
      <c r="AP8" s="71">
        <v>97.5</v>
      </c>
      <c r="AQ8" s="71">
        <v>97.7</v>
      </c>
      <c r="AR8" s="71">
        <v>98.2</v>
      </c>
      <c r="AS8" s="71">
        <v>72.099999999999994</v>
      </c>
      <c r="AT8" s="71">
        <v>63.2</v>
      </c>
      <c r="AU8" s="71">
        <v>60.5</v>
      </c>
      <c r="AV8" s="71">
        <v>61</v>
      </c>
      <c r="AW8" s="71">
        <v>62.2</v>
      </c>
      <c r="AX8" s="71">
        <v>79.599999999999994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101.2</v>
      </c>
      <c r="BJ8" s="72">
        <v>107.2</v>
      </c>
      <c r="BK8" s="72">
        <v>114.4</v>
      </c>
      <c r="BL8" s="72">
        <v>117</v>
      </c>
      <c r="BM8" s="72">
        <v>118.8</v>
      </c>
      <c r="BN8" s="72">
        <v>59.6</v>
      </c>
      <c r="BO8" s="71">
        <v>69.599999999999994</v>
      </c>
      <c r="BP8" s="71">
        <v>56.8</v>
      </c>
      <c r="BQ8" s="71">
        <v>54.7</v>
      </c>
      <c r="BR8" s="71">
        <v>57.9</v>
      </c>
      <c r="BS8" s="71">
        <v>55.8</v>
      </c>
      <c r="BT8" s="71">
        <v>66.599999999999994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74.7</v>
      </c>
      <c r="BZ8" s="72">
        <v>27834</v>
      </c>
      <c r="CA8" s="72">
        <v>28446</v>
      </c>
      <c r="CB8" s="72">
        <v>28079</v>
      </c>
      <c r="CC8" s="72">
        <v>27230</v>
      </c>
      <c r="CD8" s="72">
        <v>26794</v>
      </c>
      <c r="CE8" s="72">
        <v>24371</v>
      </c>
      <c r="CF8" s="72">
        <v>24882</v>
      </c>
      <c r="CG8" s="72">
        <v>25249</v>
      </c>
      <c r="CH8" s="72">
        <v>25711</v>
      </c>
      <c r="CI8" s="72">
        <v>26415</v>
      </c>
      <c r="CJ8" s="71">
        <v>53621</v>
      </c>
      <c r="CK8" s="72">
        <v>7865</v>
      </c>
      <c r="CL8" s="72">
        <v>7871</v>
      </c>
      <c r="CM8" s="72">
        <v>7807</v>
      </c>
      <c r="CN8" s="72">
        <v>8447</v>
      </c>
      <c r="CO8" s="72">
        <v>8826</v>
      </c>
      <c r="CP8" s="72">
        <v>8736</v>
      </c>
      <c r="CQ8" s="72">
        <v>8797</v>
      </c>
      <c r="CR8" s="72">
        <v>8852</v>
      </c>
      <c r="CS8" s="72">
        <v>9060</v>
      </c>
      <c r="CT8" s="72">
        <v>9135</v>
      </c>
      <c r="CU8" s="71">
        <v>15586</v>
      </c>
      <c r="CV8" s="72">
        <v>93.2</v>
      </c>
      <c r="CW8" s="72">
        <v>108.6</v>
      </c>
      <c r="CX8" s="72">
        <v>113.5</v>
      </c>
      <c r="CY8" s="72">
        <v>113.9</v>
      </c>
      <c r="CZ8" s="72">
        <v>112.3</v>
      </c>
      <c r="DA8" s="72">
        <v>67.5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54.6</v>
      </c>
      <c r="DG8" s="72">
        <v>13.6</v>
      </c>
      <c r="DH8" s="72">
        <v>13.4</v>
      </c>
      <c r="DI8" s="72">
        <v>12.4</v>
      </c>
      <c r="DJ8" s="72">
        <v>12.4</v>
      </c>
      <c r="DK8" s="72">
        <v>12.2</v>
      </c>
      <c r="DL8" s="72">
        <v>17.899999999999999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25</v>
      </c>
      <c r="DR8" s="71">
        <v>64.599999999999994</v>
      </c>
      <c r="DS8" s="71">
        <v>66.400000000000006</v>
      </c>
      <c r="DT8" s="71">
        <v>68.5</v>
      </c>
      <c r="DU8" s="71">
        <v>70.5</v>
      </c>
      <c r="DV8" s="71">
        <v>72.7</v>
      </c>
      <c r="DW8" s="71">
        <v>52.6</v>
      </c>
      <c r="DX8" s="71">
        <v>54.2</v>
      </c>
      <c r="DY8" s="71">
        <v>53.8</v>
      </c>
      <c r="DZ8" s="71">
        <v>56.1</v>
      </c>
      <c r="EA8" s="71">
        <v>56.4</v>
      </c>
      <c r="EB8" s="71">
        <v>53.5</v>
      </c>
      <c r="EC8" s="71">
        <v>69.5</v>
      </c>
      <c r="ED8" s="71">
        <v>69.7</v>
      </c>
      <c r="EE8" s="71">
        <v>74.3</v>
      </c>
      <c r="EF8" s="71">
        <v>75.599999999999994</v>
      </c>
      <c r="EG8" s="71">
        <v>77</v>
      </c>
      <c r="EH8" s="71">
        <v>68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70</v>
      </c>
      <c r="EN8" s="72">
        <v>19157673</v>
      </c>
      <c r="EO8" s="72">
        <v>19335709</v>
      </c>
      <c r="EP8" s="72">
        <v>19846127</v>
      </c>
      <c r="EQ8" s="72">
        <v>20142255</v>
      </c>
      <c r="ER8" s="72">
        <v>19981527</v>
      </c>
      <c r="ES8" s="72">
        <v>36094355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170</v>
      </c>
      <c r="C10" s="77" t="s">
        <v>171</v>
      </c>
      <c r="D10" s="77" t="s">
        <v>172</v>
      </c>
      <c r="E10" s="77" t="s">
        <v>173</v>
      </c>
      <c r="F10" s="77" t="s">
        <v>174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2021-01-21T05:38:40Z</cp:lastPrinted>
  <dcterms:created xsi:type="dcterms:W3CDTF">2020-12-15T03:52:47Z</dcterms:created>
  <dcterms:modified xsi:type="dcterms:W3CDTF">2021-01-22T00:01:43Z</dcterms:modified>
  <cp:category/>
</cp:coreProperties>
</file>