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1 公営企業課\新06 調査係\★経営比較分析表\★R1決算（上水・下水・電気・バス・観光・駐車場・病院・工水）\06_公表に向けて\02_1_経営比較分析表提出フォルダ\01_水道\1都道府県\"/>
    </mc:Choice>
  </mc:AlternateContent>
  <workbookProtection workbookAlgorithmName="SHA-512" workbookHashValue="V1R4v/8FWX6qw39CnWacQ5p6Hfp7mvPU98z89ktuIBExRrF0cLh93XKhhfOhN2z1AeKK0frN5hCjw6c5jOOlOQ==" workbookSaltValue="jjSMYe/jW6ZmSK0lema6WA==" workbookSpinCount="100000" lockStructure="1"/>
  <bookViews>
    <workbookView xWindow="0" yWindow="0" windowWidth="15360" windowHeight="76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BB10" i="4"/>
  <c r="AT10" i="4"/>
  <c r="AL10" i="4"/>
  <c r="W10" i="4"/>
  <c r="B10" i="4"/>
  <c r="BB8" i="4"/>
  <c r="AT8" i="4"/>
  <c r="AL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<sst xmlns="http://schemas.openxmlformats.org/spreadsheetml/2006/main" count="228" uniqueCount="113">
  <si>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</si>
  <si>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</si>
  <si>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</si>
  <si>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</si>
  <si>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</si>
  <si>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</si>
  <si>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</si>
  <si>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</si>
  <si>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</si>
  <si>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</si>
  <si>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</si>
  <si>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</si>
  <si>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</si>
  <si>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</si>
  <si>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</si>
  <si>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</si>
  <si>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</si>
  <si>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</si>
  <si>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</si>
  <si>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</si>
  <si>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</si>
  <si>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</si>
  <si>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</si>
  <si>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</si>
  <si>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</si>
  <si>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</si>
  <si>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</si>
  <si>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</si>
  <si>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</si>
  <si>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</si>
  <si>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</si>
  <si>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</si>
  <si>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</si>
  <si>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</si>
  <si>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</si>
  <si>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</si>
  <si>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</si>
  <si>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</si>
  <si>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</si>
  <si>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</si>
  <si>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</si>
  <si>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</si>
  <si>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</si>
  <si>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</si>
  <si>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</si>
  <si>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</si>
  <si>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</si>
  <si>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</si>
  <si>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</si>
  <si>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</si>
  <si>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</si>
  <si>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</si>
  <si>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</si>
  <si>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</si>
  <si>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</si>
  <si>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</si>
  <si>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</si>
  <si>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</si>
  <si>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</si>
  <si>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</si>
  <si>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</si>
  <si>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</si>
  <si>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</si>
  <si>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</si>
  <si>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</si>
  <si>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</si>
  <si>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</si>
  <si>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</si>
  <si>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</si>
  <si>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</si>
  <si>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</si>
  <si>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</si>
  <si>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</si>
  <si>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</si>
  <si>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</si>
  <si>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</si>
  <si>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</si>
  <si>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</si>
  <si>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</si>
  <si>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</si>
  <si>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</si>
  <si>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</si>
  <si>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</si>
  <si>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</si>
  <si>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</si>
  <si>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</si>
  <si>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</si>
  <si>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</si>
  <si>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</si>
  <si>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</si>
  <si>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</si>
  <si>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</si>
  <si>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</si>
  <si>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</si>
  <si>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</si>
  <si>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</si>
  <si>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</si>
  <si>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</si>
  <si>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</si>
  <si>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</si>
  <si>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</si>
  <si>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</si>
  <si>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</si>
  <si>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</si>
  <si>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</si>
  <si>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</si>
  <si>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</si>
  <si>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</si>
  <si>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</si>
  <si>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</si>
  <si>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熊野川水道用水供給事業廃止に伴い、平成27年度に一時的に欠損金が発生したものの、過去５年間の経常収支は安定的に推移しており、良好な状況にある。
　今後は、水需要が減少する中で、施設の耐震化対策や老朽化対策のための長期的な投資が必要となる。そのため、更新需要の平準化を図りながら、計画的に更新していくこととしている。
　また、経営戦略に基づく効率的な事業運営を行い、経営基盤の強化にも取り組んでいく。
</t>
    <rPh sb="107" eb="110">
      <t>チョウキテキ</t>
    </rPh>
    <rPh sb="111" eb="113">
      <t>トウシ</t>
    </rPh>
    <rPh sb="114" eb="116">
      <t>ヒツヨウ</t>
    </rPh>
    <rPh sb="192" eb="193">
      <t>ト</t>
    </rPh>
    <rPh sb="194" eb="195">
      <t>ク</t>
    </rPh>
    <phoneticPr fontId="4"/>
  </si>
  <si>
    <r>
      <rPr>
        <b/>
        <sz val="9"/>
        <color theme="1"/>
        <rFont val="メイリオ"/>
        <family val="3"/>
        <charset val="128"/>
      </rPr>
      <t>①有形固定資産減価償却率</t>
    </r>
    <r>
      <rPr>
        <sz val="9"/>
        <color theme="1"/>
        <rFont val="メイリオ"/>
        <family val="3"/>
        <charset val="128"/>
      </rPr>
      <t xml:space="preserve">
　類似団体の平均を上回っている。計画的に施設・設備の更新投資を行っているが、上昇傾向にある。
</t>
    </r>
    <r>
      <rPr>
        <b/>
        <sz val="9"/>
        <color theme="1"/>
        <rFont val="メイリオ"/>
        <family val="3"/>
        <charset val="128"/>
      </rPr>
      <t>②管路経年化率</t>
    </r>
    <r>
      <rPr>
        <sz val="9"/>
        <color theme="1"/>
        <rFont val="メイリオ"/>
        <family val="3"/>
        <charset val="128"/>
      </rPr>
      <t xml:space="preserve">
　近年急激に上昇しており、管路の老朽化が進んでいる。
</t>
    </r>
    <r>
      <rPr>
        <b/>
        <sz val="9"/>
        <color theme="1"/>
        <rFont val="メイリオ"/>
        <family val="3"/>
        <charset val="128"/>
      </rPr>
      <t>③管路更新率</t>
    </r>
    <r>
      <rPr>
        <sz val="9"/>
        <color theme="1"/>
        <rFont val="メイリオ"/>
        <family val="3"/>
        <charset val="128"/>
      </rPr>
      <t xml:space="preserve">
　過去５年間０％であるが、平成27年度から管路更新工事に着手しており、今後供用開始する予定である。</t>
    </r>
    <rPh sb="29" eb="32">
      <t>ケイカクテキ</t>
    </rPh>
    <rPh sb="33" eb="35">
      <t>シセツ</t>
    </rPh>
    <rPh sb="36" eb="38">
      <t>セツビ</t>
    </rPh>
    <rPh sb="39" eb="41">
      <t>コウシン</t>
    </rPh>
    <rPh sb="41" eb="43">
      <t>トウシ</t>
    </rPh>
    <rPh sb="44" eb="45">
      <t>オコナ</t>
    </rPh>
    <rPh sb="51" eb="53">
      <t>ジョウショウ</t>
    </rPh>
    <rPh sb="53" eb="55">
      <t>ケイコウ</t>
    </rPh>
    <rPh sb="69" eb="71">
      <t>キンネン</t>
    </rPh>
    <rPh sb="71" eb="73">
      <t>キュウゲキ</t>
    </rPh>
    <rPh sb="74" eb="76">
      <t>ジョウショウ</t>
    </rPh>
    <rPh sb="84" eb="86">
      <t>ロウキュウ</t>
    </rPh>
    <rPh sb="103" eb="105">
      <t>カコ</t>
    </rPh>
    <rPh sb="106" eb="107">
      <t>ネン</t>
    </rPh>
    <rPh sb="107" eb="108">
      <t>カン</t>
    </rPh>
    <rPh sb="127" eb="129">
      <t>コウジ</t>
    </rPh>
    <rPh sb="137" eb="139">
      <t>コンゴ</t>
    </rPh>
    <rPh sb="139" eb="141">
      <t>キョウヨウ</t>
    </rPh>
    <rPh sb="141" eb="143">
      <t>カイシ</t>
    </rPh>
    <rPh sb="145" eb="147">
      <t>ヨテイ</t>
    </rPh>
    <phoneticPr fontId="4"/>
  </si>
  <si>
    <r>
      <rPr>
        <b/>
        <sz val="9"/>
        <rFont val="メイリオ"/>
        <family val="3"/>
        <charset val="128"/>
      </rPr>
      <t>①経常収支比率</t>
    </r>
    <r>
      <rPr>
        <sz val="9"/>
        <rFont val="メイリオ"/>
        <family val="3"/>
        <charset val="128"/>
      </rPr>
      <t xml:space="preserve">
　過去５年間100%以上であり概ね良好である。
</t>
    </r>
    <r>
      <rPr>
        <b/>
        <sz val="9"/>
        <rFont val="メイリオ"/>
        <family val="3"/>
        <charset val="128"/>
      </rPr>
      <t>②累積欠損金比率</t>
    </r>
    <r>
      <rPr>
        <sz val="9"/>
        <rFont val="メイリオ"/>
        <family val="3"/>
        <charset val="128"/>
      </rPr>
      <t xml:space="preserve">
　平成18年度に累積欠損金が解消し、それ以降平成26年度まで0%となっている。熊野川水道用水供給事業廃止に伴い、平成27年度に欠損金が発生したが、決算認定に併せて資本剰余金を利益剰余金に振り替えることで、この欠損金は解消した。
</t>
    </r>
    <r>
      <rPr>
        <b/>
        <sz val="9"/>
        <rFont val="メイリオ"/>
        <family val="3"/>
        <charset val="128"/>
      </rPr>
      <t>③流動比率</t>
    </r>
    <r>
      <rPr>
        <sz val="9"/>
        <rFont val="メイリオ"/>
        <family val="3"/>
        <charset val="128"/>
      </rPr>
      <t xml:space="preserve">
　過去５年間100%以上であり、健全である。
</t>
    </r>
    <r>
      <rPr>
        <b/>
        <sz val="9"/>
        <rFont val="メイリオ"/>
        <family val="3"/>
        <charset val="128"/>
      </rPr>
      <t>④企業債残高対給水収益比率</t>
    </r>
    <r>
      <rPr>
        <sz val="9"/>
        <rFont val="メイリオ"/>
        <family val="3"/>
        <charset val="128"/>
      </rPr>
      <t xml:space="preserve">
　類似団体平均値を下回っている。現在長期にわたる管路更新事業に着手しているため、今後は企業債残高の増加に伴う当該比率の上昇が見込まれる。
</t>
    </r>
    <r>
      <rPr>
        <b/>
        <sz val="9"/>
        <rFont val="メイリオ"/>
        <family val="3"/>
        <charset val="128"/>
      </rPr>
      <t>⑤料金回収率</t>
    </r>
    <r>
      <rPr>
        <sz val="9"/>
        <rFont val="メイリオ"/>
        <family val="3"/>
        <charset val="128"/>
      </rPr>
      <t xml:space="preserve">
　100%を上回っており、給水原価が給水収益で賄われている状況にある。
</t>
    </r>
    <r>
      <rPr>
        <b/>
        <sz val="9"/>
        <rFont val="メイリオ"/>
        <family val="3"/>
        <charset val="128"/>
      </rPr>
      <t>⑥給水原価</t>
    </r>
    <r>
      <rPr>
        <sz val="9"/>
        <rFont val="メイリオ"/>
        <family val="3"/>
        <charset val="128"/>
      </rPr>
      <t xml:space="preserve">
　類似団体の平均を大きく下回っている。
</t>
    </r>
    <r>
      <rPr>
        <b/>
        <sz val="9"/>
        <rFont val="メイリオ"/>
        <family val="3"/>
        <charset val="128"/>
      </rPr>
      <t>⑦施設利用率</t>
    </r>
    <r>
      <rPr>
        <sz val="9"/>
        <rFont val="メイリオ"/>
        <family val="3"/>
        <charset val="128"/>
      </rPr>
      <t xml:space="preserve">
　類似団体の平均を上回っており、適正規模である。
</t>
    </r>
    <r>
      <rPr>
        <b/>
        <sz val="9"/>
        <rFont val="メイリオ"/>
        <family val="3"/>
        <charset val="128"/>
      </rPr>
      <t>⑧有収率</t>
    </r>
    <r>
      <rPr>
        <sz val="9"/>
        <rFont val="メイリオ"/>
        <family val="3"/>
        <charset val="128"/>
      </rPr>
      <t xml:space="preserve">
　100%を維持しており、施設を効率的に活用している。
</t>
    </r>
    <rPh sb="23" eb="24">
      <t>オオム</t>
    </rPh>
    <rPh sb="25" eb="27">
      <t>リョウコウ</t>
    </rPh>
    <rPh sb="61" eb="63">
      <t>イコウ</t>
    </rPh>
    <rPh sb="177" eb="179">
      <t>ケンゼン</t>
    </rPh>
    <rPh sb="205" eb="206">
      <t>アタイ</t>
    </rPh>
    <rPh sb="207" eb="209">
      <t>シタマワ</t>
    </rPh>
    <rPh sb="214" eb="216">
      <t>ゲンザイ</t>
    </rPh>
    <rPh sb="216" eb="218">
      <t>チョウキ</t>
    </rPh>
    <rPh sb="226" eb="228">
      <t>ジギョウ</t>
    </rPh>
    <rPh sb="229" eb="231">
      <t>チャクシュ</t>
    </rPh>
    <rPh sb="250" eb="251">
      <t>トモナ</t>
    </rPh>
    <rPh sb="252" eb="254">
      <t>トウガイ</t>
    </rPh>
    <rPh sb="254" eb="256">
      <t>ヒリツ</t>
    </rPh>
    <rPh sb="257" eb="259">
      <t>ジョウショウ</t>
    </rPh>
    <rPh sb="287" eb="289">
      <t>キュウスイ</t>
    </rPh>
    <rPh sb="289" eb="291">
      <t>ゲンカ</t>
    </rPh>
    <rPh sb="303" eb="305">
      <t>ジョウキョウ</t>
    </rPh>
    <rPh sb="379" eb="381">
      <t>イジ</t>
    </rPh>
    <rPh sb="389" eb="392">
      <t>コウリツテキ</t>
    </rPh>
    <rPh sb="393" eb="395">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</si>
</sst>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theme="1"/>
      <name val="メイリオ"/>
      <family val="3"/>
      <charset val="128"/>
    </font>
    <font>
      <b/>
      <sz val="9"/>
      <color theme="1"/>
      <name val="メイリオ"/>
      <family val="3"/>
      <charset val="128"/>
    </font>
    <font>
      <sz val="9"/>
      <name val="メイリオ"/>
      <family val="3"/>
      <charset val="128"/>
    </font>
    <font>
      <b/>
      <sz val="9"/>
      <name val="メイリオ"/>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0F-41C0-8E45-B29443E53688}"/>
            </c:ext>
          </c:extLst>
        </c:ser>
        <c:dLbls>
          <c:showLegendKey val="0"/>
          <c:showVal val="0"/>
          <c:showCatName val="0"/>
          <c:showSerName val="0"/>
          <c:showPercent val="0"/>
          <c:showBubbleSize val="0"/>
        </c:dLbls>
        <c:gapWidth val="150"/>
        <c:axId val="209637440"/>
        <c:axId val="20963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730F-41C0-8E45-B29443E53688}"/>
            </c:ext>
          </c:extLst>
        </c:ser>
        <c:dLbls>
          <c:showLegendKey val="0"/>
          <c:showVal val="0"/>
          <c:showCatName val="0"/>
          <c:showSerName val="0"/>
          <c:showPercent val="0"/>
          <c:showBubbleSize val="0"/>
        </c:dLbls>
        <c:marker val="1"/>
        <c:smooth val="0"/>
        <c:axId val="209637440"/>
        <c:axId val="209639400"/>
      </c:lineChart>
      <c:dateAx>
        <c:axId val="209637440"/>
        <c:scaling>
          <c:orientation val="minMax"/>
        </c:scaling>
        <c:delete val="1"/>
        <c:axPos val="b"/>
        <c:numFmt formatCode="&quot;H&quot;yy" sourceLinked="1"/>
        <c:majorTickMark val="none"/>
        <c:minorTickMark val="none"/>
        <c:tickLblPos val="none"/>
        <c:crossAx val="209639400"/>
        <c:crosses val="autoZero"/>
        <c:auto val="1"/>
        <c:lblOffset val="100"/>
        <c:baseTimeUnit val="years"/>
      </c:dateAx>
      <c:valAx>
        <c:axId val="20963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71.569999999999993</c:v>
                </c:pt>
                <c:pt idx="1">
                  <c:v>71.11</c:v>
                </c:pt>
                <c:pt idx="2">
                  <c:v>71.290000000000006</c:v>
                </c:pt>
                <c:pt idx="3">
                  <c:v>70.19</c:v>
                </c:pt>
                <c:pt idx="4">
                  <c:v>68.849999999999994</c:v>
                </c:pt>
              </c:numCache>
            </c:numRef>
          </c:val>
          <c:extLst>
            <c:ext xmlns:c16="http://schemas.microsoft.com/office/drawing/2014/chart" uri="{C3380CC4-5D6E-409C-BE32-E72D297353CC}">
              <c16:uniqueId val="{00000000-5C2E-4AF3-A4F2-9C9793E958DA}"/>
            </c:ext>
          </c:extLst>
        </c:ser>
        <c:dLbls>
          <c:showLegendKey val="0"/>
          <c:showVal val="0"/>
          <c:showCatName val="0"/>
          <c:showSerName val="0"/>
          <c:showPercent val="0"/>
          <c:showBubbleSize val="0"/>
        </c:dLbls>
        <c:gapWidth val="150"/>
        <c:axId val="211035032"/>
        <c:axId val="21103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5C2E-4AF3-A4F2-9C9793E958DA}"/>
            </c:ext>
          </c:extLst>
        </c:ser>
        <c:dLbls>
          <c:showLegendKey val="0"/>
          <c:showVal val="0"/>
          <c:showCatName val="0"/>
          <c:showSerName val="0"/>
          <c:showPercent val="0"/>
          <c:showBubbleSize val="0"/>
        </c:dLbls>
        <c:marker val="1"/>
        <c:smooth val="0"/>
        <c:axId val="211035032"/>
        <c:axId val="211039344"/>
      </c:lineChart>
      <c:dateAx>
        <c:axId val="211035032"/>
        <c:scaling>
          <c:orientation val="minMax"/>
        </c:scaling>
        <c:delete val="1"/>
        <c:axPos val="b"/>
        <c:numFmt formatCode="&quot;H&quot;yy" sourceLinked="1"/>
        <c:majorTickMark val="none"/>
        <c:minorTickMark val="none"/>
        <c:tickLblPos val="none"/>
        <c:crossAx val="211039344"/>
        <c:crosses val="autoZero"/>
        <c:auto val="1"/>
        <c:lblOffset val="100"/>
        <c:baseTimeUnit val="years"/>
      </c:dateAx>
      <c:valAx>
        <c:axId val="21103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3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2E6-4AE1-A398-3C0B5BD51674}"/>
            </c:ext>
          </c:extLst>
        </c:ser>
        <c:dLbls>
          <c:showLegendKey val="0"/>
          <c:showVal val="0"/>
          <c:showCatName val="0"/>
          <c:showSerName val="0"/>
          <c:showPercent val="0"/>
          <c:showBubbleSize val="0"/>
        </c:dLbls>
        <c:gapWidth val="150"/>
        <c:axId val="211447792"/>
        <c:axId val="21144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E2E6-4AE1-A398-3C0B5BD51674}"/>
            </c:ext>
          </c:extLst>
        </c:ser>
        <c:dLbls>
          <c:showLegendKey val="0"/>
          <c:showVal val="0"/>
          <c:showCatName val="0"/>
          <c:showSerName val="0"/>
          <c:showPercent val="0"/>
          <c:showBubbleSize val="0"/>
        </c:dLbls>
        <c:marker val="1"/>
        <c:smooth val="0"/>
        <c:axId val="211447792"/>
        <c:axId val="211449752"/>
      </c:lineChart>
      <c:dateAx>
        <c:axId val="211447792"/>
        <c:scaling>
          <c:orientation val="minMax"/>
        </c:scaling>
        <c:delete val="1"/>
        <c:axPos val="b"/>
        <c:numFmt formatCode="&quot;H&quot;yy" sourceLinked="1"/>
        <c:majorTickMark val="none"/>
        <c:minorTickMark val="none"/>
        <c:tickLblPos val="none"/>
        <c:crossAx val="211449752"/>
        <c:crosses val="autoZero"/>
        <c:auto val="1"/>
        <c:lblOffset val="100"/>
        <c:baseTimeUnit val="years"/>
      </c:dateAx>
      <c:valAx>
        <c:axId val="21144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4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121.59</c:v>
                </c:pt>
                <c:pt idx="1">
                  <c:v>116.49</c:v>
                </c:pt>
                <c:pt idx="2">
                  <c:v>115.08</c:v>
                </c:pt>
                <c:pt idx="3">
                  <c:v>121.93</c:v>
                </c:pt>
                <c:pt idx="4">
                  <c:v>119.55</c:v>
                </c:pt>
              </c:numCache>
            </c:numRef>
          </c:val>
          <c:extLst>
            <c:ext xmlns:c16="http://schemas.microsoft.com/office/drawing/2014/chart" uri="{C3380CC4-5D6E-409C-BE32-E72D297353CC}">
              <c16:uniqueId val="{00000000-F0E4-45B6-BFC9-0A87F8CB3706}"/>
            </c:ext>
          </c:extLst>
        </c:ser>
        <c:dLbls>
          <c:showLegendKey val="0"/>
          <c:showVal val="0"/>
          <c:showCatName val="0"/>
          <c:showSerName val="0"/>
          <c:showPercent val="0"/>
          <c:showBubbleSize val="0"/>
        </c:dLbls>
        <c:gapWidth val="150"/>
        <c:axId val="209634696"/>
        <c:axId val="20963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F0E4-45B6-BFC9-0A87F8CB3706}"/>
            </c:ext>
          </c:extLst>
        </c:ser>
        <c:dLbls>
          <c:showLegendKey val="0"/>
          <c:showVal val="0"/>
          <c:showCatName val="0"/>
          <c:showSerName val="0"/>
          <c:showPercent val="0"/>
          <c:showBubbleSize val="0"/>
        </c:dLbls>
        <c:marker val="1"/>
        <c:smooth val="0"/>
        <c:axId val="209634696"/>
        <c:axId val="209634304"/>
      </c:lineChart>
      <c:dateAx>
        <c:axId val="209634696"/>
        <c:scaling>
          <c:orientation val="minMax"/>
        </c:scaling>
        <c:delete val="1"/>
        <c:axPos val="b"/>
        <c:numFmt formatCode="&quot;H&quot;yy" sourceLinked="1"/>
        <c:majorTickMark val="none"/>
        <c:minorTickMark val="none"/>
        <c:tickLblPos val="none"/>
        <c:crossAx val="209634304"/>
        <c:crosses val="autoZero"/>
        <c:auto val="1"/>
        <c:lblOffset val="100"/>
        <c:baseTimeUnit val="years"/>
      </c:dateAx>
      <c:valAx>
        <c:axId val="20963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63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55.93</c:v>
                </c:pt>
                <c:pt idx="1">
                  <c:v>57.96</c:v>
                </c:pt>
                <c:pt idx="2">
                  <c:v>59.88</c:v>
                </c:pt>
                <c:pt idx="3">
                  <c:v>61.57</c:v>
                </c:pt>
                <c:pt idx="4">
                  <c:v>62.96</c:v>
                </c:pt>
              </c:numCache>
            </c:numRef>
          </c:val>
          <c:extLst>
            <c:ext xmlns:c16="http://schemas.microsoft.com/office/drawing/2014/chart" uri="{C3380CC4-5D6E-409C-BE32-E72D297353CC}">
              <c16:uniqueId val="{00000000-DFE2-4289-8934-A0680C845B2F}"/>
            </c:ext>
          </c:extLst>
        </c:ser>
        <c:dLbls>
          <c:showLegendKey val="0"/>
          <c:showVal val="0"/>
          <c:showCatName val="0"/>
          <c:showSerName val="0"/>
          <c:showPercent val="0"/>
          <c:showBubbleSize val="0"/>
        </c:dLbls>
        <c:gapWidth val="150"/>
        <c:axId val="209636656"/>
        <c:axId val="20963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DFE2-4289-8934-A0680C845B2F}"/>
            </c:ext>
          </c:extLst>
        </c:ser>
        <c:dLbls>
          <c:showLegendKey val="0"/>
          <c:showVal val="0"/>
          <c:showCatName val="0"/>
          <c:showSerName val="0"/>
          <c:showPercent val="0"/>
          <c:showBubbleSize val="0"/>
        </c:dLbls>
        <c:marker val="1"/>
        <c:smooth val="0"/>
        <c:axId val="209636656"/>
        <c:axId val="209638224"/>
      </c:lineChart>
      <c:dateAx>
        <c:axId val="209636656"/>
        <c:scaling>
          <c:orientation val="minMax"/>
        </c:scaling>
        <c:delete val="1"/>
        <c:axPos val="b"/>
        <c:numFmt formatCode="&quot;H&quot;yy" sourceLinked="1"/>
        <c:majorTickMark val="none"/>
        <c:minorTickMark val="none"/>
        <c:tickLblPos val="none"/>
        <c:crossAx val="209638224"/>
        <c:crosses val="autoZero"/>
        <c:auto val="1"/>
        <c:lblOffset val="100"/>
        <c:baseTimeUnit val="years"/>
      </c:dateAx>
      <c:valAx>
        <c:axId val="20963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3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71.540000000000006</c:v>
                </c:pt>
                <c:pt idx="1">
                  <c:v>79.94</c:v>
                </c:pt>
                <c:pt idx="2">
                  <c:v>92.27</c:v>
                </c:pt>
                <c:pt idx="3">
                  <c:v>92.27</c:v>
                </c:pt>
                <c:pt idx="4">
                  <c:v>93.64</c:v>
                </c:pt>
              </c:numCache>
            </c:numRef>
          </c:val>
          <c:extLst>
            <c:ext xmlns:c16="http://schemas.microsoft.com/office/drawing/2014/chart" uri="{C3380CC4-5D6E-409C-BE32-E72D297353CC}">
              <c16:uniqueId val="{00000000-2AC7-4093-9B7F-B68227A0CE57}"/>
            </c:ext>
          </c:extLst>
        </c:ser>
        <c:dLbls>
          <c:showLegendKey val="0"/>
          <c:showVal val="0"/>
          <c:showCatName val="0"/>
          <c:showSerName val="0"/>
          <c:showPercent val="0"/>
          <c:showBubbleSize val="0"/>
        </c:dLbls>
        <c:gapWidth val="150"/>
        <c:axId val="209641360"/>
        <c:axId val="20963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2AC7-4093-9B7F-B68227A0CE57}"/>
            </c:ext>
          </c:extLst>
        </c:ser>
        <c:dLbls>
          <c:showLegendKey val="0"/>
          <c:showVal val="0"/>
          <c:showCatName val="0"/>
          <c:showSerName val="0"/>
          <c:showPercent val="0"/>
          <c:showBubbleSize val="0"/>
        </c:dLbls>
        <c:marker val="1"/>
        <c:smooth val="0"/>
        <c:axId val="209641360"/>
        <c:axId val="209633912"/>
      </c:lineChart>
      <c:dateAx>
        <c:axId val="209641360"/>
        <c:scaling>
          <c:orientation val="minMax"/>
        </c:scaling>
        <c:delete val="1"/>
        <c:axPos val="b"/>
        <c:numFmt formatCode="&quot;H&quot;yy" sourceLinked="1"/>
        <c:majorTickMark val="none"/>
        <c:minorTickMark val="none"/>
        <c:tickLblPos val="none"/>
        <c:crossAx val="209633912"/>
        <c:crosses val="autoZero"/>
        <c:auto val="1"/>
        <c:lblOffset val="100"/>
        <c:baseTimeUnit val="years"/>
      </c:dateAx>
      <c:valAx>
        <c:axId val="20963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4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466.63</c:v>
                </c:pt>
                <c:pt idx="1">
                  <c:v>0</c:v>
                </c:pt>
                <c:pt idx="2">
                  <c:v>0</c:v>
                </c:pt>
                <c:pt idx="3">
                  <c:v>0</c:v>
                </c:pt>
                <c:pt idx="4">
                  <c:v>0</c:v>
                </c:pt>
              </c:numCache>
            </c:numRef>
          </c:val>
          <c:extLst>
            <c:ext xmlns:c16="http://schemas.microsoft.com/office/drawing/2014/chart" uri="{C3380CC4-5D6E-409C-BE32-E72D297353CC}">
              <c16:uniqueId val="{00000000-6A5D-415C-B4B2-D7C5554825CD}"/>
            </c:ext>
          </c:extLst>
        </c:ser>
        <c:dLbls>
          <c:showLegendKey val="0"/>
          <c:showVal val="0"/>
          <c:showCatName val="0"/>
          <c:showSerName val="0"/>
          <c:showPercent val="0"/>
          <c:showBubbleSize val="0"/>
        </c:dLbls>
        <c:gapWidth val="150"/>
        <c:axId val="209640184"/>
        <c:axId val="20964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6A5D-415C-B4B2-D7C5554825CD}"/>
            </c:ext>
          </c:extLst>
        </c:ser>
        <c:dLbls>
          <c:showLegendKey val="0"/>
          <c:showVal val="0"/>
          <c:showCatName val="0"/>
          <c:showSerName val="0"/>
          <c:showPercent val="0"/>
          <c:showBubbleSize val="0"/>
        </c:dLbls>
        <c:marker val="1"/>
        <c:smooth val="0"/>
        <c:axId val="209640184"/>
        <c:axId val="209640968"/>
      </c:lineChart>
      <c:dateAx>
        <c:axId val="209640184"/>
        <c:scaling>
          <c:orientation val="minMax"/>
        </c:scaling>
        <c:delete val="1"/>
        <c:axPos val="b"/>
        <c:numFmt formatCode="&quot;H&quot;yy" sourceLinked="1"/>
        <c:majorTickMark val="none"/>
        <c:minorTickMark val="none"/>
        <c:tickLblPos val="none"/>
        <c:crossAx val="209640968"/>
        <c:crosses val="autoZero"/>
        <c:auto val="1"/>
        <c:lblOffset val="100"/>
        <c:baseTimeUnit val="years"/>
      </c:dateAx>
      <c:valAx>
        <c:axId val="209640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64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209.25</c:v>
                </c:pt>
                <c:pt idx="1">
                  <c:v>280.17</c:v>
                </c:pt>
                <c:pt idx="2">
                  <c:v>288.01</c:v>
                </c:pt>
                <c:pt idx="3">
                  <c:v>352.3</c:v>
                </c:pt>
                <c:pt idx="4">
                  <c:v>372.11</c:v>
                </c:pt>
              </c:numCache>
            </c:numRef>
          </c:val>
          <c:extLst>
            <c:ext xmlns:c16="http://schemas.microsoft.com/office/drawing/2014/chart" uri="{C3380CC4-5D6E-409C-BE32-E72D297353CC}">
              <c16:uniqueId val="{00000000-5695-44A4-98C8-D8624393AC8F}"/>
            </c:ext>
          </c:extLst>
        </c:ser>
        <c:dLbls>
          <c:showLegendKey val="0"/>
          <c:showVal val="0"/>
          <c:showCatName val="0"/>
          <c:showSerName val="0"/>
          <c:showPercent val="0"/>
          <c:showBubbleSize val="0"/>
        </c:dLbls>
        <c:gapWidth val="150"/>
        <c:axId val="211035424"/>
        <c:axId val="21104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5695-44A4-98C8-D8624393AC8F}"/>
            </c:ext>
          </c:extLst>
        </c:ser>
        <c:dLbls>
          <c:showLegendKey val="0"/>
          <c:showVal val="0"/>
          <c:showCatName val="0"/>
          <c:showSerName val="0"/>
          <c:showPercent val="0"/>
          <c:showBubbleSize val="0"/>
        </c:dLbls>
        <c:marker val="1"/>
        <c:smooth val="0"/>
        <c:axId val="211035424"/>
        <c:axId val="211041304"/>
      </c:lineChart>
      <c:dateAx>
        <c:axId val="211035424"/>
        <c:scaling>
          <c:orientation val="minMax"/>
        </c:scaling>
        <c:delete val="1"/>
        <c:axPos val="b"/>
        <c:numFmt formatCode="&quot;H&quot;yy" sourceLinked="1"/>
        <c:majorTickMark val="none"/>
        <c:minorTickMark val="none"/>
        <c:tickLblPos val="none"/>
        <c:crossAx val="211041304"/>
        <c:crosses val="autoZero"/>
        <c:auto val="1"/>
        <c:lblOffset val="100"/>
        <c:baseTimeUnit val="years"/>
      </c:dateAx>
      <c:valAx>
        <c:axId val="211041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0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299.02</c:v>
                </c:pt>
                <c:pt idx="1">
                  <c:v>286.33999999999997</c:v>
                </c:pt>
                <c:pt idx="2">
                  <c:v>265.16000000000003</c:v>
                </c:pt>
                <c:pt idx="3">
                  <c:v>266.31</c:v>
                </c:pt>
                <c:pt idx="4">
                  <c:v>250.08</c:v>
                </c:pt>
              </c:numCache>
            </c:numRef>
          </c:val>
          <c:extLst>
            <c:ext xmlns:c16="http://schemas.microsoft.com/office/drawing/2014/chart" uri="{C3380CC4-5D6E-409C-BE32-E72D297353CC}">
              <c16:uniqueId val="{00000000-9CAF-47CC-A2E6-F683366206FA}"/>
            </c:ext>
          </c:extLst>
        </c:ser>
        <c:dLbls>
          <c:showLegendKey val="0"/>
          <c:showVal val="0"/>
          <c:showCatName val="0"/>
          <c:showSerName val="0"/>
          <c:showPercent val="0"/>
          <c:showBubbleSize val="0"/>
        </c:dLbls>
        <c:gapWidth val="150"/>
        <c:axId val="211036600"/>
        <c:axId val="21103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9CAF-47CC-A2E6-F683366206FA}"/>
            </c:ext>
          </c:extLst>
        </c:ser>
        <c:dLbls>
          <c:showLegendKey val="0"/>
          <c:showVal val="0"/>
          <c:showCatName val="0"/>
          <c:showSerName val="0"/>
          <c:showPercent val="0"/>
          <c:showBubbleSize val="0"/>
        </c:dLbls>
        <c:marker val="1"/>
        <c:smooth val="0"/>
        <c:axId val="211036600"/>
        <c:axId val="211034640"/>
      </c:lineChart>
      <c:dateAx>
        <c:axId val="211036600"/>
        <c:scaling>
          <c:orientation val="minMax"/>
        </c:scaling>
        <c:delete val="1"/>
        <c:axPos val="b"/>
        <c:numFmt formatCode="&quot;H&quot;yy" sourceLinked="1"/>
        <c:majorTickMark val="none"/>
        <c:minorTickMark val="none"/>
        <c:tickLblPos val="none"/>
        <c:crossAx val="211034640"/>
        <c:crosses val="autoZero"/>
        <c:auto val="1"/>
        <c:lblOffset val="100"/>
        <c:baseTimeUnit val="years"/>
      </c:dateAx>
      <c:valAx>
        <c:axId val="21103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03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120.2</c:v>
                </c:pt>
                <c:pt idx="1">
                  <c:v>113.02</c:v>
                </c:pt>
                <c:pt idx="2">
                  <c:v>113.93</c:v>
                </c:pt>
                <c:pt idx="3">
                  <c:v>121.29</c:v>
                </c:pt>
                <c:pt idx="4">
                  <c:v>118.9</c:v>
                </c:pt>
              </c:numCache>
            </c:numRef>
          </c:val>
          <c:extLst>
            <c:ext xmlns:c16="http://schemas.microsoft.com/office/drawing/2014/chart" uri="{C3380CC4-5D6E-409C-BE32-E72D297353CC}">
              <c16:uniqueId val="{00000000-2964-4580-9D75-99A412F001A1}"/>
            </c:ext>
          </c:extLst>
        </c:ser>
        <c:dLbls>
          <c:showLegendKey val="0"/>
          <c:showVal val="0"/>
          <c:showCatName val="0"/>
          <c:showSerName val="0"/>
          <c:showPercent val="0"/>
          <c:showBubbleSize val="0"/>
        </c:dLbls>
        <c:gapWidth val="150"/>
        <c:axId val="211040912"/>
        <c:axId val="21103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2964-4580-9D75-99A412F001A1}"/>
            </c:ext>
          </c:extLst>
        </c:ser>
        <c:dLbls>
          <c:showLegendKey val="0"/>
          <c:showVal val="0"/>
          <c:showCatName val="0"/>
          <c:showSerName val="0"/>
          <c:showPercent val="0"/>
          <c:showBubbleSize val="0"/>
        </c:dLbls>
        <c:marker val="1"/>
        <c:smooth val="0"/>
        <c:axId val="211040912"/>
        <c:axId val="211037384"/>
      </c:lineChart>
      <c:dateAx>
        <c:axId val="211040912"/>
        <c:scaling>
          <c:orientation val="minMax"/>
        </c:scaling>
        <c:delete val="1"/>
        <c:axPos val="b"/>
        <c:numFmt formatCode="&quot;H&quot;yy" sourceLinked="1"/>
        <c:majorTickMark val="none"/>
        <c:minorTickMark val="none"/>
        <c:tickLblPos val="none"/>
        <c:crossAx val="211037384"/>
        <c:crosses val="autoZero"/>
        <c:auto val="1"/>
        <c:lblOffset val="100"/>
        <c:baseTimeUnit val="years"/>
      </c:dateAx>
      <c:valAx>
        <c:axId val="21103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4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41.62</c:v>
                </c:pt>
                <c:pt idx="1">
                  <c:v>43.44</c:v>
                </c:pt>
                <c:pt idx="2">
                  <c:v>43.52</c:v>
                </c:pt>
                <c:pt idx="3">
                  <c:v>38.85</c:v>
                </c:pt>
                <c:pt idx="4">
                  <c:v>40.1</c:v>
                </c:pt>
              </c:numCache>
            </c:numRef>
          </c:val>
          <c:extLst>
            <c:ext xmlns:c16="http://schemas.microsoft.com/office/drawing/2014/chart" uri="{C3380CC4-5D6E-409C-BE32-E72D297353CC}">
              <c16:uniqueId val="{00000000-9371-4D86-A7FC-8E5C30683588}"/>
            </c:ext>
          </c:extLst>
        </c:ser>
        <c:dLbls>
          <c:showLegendKey val="0"/>
          <c:showVal val="0"/>
          <c:showCatName val="0"/>
          <c:showSerName val="0"/>
          <c:showPercent val="0"/>
          <c:showBubbleSize val="0"/>
        </c:dLbls>
        <c:gapWidth val="150"/>
        <c:axId val="211038168"/>
        <c:axId val="21103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9371-4D86-A7FC-8E5C30683588}"/>
            </c:ext>
          </c:extLst>
        </c:ser>
        <c:dLbls>
          <c:showLegendKey val="0"/>
          <c:showVal val="0"/>
          <c:showCatName val="0"/>
          <c:showSerName val="0"/>
          <c:showPercent val="0"/>
          <c:showBubbleSize val="0"/>
        </c:dLbls>
        <c:marker val="1"/>
        <c:smooth val="0"/>
        <c:axId val="211038168"/>
        <c:axId val="211038560"/>
      </c:lineChart>
      <c:dateAx>
        <c:axId val="211038168"/>
        <c:scaling>
          <c:orientation val="minMax"/>
        </c:scaling>
        <c:delete val="1"/>
        <c:axPos val="b"/>
        <c:numFmt formatCode="&quot;H&quot;yy" sourceLinked="1"/>
        <c:majorTickMark val="none"/>
        <c:minorTickMark val="none"/>
        <c:tickLblPos val="none"/>
        <c:crossAx val="211038560"/>
        <c:crosses val="autoZero"/>
        <c:auto val="1"/>
        <c:lblOffset val="100"/>
        <c:baseTimeUnit val="years"/>
      </c:dateAx>
      <c:valAx>
        <c:axId val="2110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3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富山県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f>データ!$R$6</f>
        <v>1055999</v>
      </c>
      <c r="AM8" s="71"/>
      <c r="AN8" s="71"/>
      <c r="AO8" s="71"/>
      <c r="AP8" s="71"/>
      <c r="AQ8" s="71"/>
      <c r="AR8" s="71"/>
      <c r="AS8" s="71"/>
      <c r="AT8" s="67">
        <f>データ!$S$6</f>
        <v>4247.59</v>
      </c>
      <c r="AU8" s="68"/>
      <c r="AV8" s="68"/>
      <c r="AW8" s="68"/>
      <c r="AX8" s="68"/>
      <c r="AY8" s="68"/>
      <c r="AZ8" s="68"/>
      <c r="BA8" s="68"/>
      <c r="BB8" s="70">
        <f>データ!$T$6</f>
        <v>248.61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73.55</v>
      </c>
      <c r="J10" s="68"/>
      <c r="K10" s="68"/>
      <c r="L10" s="68"/>
      <c r="M10" s="68"/>
      <c r="N10" s="68"/>
      <c r="O10" s="69"/>
      <c r="P10" s="70">
        <f>データ!$P$6</f>
        <v>91.45</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305081</v>
      </c>
      <c r="AM10" s="71"/>
      <c r="AN10" s="71"/>
      <c r="AO10" s="71"/>
      <c r="AP10" s="71"/>
      <c r="AQ10" s="71"/>
      <c r="AR10" s="71"/>
      <c r="AS10" s="71"/>
      <c r="AT10" s="67">
        <f>データ!$V$6</f>
        <v>467.7</v>
      </c>
      <c r="AU10" s="68"/>
      <c r="AV10" s="68"/>
      <c r="AW10" s="68"/>
      <c r="AX10" s="68"/>
      <c r="AY10" s="68"/>
      <c r="AZ10" s="68"/>
      <c r="BA10" s="68"/>
      <c r="BB10" s="70">
        <f>データ!$W$6</f>
        <v>652.29999999999995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80nzRb9uZzlZLswxVohV/fxwXw7CSYGO0RsCkU6zXR4NK3XTjxsxp8Y4FN8BJeuZLeOrRYghjRZWABC5vuFKHg==" saltValue="wYdKuZRGTHINYvzb3CFu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160008</v>
      </c>
      <c r="D6" s="34">
        <f t="shared" si="3"/>
        <v>46</v>
      </c>
      <c r="E6" s="34">
        <f t="shared" si="3"/>
        <v>1</v>
      </c>
      <c r="F6" s="34">
        <f t="shared" si="3"/>
        <v>0</v>
      </c>
      <c r="G6" s="34">
        <f t="shared" si="3"/>
        <v>2</v>
      </c>
      <c r="H6" s="34" t="str">
        <f t="shared" si="3"/>
        <v>富山県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73.55</v>
      </c>
      <c r="P6" s="35">
        <f t="shared" si="3"/>
        <v>91.45</v>
      </c>
      <c r="Q6" s="35">
        <f t="shared" si="3"/>
        <v>0</v>
      </c>
      <c r="R6" s="35">
        <f t="shared" si="3"/>
        <v>1055999</v>
      </c>
      <c r="S6" s="35">
        <f t="shared" si="3"/>
        <v>4247.59</v>
      </c>
      <c r="T6" s="35">
        <f t="shared" si="3"/>
        <v>248.61</v>
      </c>
      <c r="U6" s="35">
        <f t="shared" si="3"/>
        <v>305081</v>
      </c>
      <c r="V6" s="35">
        <f t="shared" si="3"/>
        <v>467.7</v>
      </c>
      <c r="W6" s="35">
        <f t="shared" si="3"/>
        <v>652.29999999999995</v>
      </c>
      <c r="X6" s="36">
        <f>IF(X7="",NA(),X7)</f>
        <v>121.59</v>
      </c>
      <c r="Y6" s="36">
        <f t="shared" ref="Y6:AG6" si="4">IF(Y7="",NA(),Y7)</f>
        <v>116.49</v>
      </c>
      <c r="Z6" s="36">
        <f t="shared" si="4"/>
        <v>115.08</v>
      </c>
      <c r="AA6" s="36">
        <f t="shared" si="4"/>
        <v>121.93</v>
      </c>
      <c r="AB6" s="36">
        <f t="shared" si="4"/>
        <v>119.55</v>
      </c>
      <c r="AC6" s="36">
        <f t="shared" si="4"/>
        <v>113.33</v>
      </c>
      <c r="AD6" s="36">
        <f t="shared" si="4"/>
        <v>114.05</v>
      </c>
      <c r="AE6" s="36">
        <f t="shared" si="4"/>
        <v>114.26</v>
      </c>
      <c r="AF6" s="36">
        <f t="shared" si="4"/>
        <v>112.98</v>
      </c>
      <c r="AG6" s="36">
        <f t="shared" si="4"/>
        <v>112.91</v>
      </c>
      <c r="AH6" s="35" t="str">
        <f>IF(AH7="","",IF(AH7="-","【-】","【"&amp;SUBSTITUTE(TEXT(AH7,"#,##0.00"),"-","△")&amp;"】"))</f>
        <v>【112.91】</v>
      </c>
      <c r="AI6" s="36">
        <f>IF(AI7="",NA(),AI7)</f>
        <v>466.63</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209.25</v>
      </c>
      <c r="AU6" s="36">
        <f t="shared" ref="AU6:BC6" si="6">IF(AU7="",NA(),AU7)</f>
        <v>280.17</v>
      </c>
      <c r="AV6" s="36">
        <f t="shared" si="6"/>
        <v>288.01</v>
      </c>
      <c r="AW6" s="36">
        <f t="shared" si="6"/>
        <v>352.3</v>
      </c>
      <c r="AX6" s="36">
        <f t="shared" si="6"/>
        <v>372.11</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299.02</v>
      </c>
      <c r="BF6" s="36">
        <f t="shared" ref="BF6:BN6" si="7">IF(BF7="",NA(),BF7)</f>
        <v>286.33999999999997</v>
      </c>
      <c r="BG6" s="36">
        <f t="shared" si="7"/>
        <v>265.16000000000003</v>
      </c>
      <c r="BH6" s="36">
        <f t="shared" si="7"/>
        <v>266.31</v>
      </c>
      <c r="BI6" s="36">
        <f t="shared" si="7"/>
        <v>250.08</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120.2</v>
      </c>
      <c r="BQ6" s="36">
        <f t="shared" ref="BQ6:BY6" si="8">IF(BQ7="",NA(),BQ7)</f>
        <v>113.02</v>
      </c>
      <c r="BR6" s="36">
        <f t="shared" si="8"/>
        <v>113.93</v>
      </c>
      <c r="BS6" s="36">
        <f t="shared" si="8"/>
        <v>121.29</v>
      </c>
      <c r="BT6" s="36">
        <f t="shared" si="8"/>
        <v>118.9</v>
      </c>
      <c r="BU6" s="36">
        <f t="shared" si="8"/>
        <v>112.81</v>
      </c>
      <c r="BV6" s="36">
        <f t="shared" si="8"/>
        <v>113.88</v>
      </c>
      <c r="BW6" s="36">
        <f t="shared" si="8"/>
        <v>114.14</v>
      </c>
      <c r="BX6" s="36">
        <f t="shared" si="8"/>
        <v>112.83</v>
      </c>
      <c r="BY6" s="36">
        <f t="shared" si="8"/>
        <v>112.84</v>
      </c>
      <c r="BZ6" s="35" t="str">
        <f>IF(BZ7="","",IF(BZ7="-","【-】","【"&amp;SUBSTITUTE(TEXT(BZ7,"#,##0.00"),"-","△")&amp;"】"))</f>
        <v>【112.84】</v>
      </c>
      <c r="CA6" s="36">
        <f>IF(CA7="",NA(),CA7)</f>
        <v>41.62</v>
      </c>
      <c r="CB6" s="36">
        <f t="shared" ref="CB6:CJ6" si="9">IF(CB7="",NA(),CB7)</f>
        <v>43.44</v>
      </c>
      <c r="CC6" s="36">
        <f t="shared" si="9"/>
        <v>43.52</v>
      </c>
      <c r="CD6" s="36">
        <f t="shared" si="9"/>
        <v>38.85</v>
      </c>
      <c r="CE6" s="36">
        <f t="shared" si="9"/>
        <v>40.1</v>
      </c>
      <c r="CF6" s="36">
        <f t="shared" si="9"/>
        <v>75.3</v>
      </c>
      <c r="CG6" s="36">
        <f t="shared" si="9"/>
        <v>74.02</v>
      </c>
      <c r="CH6" s="36">
        <f t="shared" si="9"/>
        <v>73.03</v>
      </c>
      <c r="CI6" s="36">
        <f t="shared" si="9"/>
        <v>73.86</v>
      </c>
      <c r="CJ6" s="36">
        <f t="shared" si="9"/>
        <v>73.849999999999994</v>
      </c>
      <c r="CK6" s="35" t="str">
        <f>IF(CK7="","",IF(CK7="-","【-】","【"&amp;SUBSTITUTE(TEXT(CK7,"#,##0.00"),"-","△")&amp;"】"))</f>
        <v>【73.85】</v>
      </c>
      <c r="CL6" s="36">
        <f>IF(CL7="",NA(),CL7)</f>
        <v>71.569999999999993</v>
      </c>
      <c r="CM6" s="36">
        <f t="shared" ref="CM6:CU6" si="10">IF(CM7="",NA(),CM7)</f>
        <v>71.11</v>
      </c>
      <c r="CN6" s="36">
        <f t="shared" si="10"/>
        <v>71.290000000000006</v>
      </c>
      <c r="CO6" s="36">
        <f t="shared" si="10"/>
        <v>70.19</v>
      </c>
      <c r="CP6" s="36">
        <f t="shared" si="10"/>
        <v>68.849999999999994</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100</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55.93</v>
      </c>
      <c r="DI6" s="36">
        <f t="shared" ref="DI6:DQ6" si="12">IF(DI7="",NA(),DI7)</f>
        <v>57.96</v>
      </c>
      <c r="DJ6" s="36">
        <f t="shared" si="12"/>
        <v>59.88</v>
      </c>
      <c r="DK6" s="36">
        <f t="shared" si="12"/>
        <v>61.57</v>
      </c>
      <c r="DL6" s="36">
        <f t="shared" si="12"/>
        <v>62.96</v>
      </c>
      <c r="DM6" s="36">
        <f t="shared" si="12"/>
        <v>52.4</v>
      </c>
      <c r="DN6" s="36">
        <f t="shared" si="12"/>
        <v>53.56</v>
      </c>
      <c r="DO6" s="36">
        <f t="shared" si="12"/>
        <v>54.73</v>
      </c>
      <c r="DP6" s="36">
        <f t="shared" si="12"/>
        <v>55.77</v>
      </c>
      <c r="DQ6" s="36">
        <f t="shared" si="12"/>
        <v>56.48</v>
      </c>
      <c r="DR6" s="35" t="str">
        <f>IF(DR7="","",IF(DR7="-","【-】","【"&amp;SUBSTITUTE(TEXT(DR7,"#,##0.00"),"-","△")&amp;"】"))</f>
        <v>【56.48】</v>
      </c>
      <c r="DS6" s="36">
        <f>IF(DS7="",NA(),DS7)</f>
        <v>71.540000000000006</v>
      </c>
      <c r="DT6" s="36">
        <f t="shared" ref="DT6:EB6" si="13">IF(DT7="",NA(),DT7)</f>
        <v>79.94</v>
      </c>
      <c r="DU6" s="36">
        <f t="shared" si="13"/>
        <v>92.27</v>
      </c>
      <c r="DV6" s="36">
        <f t="shared" si="13"/>
        <v>92.27</v>
      </c>
      <c r="DW6" s="36">
        <f t="shared" si="13"/>
        <v>93.64</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2">
      <c r="A7" s="29"/>
      <c r="B7" s="38">
        <v>2019</v>
      </c>
      <c r="C7" s="38">
        <v>160008</v>
      </c>
      <c r="D7" s="38">
        <v>46</v>
      </c>
      <c r="E7" s="38">
        <v>1</v>
      </c>
      <c r="F7" s="38">
        <v>0</v>
      </c>
      <c r="G7" s="38">
        <v>2</v>
      </c>
      <c r="H7" s="38" t="s">
        <v>93</v>
      </c>
      <c r="I7" s="38" t="s">
        <v>94</v>
      </c>
      <c r="J7" s="38" t="s">
        <v>95</v>
      </c>
      <c r="K7" s="38" t="s">
        <v>96</v>
      </c>
      <c r="L7" s="38" t="s">
        <v>97</v>
      </c>
      <c r="M7" s="38" t="s">
        <v>98</v>
      </c>
      <c r="N7" s="39" t="s">
        <v>99</v>
      </c>
      <c r="O7" s="39">
        <v>73.55</v>
      </c>
      <c r="P7" s="39">
        <v>91.45</v>
      </c>
      <c r="Q7" s="39">
        <v>0</v>
      </c>
      <c r="R7" s="39">
        <v>1055999</v>
      </c>
      <c r="S7" s="39">
        <v>4247.59</v>
      </c>
      <c r="T7" s="39">
        <v>248.61</v>
      </c>
      <c r="U7" s="39">
        <v>305081</v>
      </c>
      <c r="V7" s="39">
        <v>467.7</v>
      </c>
      <c r="W7" s="39">
        <v>652.29999999999995</v>
      </c>
      <c r="X7" s="39">
        <v>121.59</v>
      </c>
      <c r="Y7" s="39">
        <v>116.49</v>
      </c>
      <c r="Z7" s="39">
        <v>115.08</v>
      </c>
      <c r="AA7" s="39">
        <v>121.93</v>
      </c>
      <c r="AB7" s="39">
        <v>119.55</v>
      </c>
      <c r="AC7" s="39">
        <v>113.33</v>
      </c>
      <c r="AD7" s="39">
        <v>114.05</v>
      </c>
      <c r="AE7" s="39">
        <v>114.26</v>
      </c>
      <c r="AF7" s="39">
        <v>112.98</v>
      </c>
      <c r="AG7" s="39">
        <v>112.91</v>
      </c>
      <c r="AH7" s="39">
        <v>112.91</v>
      </c>
      <c r="AI7" s="39">
        <v>466.63</v>
      </c>
      <c r="AJ7" s="39">
        <v>0</v>
      </c>
      <c r="AK7" s="39">
        <v>0</v>
      </c>
      <c r="AL7" s="39">
        <v>0</v>
      </c>
      <c r="AM7" s="39">
        <v>0</v>
      </c>
      <c r="AN7" s="39">
        <v>17.39</v>
      </c>
      <c r="AO7" s="39">
        <v>12.65</v>
      </c>
      <c r="AP7" s="39">
        <v>10.58</v>
      </c>
      <c r="AQ7" s="39">
        <v>10.49</v>
      </c>
      <c r="AR7" s="39">
        <v>9.92</v>
      </c>
      <c r="AS7" s="39">
        <v>9.92</v>
      </c>
      <c r="AT7" s="39">
        <v>209.25</v>
      </c>
      <c r="AU7" s="39">
        <v>280.17</v>
      </c>
      <c r="AV7" s="39">
        <v>288.01</v>
      </c>
      <c r="AW7" s="39">
        <v>352.3</v>
      </c>
      <c r="AX7" s="39">
        <v>372.11</v>
      </c>
      <c r="AY7" s="39">
        <v>212.95</v>
      </c>
      <c r="AZ7" s="39">
        <v>224.41</v>
      </c>
      <c r="BA7" s="39">
        <v>243.44</v>
      </c>
      <c r="BB7" s="39">
        <v>258.49</v>
      </c>
      <c r="BC7" s="39">
        <v>271.10000000000002</v>
      </c>
      <c r="BD7" s="39">
        <v>271.10000000000002</v>
      </c>
      <c r="BE7" s="39">
        <v>299.02</v>
      </c>
      <c r="BF7" s="39">
        <v>286.33999999999997</v>
      </c>
      <c r="BG7" s="39">
        <v>265.16000000000003</v>
      </c>
      <c r="BH7" s="39">
        <v>266.31</v>
      </c>
      <c r="BI7" s="39">
        <v>250.08</v>
      </c>
      <c r="BJ7" s="39">
        <v>333.48</v>
      </c>
      <c r="BK7" s="39">
        <v>320.31</v>
      </c>
      <c r="BL7" s="39">
        <v>303.26</v>
      </c>
      <c r="BM7" s="39">
        <v>290.31</v>
      </c>
      <c r="BN7" s="39">
        <v>272.95999999999998</v>
      </c>
      <c r="BO7" s="39">
        <v>272.95999999999998</v>
      </c>
      <c r="BP7" s="39">
        <v>120.2</v>
      </c>
      <c r="BQ7" s="39">
        <v>113.02</v>
      </c>
      <c r="BR7" s="39">
        <v>113.93</v>
      </c>
      <c r="BS7" s="39">
        <v>121.29</v>
      </c>
      <c r="BT7" s="39">
        <v>118.9</v>
      </c>
      <c r="BU7" s="39">
        <v>112.81</v>
      </c>
      <c r="BV7" s="39">
        <v>113.88</v>
      </c>
      <c r="BW7" s="39">
        <v>114.14</v>
      </c>
      <c r="BX7" s="39">
        <v>112.83</v>
      </c>
      <c r="BY7" s="39">
        <v>112.84</v>
      </c>
      <c r="BZ7" s="39">
        <v>112.84</v>
      </c>
      <c r="CA7" s="39">
        <v>41.62</v>
      </c>
      <c r="CB7" s="39">
        <v>43.44</v>
      </c>
      <c r="CC7" s="39">
        <v>43.52</v>
      </c>
      <c r="CD7" s="39">
        <v>38.85</v>
      </c>
      <c r="CE7" s="39">
        <v>40.1</v>
      </c>
      <c r="CF7" s="39">
        <v>75.3</v>
      </c>
      <c r="CG7" s="39">
        <v>74.02</v>
      </c>
      <c r="CH7" s="39">
        <v>73.03</v>
      </c>
      <c r="CI7" s="39">
        <v>73.86</v>
      </c>
      <c r="CJ7" s="39">
        <v>73.849999999999994</v>
      </c>
      <c r="CK7" s="39">
        <v>73.849999999999994</v>
      </c>
      <c r="CL7" s="39">
        <v>71.569999999999993</v>
      </c>
      <c r="CM7" s="39">
        <v>71.11</v>
      </c>
      <c r="CN7" s="39">
        <v>71.290000000000006</v>
      </c>
      <c r="CO7" s="39">
        <v>70.19</v>
      </c>
      <c r="CP7" s="39">
        <v>68.849999999999994</v>
      </c>
      <c r="CQ7" s="39">
        <v>61.82</v>
      </c>
      <c r="CR7" s="39">
        <v>61.66</v>
      </c>
      <c r="CS7" s="39">
        <v>62.19</v>
      </c>
      <c r="CT7" s="39">
        <v>61.77</v>
      </c>
      <c r="CU7" s="39">
        <v>61.69</v>
      </c>
      <c r="CV7" s="39">
        <v>61.69</v>
      </c>
      <c r="CW7" s="39">
        <v>100</v>
      </c>
      <c r="CX7" s="39">
        <v>100</v>
      </c>
      <c r="CY7" s="39">
        <v>100</v>
      </c>
      <c r="CZ7" s="39">
        <v>100</v>
      </c>
      <c r="DA7" s="39">
        <v>100</v>
      </c>
      <c r="DB7" s="39">
        <v>100.03</v>
      </c>
      <c r="DC7" s="39">
        <v>100.05</v>
      </c>
      <c r="DD7" s="39">
        <v>100.05</v>
      </c>
      <c r="DE7" s="39">
        <v>100.08</v>
      </c>
      <c r="DF7" s="39">
        <v>100</v>
      </c>
      <c r="DG7" s="39">
        <v>100</v>
      </c>
      <c r="DH7" s="39">
        <v>55.93</v>
      </c>
      <c r="DI7" s="39">
        <v>57.96</v>
      </c>
      <c r="DJ7" s="39">
        <v>59.88</v>
      </c>
      <c r="DK7" s="39">
        <v>61.57</v>
      </c>
      <c r="DL7" s="39">
        <v>62.96</v>
      </c>
      <c r="DM7" s="39">
        <v>52.4</v>
      </c>
      <c r="DN7" s="39">
        <v>53.56</v>
      </c>
      <c r="DO7" s="39">
        <v>54.73</v>
      </c>
      <c r="DP7" s="39">
        <v>55.77</v>
      </c>
      <c r="DQ7" s="39">
        <v>56.48</v>
      </c>
      <c r="DR7" s="39">
        <v>56.48</v>
      </c>
      <c r="DS7" s="39">
        <v>71.540000000000006</v>
      </c>
      <c r="DT7" s="39">
        <v>79.94</v>
      </c>
      <c r="DU7" s="39">
        <v>92.27</v>
      </c>
      <c r="DV7" s="39">
        <v>92.27</v>
      </c>
      <c r="DW7" s="39">
        <v>93.64</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欠端　俊文(911854)</cp:lastModifiedBy>
  <dcterms:created xsi:type="dcterms:W3CDTF">2020-12-04T02:07:28Z</dcterms:created>
  <dcterms:modified xsi:type="dcterms:W3CDTF">2021-01-29T04:17:45Z</dcterms:modified>
  <cp:category/>
</cp:coreProperties>
</file>