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01c.mic4.soumu.go.jp\org1107\公営企業課室共通(11070005)\04_【課室共通】検討・作業用フォルダ\01 公営企業課\新06 調査係\★経営比較分析表\★R1決算（上水・下水・電気・バス・観光・駐車場・病院・工水）\06_公表に向けて\02_1_経営比較分析表提出フォルダ\04_電気\01_ 都道府県\"/>
    </mc:Choice>
  </mc:AlternateContent>
  <workbookProtection workbookAlgorithmName="SHA-512" workbookHashValue="Xza1c4JcOJYuF4vbR1lu7fiGnZuJoVz31zZYySgd0JHdbt0nWSwG8UYFDXGHdWnsjH9lI+7msHxOzgy87yb9vg==" workbookSaltValue="P8SFRrxltiyjvZHl3laB3g==" workbookSpinCount="100000" lockStructure="1"/>
  <bookViews>
    <workbookView xWindow="0" yWindow="0" windowWidth="15360" windowHeight="764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M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U18" i="5"/>
  <c r="HW12" i="5"/>
  <c r="HS12" i="5"/>
  <c r="HT18" i="5"/>
  <c r="HV12" i="5"/>
  <c r="HW18" i="5"/>
  <c r="HS18"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I12" i="5"/>
  <c r="HM18" i="5"/>
  <c r="HI18" i="5"/>
  <c r="HL18" i="5"/>
  <c r="HK18" i="5"/>
  <c r="HJ18"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HU12" i="5"/>
  <c r="FB18" i="5" l="1"/>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FK18" i="5"/>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GP18" i="5"/>
  <c r="GO18" i="5"/>
  <c r="GR18" i="5"/>
  <c r="GN18" i="5"/>
  <c r="GQ18" i="5"/>
  <c r="GR12" i="5"/>
  <c r="GN12" i="5"/>
  <c r="GQ12" i="5"/>
  <c r="GP12" i="5"/>
  <c r="GO12" i="5"/>
  <c r="FX18" i="5"/>
  <c r="FT18" i="5"/>
  <c r="FW18" i="5"/>
  <c r="FV18" i="5"/>
  <c r="FU18" i="5"/>
  <c r="FV12" i="5"/>
  <c r="FU12" i="5"/>
  <c r="FX12" i="5"/>
  <c r="FT12" i="5"/>
  <c r="FW12" i="5"/>
</calcChain>
</file>

<file path=xl/sharedStrings.xml><?xml version="1.0" encoding="utf-8"?>
<sst xmlns="http://schemas.openxmlformats.org/spreadsheetml/2006/main" count="906" uniqueCount="271">
  <si>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</si>
  <si>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</si>
  <si>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</si>
  <si>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</si>
  <si>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</si>
  <si>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</si>
  <si>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</si>
  <si>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</si>
  <si>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利益剰余金の処分については、建設改良積立金として積み立て、また、従来の利益の一部を電気事業の円滑な遂行に支障のない範囲で地域振興積立金（※１）として積み立てたうえで一般会計に繰り出すとともに、固定価格買取制度の活用により得られた上乗せ利益を一般会計へ繰出し（※２）、残りを繰越利益剰余金とする。
※１　地域振興積立金
水源涵養や森林整備事業等への活用を目的に、利益剰余金から一般会計への繰出金分を除き、電気事業の円滑な遂行に支障のない範囲で積み立てたうえで、一般会計に繰出している。
※２　一般会計繰出金
文化・スポーツ振興、地域活性化、環境・エネルギー関連事業等への幅広い活用を目的に、固定価格買取制度の適用により得られた上乗せ利益を、「元気とやま未来創造基金」の原資として、一般会計へ繰出している。
　建設改良積立金　  　662,000千円
　翌年度繰越利益剰余金　 420千円
　一般会計への繰出し
  　  ・地域振興基金　　150,000千円
　　　　目的：水源涵養や森林整備事業等への活用
  　  ・元気とやま未来創造基金　561,000千円
　　　　目的：文化・スポーツ振興、地域活性化、環境・エネルギー関連事業等への幅広い活用</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</si>
  <si>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</si>
  <si>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</si>
  <si>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</si>
  <si>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</si>
  <si>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</si>
  <si>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</si>
  <si>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</si>
  <si>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</si>
  <si>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</si>
  <si>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</si>
  <si>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</si>
  <si>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</si>
  <si>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</si>
  <si>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</si>
  <si>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</si>
  <si>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</si>
  <si>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</si>
  <si>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</si>
  <si>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</si>
  <si>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</si>
  <si>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</si>
  <si>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</si>
  <si>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</si>
  <si>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</si>
  <si>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</si>
  <si>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</si>
  <si>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</si>
  <si>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</si>
  <si>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</si>
  <si>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</si>
  <si>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</si>
  <si>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</si>
  <si>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</si>
  <si>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</si>
  <si>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</si>
  <si>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</si>
  <si>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</si>
  <si>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</si>
  <si>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</si>
  <si>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</si>
  <si>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</si>
  <si>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</si>
  <si>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</si>
  <si>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</si>
  <si>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</si>
  <si>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</si>
  <si>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</si>
  <si>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</si>
  <si>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</si>
  <si>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</si>
  <si>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</si>
  <si>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</si>
  <si>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</si>
  <si>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</si>
  <si>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</si>
  <si>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</si>
  <si>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</si>
  <si>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</si>
  <si>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</si>
  <si>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</si>
  <si>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</si>
  <si>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</si>
  <si>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</si>
  <si>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</si>
  <si>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</si>
  <si>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</si>
  <si>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</si>
  <si>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</si>
  <si>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</si>
  <si>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</si>
  <si>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</si>
  <si>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</si>
  <si>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</si>
  <si>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</si>
  <si>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</si>
  <si>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</si>
  <si>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</si>
  <si>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</si>
  <si>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</si>
  <si>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</si>
  <si>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</si>
  <si>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</si>
  <si>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</si>
  <si>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</si>
  <si>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</si>
  <si>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</si>
  <si>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</si>
  <si>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</si>
  <si>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</si>
  <si>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</si>
  <si>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</si>
  <si>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</si>
  <si>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</si>
  <si>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</si>
  <si>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</si>
  <si>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</si>
  <si>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</si>
  <si>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</si>
  <si>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</si>
  <si>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</si>
  <si>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</si>
  <si>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</si>
  <si>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</si>
  <si>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</si>
  <si>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</si>
  <si>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</si>
  <si>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</si>
  <si>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</si>
  <si>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</si>
  <si>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</si>
  <si>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</si>
  <si>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</si>
  <si>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160008</t>
  </si>
  <si>
    <t>46</t>
  </si>
  <si>
    <t>04</t>
  </si>
  <si>
    <t>0</t>
  </si>
  <si>
    <t>000</t>
  </si>
  <si>
    <t>富山県</t>
  </si>
  <si>
    <t>法適用</t>
  </si>
  <si>
    <t>電気事業</t>
  </si>
  <si>
    <t>自治体職員</t>
  </si>
  <si>
    <t>-</t>
  </si>
  <si>
    <t>令和7年3月31日　大長谷第二発電所ほか</t>
  </si>
  <si>
    <t>令和4年1月31日　新大長谷第一発電所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</si>
  <si>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</si>
  <si>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</si>
  <si>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</si>
  <si>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</si>
  <si>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</si>
  <si>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</si>
  <si>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</si>
  <si>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</si>
  <si>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</si>
  <si>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</si>
  <si>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</si>
  <si>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</si>
  <si>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</si>
  <si>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</si>
  <si>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</si>
  <si>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</si>
  <si>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</si>
  <si>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</si>
  <si>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</si>
  <si>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</si>
  <si>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</si>
  <si>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</si>
  <si>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</si>
  <si>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</si>
  <si>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</si>
  <si>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</si>
  <si>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</si>
  <si>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</si>
  <si>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</si>
  <si>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</si>
  <si>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</si>
  <si>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</si>
  <si>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</si>
  <si>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</si>
  <si>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</si>
  <si>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</si>
  <si>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</si>
  <si>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</si>
  <si>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</si>
  <si>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</si>
  <si>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</si>
  <si>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</si>
  <si>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</si>
  <si>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</si>
  <si>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</si>
  <si>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</si>
  <si>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</si>
  <si>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</si>
  <si>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</si>
  <si>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</si>
  <si>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</si>
  <si>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</si>
  <si>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</si>
  <si>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</si>
  <si>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</si>
  <si>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</si>
  <si>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</si>
  <si>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</si>
  <si>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</si>
  <si>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</si>
  <si>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</si>
  <si>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</si>
  <si>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</si>
  <si>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</si>
  <si>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</si>
  <si>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</si>
  <si>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</si>
  <si>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</si>
  <si>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</si>
  <si>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</si>
  <si>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</si>
  <si>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</si>
  <si>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</si>
  <si>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</si>
  <si>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</si>
  <si>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</si>
  <si>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</si>
  <si>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</si>
  <si>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</si>
  <si>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</si>
  <si>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</si>
  <si>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</si>
  <si>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</si>
  <si>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</si>
  <si>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</si>
  <si>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</si>
  <si>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</si>
  <si>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</si>
  <si>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</si>
  <si>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</si>
  <si>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</si>
  <si>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</si>
  <si>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</si>
  <si>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</si>
  <si>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</si>
  <si>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</si>
  <si>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</si>
  <si>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</si>
  <si>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</si>
  <si>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</si>
  <si>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</si>
  <si>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</si>
  <si>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</si>
  <si>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</si>
  <si>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</si>
  <si>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</si>
  <si>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</si>
  <si>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</si>
  <si>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</si>
  <si>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</si>
  <si>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</si>
  <si>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</si>
  <si>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</si>
  <si>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</si>
  <si>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</si>
  <si>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</si>
  <si>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</si>
  <si>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</si>
  <si>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</si>
  <si>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</si>
  <si>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</si>
  <si>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</si>
  <si>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</si>
  <si>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</si>
  <si>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</si>
  <si>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</si>
  <si>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</si>
  <si>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</si>
  <si>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</si>
  <si>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</si>
  <si>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</si>
  <si>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</si>
  <si>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</si>
  <si>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</si>
  <si>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</si>
  <si>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 xml:space="preserve">
・</t>
    </r>
    <r>
      <rPr>
        <u/>
        <sz val="14"/>
        <rFont val="ＭＳ ゴシック"/>
        <family val="3"/>
        <charset val="128"/>
      </rPr>
      <t>経常収支比率</t>
    </r>
    <r>
      <rPr>
        <sz val="14"/>
        <rFont val="ＭＳ ゴシック"/>
        <family val="3"/>
        <charset val="128"/>
      </rPr>
      <t xml:space="preserve">
　オーバーホール等により修繕費のバラつきはあるものの過去５年間において継続して100％以上であり、一般会計からの繰入金等もないことから、収益性は概ね良好である。
・</t>
    </r>
    <r>
      <rPr>
        <u/>
        <sz val="14"/>
        <rFont val="ＭＳ ゴシック"/>
        <family val="3"/>
        <charset val="128"/>
      </rPr>
      <t>営業収支比率</t>
    </r>
    <r>
      <rPr>
        <sz val="14"/>
        <rFont val="ＭＳ ゴシック"/>
        <family val="3"/>
        <charset val="128"/>
      </rPr>
      <t xml:space="preserve">
　過去５年間において継続して100％以上であり、また更新投資等に充てる財源も確保しており、経営の健全性は確保されている。
・</t>
    </r>
    <r>
      <rPr>
        <u/>
        <sz val="14"/>
        <rFont val="ＭＳ ゴシック"/>
        <family val="3"/>
        <charset val="128"/>
      </rPr>
      <t>流動比率</t>
    </r>
    <r>
      <rPr>
        <sz val="14"/>
        <rFont val="ＭＳ ゴシック"/>
        <family val="3"/>
        <charset val="128"/>
      </rPr>
      <t xml:space="preserve">
　過去５年間において継続して100％以上であり、企業債償還額も減少傾向にあることから、短期的な債務の支払能力は確保されている。
・</t>
    </r>
    <r>
      <rPr>
        <u/>
        <sz val="14"/>
        <rFont val="ＭＳ ゴシック"/>
        <family val="3"/>
        <charset val="128"/>
      </rPr>
      <t>供給原価</t>
    </r>
    <r>
      <rPr>
        <sz val="14"/>
        <rFont val="ＭＳ ゴシック"/>
        <family val="3"/>
        <charset val="128"/>
      </rPr>
      <t xml:space="preserve">
　過去５年間において継続して平均値を下回っており、今後とも維持管理費の低減に努める。
・</t>
    </r>
    <r>
      <rPr>
        <u/>
        <sz val="14"/>
        <rFont val="ＭＳ ゴシック"/>
        <family val="3"/>
        <charset val="128"/>
      </rPr>
      <t>ＥＢＩＴＤＡ</t>
    </r>
    <r>
      <rPr>
        <sz val="14"/>
        <rFont val="ＭＳ ゴシック"/>
        <family val="3"/>
        <charset val="128"/>
      </rPr>
      <t xml:space="preserve">
　オーバーホール等により修繕費のバラつきはあるものの、過去５年間において継続して平均値を上回っており、収益性は良好である。</t>
    </r>
    <rPh sb="2" eb="4">
      <t>ケイジョウ</t>
    </rPh>
    <rPh sb="4" eb="6">
      <t>シュウシ</t>
    </rPh>
    <rPh sb="6" eb="8">
      <t>ヒリツ</t>
    </rPh>
    <rPh sb="17" eb="18">
      <t>トウ</t>
    </rPh>
    <rPh sb="21" eb="24">
      <t>シュウゼンヒ</t>
    </rPh>
    <rPh sb="35" eb="37">
      <t>カコ</t>
    </rPh>
    <rPh sb="38" eb="40">
      <t>ネンカン</t>
    </rPh>
    <rPh sb="52" eb="54">
      <t>イジョウ</t>
    </rPh>
    <rPh sb="58" eb="60">
      <t>イッパン</t>
    </rPh>
    <rPh sb="60" eb="62">
      <t>カイケイ</t>
    </rPh>
    <rPh sb="65" eb="67">
      <t>クリイレ</t>
    </rPh>
    <rPh sb="67" eb="68">
      <t>キン</t>
    </rPh>
    <rPh sb="68" eb="69">
      <t>トウ</t>
    </rPh>
    <rPh sb="77" eb="80">
      <t>シュウエキセイ</t>
    </rPh>
    <rPh sb="81" eb="82">
      <t>オオム</t>
    </rPh>
    <rPh sb="83" eb="85">
      <t>リョウコウ</t>
    </rPh>
    <rPh sb="91" eb="93">
      <t>エイギョウ</t>
    </rPh>
    <rPh sb="93" eb="95">
      <t>シュウシ</t>
    </rPh>
    <rPh sb="95" eb="97">
      <t>ヒリツ</t>
    </rPh>
    <rPh sb="108" eb="110">
      <t>ケイゾク</t>
    </rPh>
    <rPh sb="124" eb="126">
      <t>コウシン</t>
    </rPh>
    <rPh sb="126" eb="128">
      <t>トウシ</t>
    </rPh>
    <rPh sb="128" eb="129">
      <t>トウ</t>
    </rPh>
    <rPh sb="130" eb="131">
      <t>ア</t>
    </rPh>
    <rPh sb="133" eb="135">
      <t>ザイゲン</t>
    </rPh>
    <rPh sb="136" eb="138">
      <t>カクホ</t>
    </rPh>
    <rPh sb="160" eb="162">
      <t>リュウドウ</t>
    </rPh>
    <rPh sb="162" eb="164">
      <t>ヒリツ</t>
    </rPh>
    <rPh sb="166" eb="168">
      <t>カコ</t>
    </rPh>
    <rPh sb="169" eb="171">
      <t>ネンカン</t>
    </rPh>
    <rPh sb="175" eb="177">
      <t>ケイゾク</t>
    </rPh>
    <rPh sb="183" eb="185">
      <t>イジョウ</t>
    </rPh>
    <rPh sb="189" eb="191">
      <t>キギョウ</t>
    </rPh>
    <rPh sb="192" eb="194">
      <t>ショウカン</t>
    </rPh>
    <rPh sb="194" eb="195">
      <t>ガク</t>
    </rPh>
    <rPh sb="208" eb="211">
      <t>タンキテキ</t>
    </rPh>
    <rPh sb="212" eb="214">
      <t>サイム</t>
    </rPh>
    <rPh sb="215" eb="217">
      <t>シハラ</t>
    </rPh>
    <rPh sb="217" eb="219">
      <t>ノウリョク</t>
    </rPh>
    <rPh sb="220" eb="222">
      <t>カクホ</t>
    </rPh>
    <rPh sb="236" eb="238">
      <t>カコ</t>
    </rPh>
    <rPh sb="239" eb="241">
      <t>ネンカン</t>
    </rPh>
    <rPh sb="245" eb="247">
      <t>ケイゾク</t>
    </rPh>
    <rPh sb="249" eb="251">
      <t>ヘイキン</t>
    </rPh>
    <rPh sb="251" eb="252">
      <t>アタイ</t>
    </rPh>
    <rPh sb="253" eb="255">
      <t>シタマワ</t>
    </rPh>
    <rPh sb="260" eb="262">
      <t>コンゴ</t>
    </rPh>
    <rPh sb="264" eb="266">
      <t>イジ</t>
    </rPh>
    <rPh sb="298" eb="301">
      <t>シュウゼンヒ</t>
    </rPh>
    <rPh sb="313" eb="315">
      <t>カコ</t>
    </rPh>
    <rPh sb="316" eb="318">
      <t>ネンカン</t>
    </rPh>
    <rPh sb="322" eb="324">
      <t>ケイゾク</t>
    </rPh>
    <rPh sb="326" eb="329">
      <t>ヘイキンチ</t>
    </rPh>
    <rPh sb="330" eb="332">
      <t>ウワマワ</t>
    </rPh>
    <rPh sb="337" eb="340">
      <t>シュウエキセイ</t>
    </rPh>
    <rPh sb="341" eb="343">
      <t>リョウコウ</t>
    </rPh>
    <phoneticPr fontId="9"/>
  </si>
  <si>
    <t>　
　経営の状況は概ね良好であり、当面の間、収益性は安定傾向にあるものの、固定価格買取制度の適用終了後、買取単価が下落し、収入が減少するリスクがあるとともに、電力システム改革による卸供給規制の撤廃により、将来的な料金設定が不透明な中、財源確保のため、安定的に利益を計上していく必要がある。
また、発電所の老朽化が進み、施設・設備の更新や修繕が必要となっており、将来的に、発電所のリプレースによる支出と、それに係る企業債償還も見込まれるとともに、令和4年度末で現在ＦＩＴ適用を受けている主要な発電所（新大長谷第一発電所）の調達期間が満了となることで、令和4年度以降の収入が減少するリスクが高いことから、着実に自己財源を確保していく必要があるため、一般会計への繰出しについても長期的な視点で検討する必要がある。
　このような状況を踏まえ、H28年度に策定した経営戦略（Ｈ29～Ｒ8）に基づき、経営基盤強化と財政マネジメントの向上を図っていく。</t>
    <rPh sb="3" eb="5">
      <t>ケイエイ</t>
    </rPh>
    <rPh sb="6" eb="8">
      <t>ジョウキョウ</t>
    </rPh>
    <rPh sb="9" eb="10">
      <t>オオム</t>
    </rPh>
    <rPh sb="11" eb="13">
      <t>リョウコウ</t>
    </rPh>
    <rPh sb="17" eb="19">
      <t>トウメン</t>
    </rPh>
    <rPh sb="20" eb="21">
      <t>カン</t>
    </rPh>
    <rPh sb="28" eb="30">
      <t>ケイコウ</t>
    </rPh>
    <rPh sb="37" eb="39">
      <t>コテイ</t>
    </rPh>
    <rPh sb="39" eb="41">
      <t>カカク</t>
    </rPh>
    <rPh sb="41" eb="43">
      <t>カイトリ</t>
    </rPh>
    <rPh sb="43" eb="45">
      <t>セイド</t>
    </rPh>
    <rPh sb="46" eb="48">
      <t>テキヨウ</t>
    </rPh>
    <rPh sb="48" eb="51">
      <t>シュウリョウゴ</t>
    </rPh>
    <rPh sb="52" eb="54">
      <t>カイトリ</t>
    </rPh>
    <rPh sb="54" eb="56">
      <t>タンカ</t>
    </rPh>
    <rPh sb="57" eb="59">
      <t>ゲラク</t>
    </rPh>
    <rPh sb="61" eb="63">
      <t>シュウニュウ</t>
    </rPh>
    <rPh sb="64" eb="66">
      <t>ゲンショウ</t>
    </rPh>
    <rPh sb="79" eb="81">
      <t>デンリョク</t>
    </rPh>
    <rPh sb="85" eb="87">
      <t>カイカク</t>
    </rPh>
    <rPh sb="90" eb="91">
      <t>オロシ</t>
    </rPh>
    <rPh sb="91" eb="93">
      <t>キョウキュウ</t>
    </rPh>
    <rPh sb="93" eb="95">
      <t>キセイ</t>
    </rPh>
    <rPh sb="96" eb="98">
      <t>テッパイ</t>
    </rPh>
    <rPh sb="102" eb="105">
      <t>ショウライテキ</t>
    </rPh>
    <rPh sb="106" eb="108">
      <t>リョウキン</t>
    </rPh>
    <rPh sb="108" eb="110">
      <t>セッテイ</t>
    </rPh>
    <rPh sb="111" eb="114">
      <t>フトウメイ</t>
    </rPh>
    <rPh sb="115" eb="116">
      <t>ナカ</t>
    </rPh>
    <rPh sb="117" eb="119">
      <t>ザイゲン</t>
    </rPh>
    <rPh sb="119" eb="121">
      <t>カクホ</t>
    </rPh>
    <rPh sb="125" eb="128">
      <t>アンテイテキ</t>
    </rPh>
    <rPh sb="129" eb="131">
      <t>リエキ</t>
    </rPh>
    <rPh sb="132" eb="134">
      <t>ケイジョウ</t>
    </rPh>
    <rPh sb="138" eb="140">
      <t>ヒツヨウ</t>
    </rPh>
    <rPh sb="148" eb="150">
      <t>ハツデン</t>
    </rPh>
    <rPh sb="150" eb="151">
      <t>ショ</t>
    </rPh>
    <rPh sb="152" eb="155">
      <t>ロウキュウカ</t>
    </rPh>
    <rPh sb="156" eb="157">
      <t>スス</t>
    </rPh>
    <rPh sb="159" eb="161">
      <t>シセツ</t>
    </rPh>
    <rPh sb="162" eb="164">
      <t>セツビ</t>
    </rPh>
    <rPh sb="165" eb="167">
      <t>コウシン</t>
    </rPh>
    <rPh sb="168" eb="170">
      <t>シュウゼン</t>
    </rPh>
    <rPh sb="171" eb="173">
      <t>ヒツヨウ</t>
    </rPh>
    <rPh sb="180" eb="183">
      <t>ショウライテキ</t>
    </rPh>
    <rPh sb="185" eb="187">
      <t>ハツデン</t>
    </rPh>
    <rPh sb="187" eb="188">
      <t>ショ</t>
    </rPh>
    <rPh sb="197" eb="199">
      <t>シシュツ</t>
    </rPh>
    <rPh sb="204" eb="205">
      <t>カカ</t>
    </rPh>
    <rPh sb="206" eb="208">
      <t>キギョウ</t>
    </rPh>
    <rPh sb="222" eb="224">
      <t>レイワ</t>
    </rPh>
    <rPh sb="274" eb="276">
      <t>レイワ</t>
    </rPh>
    <rPh sb="360" eb="362">
      <t>ジョウキョウ</t>
    </rPh>
    <rPh sb="363" eb="364">
      <t>フ</t>
    </rPh>
    <rPh sb="370" eb="372">
      <t>ネンド</t>
    </rPh>
    <rPh sb="373" eb="375">
      <t>サクテイ</t>
    </rPh>
    <rPh sb="377" eb="379">
      <t>ケイエイ</t>
    </rPh>
    <rPh sb="379" eb="381">
      <t>センリャク</t>
    </rPh>
    <rPh sb="390" eb="391">
      <t>モト</t>
    </rPh>
    <rPh sb="394" eb="396">
      <t>ケイエイ</t>
    </rPh>
    <rPh sb="396" eb="398">
      <t>キバン</t>
    </rPh>
    <rPh sb="398" eb="400">
      <t>キョウカ</t>
    </rPh>
    <rPh sb="401" eb="403">
      <t>ザイセイ</t>
    </rPh>
    <rPh sb="410" eb="412">
      <t>コウジョウ</t>
    </rPh>
    <rPh sb="413" eb="414">
      <t>ハカ</t>
    </rPh>
    <phoneticPr fontId="9"/>
  </si>
  <si>
    <r>
      <t xml:space="preserve">
【水力発電】
・</t>
    </r>
    <r>
      <rPr>
        <u/>
        <sz val="14"/>
        <color theme="1"/>
        <rFont val="ＭＳ ゴシック"/>
        <family val="3"/>
        <charset val="128"/>
      </rPr>
      <t>設備利用率</t>
    </r>
    <r>
      <rPr>
        <sz val="14"/>
        <color theme="1"/>
        <rFont val="ＭＳ ゴシック"/>
        <family val="3"/>
        <charset val="128"/>
      </rPr>
      <t xml:space="preserve">
　平成28年度では平均値を下回ったものの、平成29年度以降、平均値を上回っており、概ね良好であるが、発電停止を必要とする大規模修繕については、発電所の停止期間を極力短縮することなどにより、設備利用率の維持・向上を図るよう努めていく。
・</t>
    </r>
    <r>
      <rPr>
        <u/>
        <sz val="14"/>
        <color theme="1"/>
        <rFont val="ＭＳ ゴシック"/>
        <family val="3"/>
        <charset val="128"/>
      </rPr>
      <t>修繕費比率</t>
    </r>
    <r>
      <rPr>
        <sz val="14"/>
        <color theme="1"/>
        <rFont val="ＭＳ ゴシック"/>
        <family val="3"/>
        <charset val="128"/>
      </rPr>
      <t xml:space="preserve">
　</t>
    </r>
    <r>
      <rPr>
        <sz val="14"/>
        <rFont val="ＭＳ ゴシック"/>
        <family val="3"/>
        <charset val="128"/>
      </rPr>
      <t>令和元年度では平均値を下回ったものの、設備の老朽化等の進行に伴い、修繕費が増加傾向にあることから、設備の更新や修繕工事などの実施にあたっては、機能・性能等を検討するとともに、工事費の低減や費用対効果を考慮しながら、保守管理を低減できる機器等を導入し、維持管理費の低減に努める。
・</t>
    </r>
    <r>
      <rPr>
        <u/>
        <sz val="14"/>
        <rFont val="ＭＳ ゴシック"/>
        <family val="3"/>
        <charset val="128"/>
      </rPr>
      <t>企業債残高対料金収入比率</t>
    </r>
    <r>
      <rPr>
        <sz val="14"/>
        <rFont val="ＭＳ ゴシック"/>
        <family val="3"/>
        <charset val="128"/>
      </rPr>
      <t xml:space="preserve">
　企業債残高は当面は減少する傾向にあるが、将来的に順次、発電所のリプレースを行っていく予定であり、そのリプレースに係る起債により増加していく見込みである。
・</t>
    </r>
    <r>
      <rPr>
        <u/>
        <sz val="14"/>
        <rFont val="ＭＳ ゴシック"/>
        <family val="3"/>
        <charset val="128"/>
      </rPr>
      <t>有形固定資産減価償却率</t>
    </r>
    <r>
      <rPr>
        <sz val="14"/>
        <rFont val="ＭＳ ゴシック"/>
        <family val="3"/>
        <charset val="128"/>
      </rPr>
      <t xml:space="preserve">
　平成30年度では減少したものの、令和元年度は増加し、過去５年間において継続して平均値を上回っており、耐用年数を超えている資産も多いことから、計画的・効率的な長寿命化対策や、将来の発電所の全面的改修のあり方等について研究していくとともに、施設状況を的確に把握し、効率的な改修及び修繕工事を計画・実施していく必要がある。
・</t>
    </r>
    <r>
      <rPr>
        <u/>
        <sz val="14"/>
        <rFont val="ＭＳ ゴシック"/>
        <family val="3"/>
        <charset val="128"/>
      </rPr>
      <t>ＦＩＴ収入割合</t>
    </r>
    <r>
      <rPr>
        <sz val="14"/>
        <rFont val="ＭＳ ゴシック"/>
        <family val="3"/>
        <charset val="128"/>
      </rPr>
      <t xml:space="preserve">
　令和元年度では平均値を上回ったものの、令和4年度末で現在ＦＩＴ適用を受けている主要な発電所（新大長谷第一発電所）の調達期間が満了となることで、令和4年度以降の収入が減少するリスクが高いこ</t>
    </r>
    <r>
      <rPr>
        <sz val="14"/>
        <color theme="1"/>
        <rFont val="ＭＳ ゴシック"/>
        <family val="3"/>
        <charset val="128"/>
      </rPr>
      <t>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
【太陽光発電】
・</t>
    </r>
    <r>
      <rPr>
        <u/>
        <sz val="14"/>
        <color theme="1"/>
        <rFont val="ＭＳ ゴシック"/>
        <family val="3"/>
        <charset val="128"/>
      </rPr>
      <t>設備利用率</t>
    </r>
    <r>
      <rPr>
        <sz val="14"/>
        <color theme="1"/>
        <rFont val="ＭＳ ゴシック"/>
        <family val="3"/>
        <charset val="128"/>
      </rPr>
      <t xml:space="preserve">
　概ね良好であり、今後とも設備利用率の維持・向上を図るよう努めていく。
・</t>
    </r>
    <r>
      <rPr>
        <u/>
        <sz val="14"/>
        <color theme="1"/>
        <rFont val="ＭＳ ゴシック"/>
        <family val="3"/>
        <charset val="128"/>
      </rPr>
      <t>修繕費比率及び有形固定資産減価償却率</t>
    </r>
    <r>
      <rPr>
        <sz val="14"/>
        <color theme="1"/>
        <rFont val="ＭＳ ゴシック"/>
        <family val="3"/>
        <charset val="128"/>
      </rPr>
      <t xml:space="preserve">
　平成28年3月から運転開始した施設であり、今後とも施設の状況の把握に努め、適切な整備を行っていく。
・</t>
    </r>
    <r>
      <rPr>
        <u/>
        <sz val="14"/>
        <color theme="1"/>
        <rFont val="ＭＳ ゴシック"/>
        <family val="3"/>
        <charset val="128"/>
      </rPr>
      <t>企業債残高対料金収入比率</t>
    </r>
    <r>
      <rPr>
        <sz val="14"/>
        <color theme="1"/>
        <rFont val="ＭＳ ゴシック"/>
        <family val="3"/>
        <charset val="128"/>
      </rPr>
      <t xml:space="preserve">
　企業債の借入をしていない。
・</t>
    </r>
    <r>
      <rPr>
        <u/>
        <sz val="14"/>
        <color theme="1"/>
        <rFont val="ＭＳ ゴシック"/>
        <family val="3"/>
        <charset val="128"/>
      </rPr>
      <t>ＦＩＴ収入割合</t>
    </r>
    <r>
      <rPr>
        <sz val="14"/>
        <color theme="1"/>
        <rFont val="ＭＳ ゴシック"/>
        <family val="3"/>
        <charset val="128"/>
      </rPr>
      <t xml:space="preserve">
　ＦＩＴ適用期間が令和18年2月で満了となることで、令和19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t>
    </r>
    <rPh sb="2" eb="4">
      <t>スイリョク</t>
    </rPh>
    <rPh sb="4" eb="6">
      <t>ハツデン</t>
    </rPh>
    <rPh sb="42" eb="44">
      <t>イコウ</t>
    </rPh>
    <rPh sb="140" eb="142">
      <t>レイワ</t>
    </rPh>
    <rPh sb="142" eb="143">
      <t>ガン</t>
    </rPh>
    <rPh sb="143" eb="145">
      <t>ネンド</t>
    </rPh>
    <rPh sb="147" eb="150">
      <t>ヘイキンチ</t>
    </rPh>
    <rPh sb="151" eb="153">
      <t>シタマワ</t>
    </rPh>
    <rPh sb="173" eb="175">
      <t>シュウゼン</t>
    </rPh>
    <rPh sb="175" eb="176">
      <t>ヒ</t>
    </rPh>
    <rPh sb="177" eb="179">
      <t>ゾウカ</t>
    </rPh>
    <rPh sb="179" eb="181">
      <t>ケイコウ</t>
    </rPh>
    <rPh sb="189" eb="191">
      <t>セツビ</t>
    </rPh>
    <rPh sb="192" eb="194">
      <t>コウシン</t>
    </rPh>
    <rPh sb="195" eb="197">
      <t>シュウゼン</t>
    </rPh>
    <rPh sb="197" eb="199">
      <t>コウジ</t>
    </rPh>
    <rPh sb="202" eb="204">
      <t>ジッシ</t>
    </rPh>
    <rPh sb="211" eb="213">
      <t>キノウ</t>
    </rPh>
    <rPh sb="214" eb="217">
      <t>セイノウトウ</t>
    </rPh>
    <rPh sb="218" eb="220">
      <t>ケントウ</t>
    </rPh>
    <rPh sb="247" eb="249">
      <t>ホシュ</t>
    </rPh>
    <rPh sb="318" eb="320">
      <t>ジュンジ</t>
    </rPh>
    <rPh sb="331" eb="332">
      <t>オコナ</t>
    </rPh>
    <rPh sb="336" eb="338">
      <t>ヨテイ</t>
    </rPh>
    <rPh sb="350" eb="351">
      <t>カカ</t>
    </rPh>
    <rPh sb="352" eb="354">
      <t>キサイ</t>
    </rPh>
    <rPh sb="357" eb="359">
      <t>ゾウカ</t>
    </rPh>
    <rPh sb="363" eb="365">
      <t>ミコ</t>
    </rPh>
    <rPh sb="401" eb="403">
      <t>レイワ</t>
    </rPh>
    <rPh sb="403" eb="405">
      <t>ガンネン</t>
    </rPh>
    <rPh sb="405" eb="406">
      <t>ド</t>
    </rPh>
    <rPh sb="407" eb="409">
      <t>ゾウカ</t>
    </rPh>
    <rPh sb="411" eb="413">
      <t>カコ</t>
    </rPh>
    <rPh sb="414" eb="416">
      <t>ネンカン</t>
    </rPh>
    <rPh sb="420" eb="422">
      <t>ケイゾク</t>
    </rPh>
    <rPh sb="424" eb="427">
      <t>ヘイキンチ</t>
    </rPh>
    <rPh sb="428" eb="430">
      <t>ウワマワ</t>
    </rPh>
    <rPh sb="440" eb="441">
      <t>コ</t>
    </rPh>
    <rPh sb="445" eb="447">
      <t>シサン</t>
    </rPh>
    <rPh sb="448" eb="449">
      <t>オオ</t>
    </rPh>
    <rPh sb="455" eb="457">
      <t>ケイカク</t>
    </rPh>
    <rPh sb="457" eb="458">
      <t>テキ</t>
    </rPh>
    <rPh sb="459" eb="462">
      <t>コウリツテキ</t>
    </rPh>
    <rPh sb="463" eb="464">
      <t>チョウ</t>
    </rPh>
    <rPh sb="464" eb="467">
      <t>ジュミョウカ</t>
    </rPh>
    <rPh sb="467" eb="469">
      <t>タイサク</t>
    </rPh>
    <rPh sb="471" eb="473">
      <t>ショウライ</t>
    </rPh>
    <rPh sb="474" eb="476">
      <t>ハツデン</t>
    </rPh>
    <rPh sb="476" eb="477">
      <t>ショ</t>
    </rPh>
    <rPh sb="478" eb="481">
      <t>ゼンメンテキ</t>
    </rPh>
    <rPh sb="481" eb="483">
      <t>カイシュウ</t>
    </rPh>
    <rPh sb="486" eb="487">
      <t>カタ</t>
    </rPh>
    <rPh sb="487" eb="488">
      <t>トウ</t>
    </rPh>
    <rPh sb="492" eb="494">
      <t>ケンキュウ</t>
    </rPh>
    <rPh sb="503" eb="505">
      <t>シセツ</t>
    </rPh>
    <rPh sb="505" eb="507">
      <t>ジョウキョウ</t>
    </rPh>
    <rPh sb="508" eb="510">
      <t>テキカク</t>
    </rPh>
    <rPh sb="511" eb="513">
      <t>ハアク</t>
    </rPh>
    <rPh sb="515" eb="518">
      <t>コウリツテキ</t>
    </rPh>
    <rPh sb="519" eb="521">
      <t>カイシュウ</t>
    </rPh>
    <rPh sb="521" eb="522">
      <t>オヨ</t>
    </rPh>
    <rPh sb="523" eb="525">
      <t>シュウゼン</t>
    </rPh>
    <rPh sb="525" eb="527">
      <t>コウジ</t>
    </rPh>
    <rPh sb="528" eb="530">
      <t>ケイカク</t>
    </rPh>
    <rPh sb="531" eb="533">
      <t>ジッシ</t>
    </rPh>
    <rPh sb="554" eb="556">
      <t>レイワ</t>
    </rPh>
    <rPh sb="556" eb="557">
      <t>ガン</t>
    </rPh>
    <rPh sb="557" eb="559">
      <t>ネンド</t>
    </rPh>
    <rPh sb="573" eb="575">
      <t>レイワ</t>
    </rPh>
    <rPh sb="576" eb="578">
      <t>ネンド</t>
    </rPh>
    <rPh sb="578" eb="579">
      <t>マツ</t>
    </rPh>
    <rPh sb="580" eb="582">
      <t>ゲンザイ</t>
    </rPh>
    <rPh sb="585" eb="587">
      <t>テキヨウ</t>
    </rPh>
    <rPh sb="588" eb="589">
      <t>ウ</t>
    </rPh>
    <rPh sb="593" eb="595">
      <t>シュヨウ</t>
    </rPh>
    <rPh sb="596" eb="598">
      <t>ハツデン</t>
    </rPh>
    <rPh sb="598" eb="599">
      <t>ショ</t>
    </rPh>
    <rPh sb="600" eb="601">
      <t>シン</t>
    </rPh>
    <rPh sb="601" eb="602">
      <t>オオ</t>
    </rPh>
    <rPh sb="602" eb="604">
      <t>ナガタニ</t>
    </rPh>
    <rPh sb="604" eb="606">
      <t>ダイイチ</t>
    </rPh>
    <rPh sb="606" eb="608">
      <t>ハツデン</t>
    </rPh>
    <rPh sb="608" eb="609">
      <t>ショ</t>
    </rPh>
    <rPh sb="611" eb="613">
      <t>チョウタツ</t>
    </rPh>
    <rPh sb="613" eb="615">
      <t>キカン</t>
    </rPh>
    <rPh sb="616" eb="618">
      <t>マンリョウ</t>
    </rPh>
    <rPh sb="625" eb="627">
      <t>レイワ</t>
    </rPh>
    <rPh sb="628" eb="630">
      <t>ネンド</t>
    </rPh>
    <rPh sb="630" eb="632">
      <t>イコウ</t>
    </rPh>
    <rPh sb="633" eb="635">
      <t>シュウニュウ</t>
    </rPh>
    <rPh sb="636" eb="638">
      <t>ゲンショウ</t>
    </rPh>
    <rPh sb="644" eb="645">
      <t>タカ</t>
    </rPh>
    <rPh sb="765" eb="768">
      <t>タイヨウコウ</t>
    </rPh>
    <rPh sb="768" eb="770">
      <t>ハツデン</t>
    </rPh>
    <rPh sb="788" eb="790">
      <t>コンゴ</t>
    </rPh>
    <rPh sb="851" eb="853">
      <t>シセツ</t>
    </rPh>
    <rPh sb="857" eb="859">
      <t>コンゴ</t>
    </rPh>
    <rPh sb="937" eb="938">
      <t>ネン</t>
    </rPh>
    <rPh sb="939" eb="940">
      <t>ガツ</t>
    </rPh>
    <rPh sb="950" eb="95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</si>
</sst>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
      <u/>
      <sz val="14"/>
      <name val="ＭＳ ゴシック"/>
      <family val="3"/>
      <charset val="128"/>
    </font>
    <font>
      <u/>
      <sz val="14"/>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125.5</c:v>
                </c:pt>
                <c:pt idx="1">
                  <c:v>138</c:v>
                </c:pt>
                <c:pt idx="2">
                  <c:v>139.80000000000001</c:v>
                </c:pt>
                <c:pt idx="3">
                  <c:v>132.6</c:v>
                </c:pt>
                <c:pt idx="4">
                  <c:v>138</c:v>
                </c:pt>
              </c:numCache>
            </c:numRef>
          </c:val>
          <c:extLst>
            <c:ext xmlns:c16="http://schemas.microsoft.com/office/drawing/2014/chart" uri="{C3380CC4-5D6E-409C-BE32-E72D297353CC}">
              <c16:uniqueId val="{00000000-E523-46CE-9DA9-E2A30E15665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E523-46CE-9DA9-E2A30E15665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523-46CE-9DA9-E2A30E15665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18</c:v>
                </c:pt>
                <c:pt idx="1">
                  <c:v>18.7</c:v>
                </c:pt>
                <c:pt idx="2">
                  <c:v>21.3</c:v>
                </c:pt>
                <c:pt idx="3">
                  <c:v>19</c:v>
                </c:pt>
                <c:pt idx="4">
                  <c:v>24.1</c:v>
                </c:pt>
              </c:numCache>
            </c:numRef>
          </c:val>
          <c:extLst>
            <c:ext xmlns:c16="http://schemas.microsoft.com/office/drawing/2014/chart" uri="{C3380CC4-5D6E-409C-BE32-E72D297353CC}">
              <c16:uniqueId val="{00000000-D14E-4942-9E28-1793BD7DE71B}"/>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D14E-4942-9E28-1793BD7DE71B}"/>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39.799999999999997</c:v>
                </c:pt>
                <c:pt idx="1">
                  <c:v>34.9</c:v>
                </c:pt>
                <c:pt idx="2">
                  <c:v>46.2</c:v>
                </c:pt>
                <c:pt idx="3">
                  <c:v>39.6</c:v>
                </c:pt>
                <c:pt idx="4">
                  <c:v>39.6</c:v>
                </c:pt>
              </c:numCache>
            </c:numRef>
          </c:val>
          <c:extLst>
            <c:ext xmlns:c16="http://schemas.microsoft.com/office/drawing/2014/chart" uri="{C3380CC4-5D6E-409C-BE32-E72D297353CC}">
              <c16:uniqueId val="{00000000-9BD2-4B9A-A53F-F82589650C97}"/>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9BD2-4B9A-A53F-F82589650C97}"/>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24.1</c:v>
                </c:pt>
                <c:pt idx="1">
                  <c:v>18.2</c:v>
                </c:pt>
                <c:pt idx="2">
                  <c:v>26</c:v>
                </c:pt>
                <c:pt idx="3">
                  <c:v>23.4</c:v>
                </c:pt>
                <c:pt idx="4">
                  <c:v>16.600000000000001</c:v>
                </c:pt>
              </c:numCache>
            </c:numRef>
          </c:val>
          <c:extLst>
            <c:ext xmlns:c16="http://schemas.microsoft.com/office/drawing/2014/chart" uri="{C3380CC4-5D6E-409C-BE32-E72D297353CC}">
              <c16:uniqueId val="{00000000-BD97-434C-8750-E4E61A650EC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BD97-434C-8750-E4E61A650EC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96.3</c:v>
                </c:pt>
                <c:pt idx="1">
                  <c:v>81</c:v>
                </c:pt>
                <c:pt idx="2">
                  <c:v>61.7</c:v>
                </c:pt>
                <c:pt idx="3">
                  <c:v>50.8</c:v>
                </c:pt>
                <c:pt idx="4">
                  <c:v>37.299999999999997</c:v>
                </c:pt>
              </c:numCache>
            </c:numRef>
          </c:val>
          <c:extLst>
            <c:ext xmlns:c16="http://schemas.microsoft.com/office/drawing/2014/chart" uri="{C3380CC4-5D6E-409C-BE32-E72D297353CC}">
              <c16:uniqueId val="{00000000-AA19-4129-A6C3-EAD7989F3AF6}"/>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AA19-4129-A6C3-EAD7989F3AF6}"/>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63.3</c:v>
                </c:pt>
                <c:pt idx="1">
                  <c:v>64.7</c:v>
                </c:pt>
                <c:pt idx="2">
                  <c:v>65.900000000000006</c:v>
                </c:pt>
                <c:pt idx="3">
                  <c:v>64.599999999999994</c:v>
                </c:pt>
                <c:pt idx="4">
                  <c:v>65.8</c:v>
                </c:pt>
              </c:numCache>
            </c:numRef>
          </c:val>
          <c:extLst>
            <c:ext xmlns:c16="http://schemas.microsoft.com/office/drawing/2014/chart" uri="{C3380CC4-5D6E-409C-BE32-E72D297353CC}">
              <c16:uniqueId val="{00000000-C030-407C-90E2-80B87597B6D0}"/>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C030-407C-90E2-80B87597B6D0}"/>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17.600000000000001</c:v>
                </c:pt>
                <c:pt idx="1">
                  <c:v>14.7</c:v>
                </c:pt>
                <c:pt idx="2">
                  <c:v>17.8</c:v>
                </c:pt>
                <c:pt idx="3">
                  <c:v>15.4</c:v>
                </c:pt>
                <c:pt idx="4">
                  <c:v>20.8</c:v>
                </c:pt>
              </c:numCache>
            </c:numRef>
          </c:val>
          <c:extLst>
            <c:ext xmlns:c16="http://schemas.microsoft.com/office/drawing/2014/chart" uri="{C3380CC4-5D6E-409C-BE32-E72D297353CC}">
              <c16:uniqueId val="{00000000-BE55-4D14-AA41-5C3C9D2DF677}"/>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BE55-4D14-AA41-5C3C9D2DF677}"/>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B-40ED-9995-A47ED90962B2}"/>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B-40ED-9995-A47ED90962B2}"/>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4-42C3-B06E-94A232BF8BD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4-42C3-B06E-94A232BF8BD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0-4B23-9B58-05B01D6B21C9}"/>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0-4B23-9B58-05B01D6B21C9}"/>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B-4D37-B38B-E84443C0FFE2}"/>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B-4D37-B38B-E84443C0FFE2}"/>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126.9</c:v>
                </c:pt>
                <c:pt idx="1">
                  <c:v>138.80000000000001</c:v>
                </c:pt>
                <c:pt idx="2">
                  <c:v>140</c:v>
                </c:pt>
                <c:pt idx="3">
                  <c:v>132.4</c:v>
                </c:pt>
                <c:pt idx="4">
                  <c:v>137.69999999999999</c:v>
                </c:pt>
              </c:numCache>
            </c:numRef>
          </c:val>
          <c:extLst>
            <c:ext xmlns:c16="http://schemas.microsoft.com/office/drawing/2014/chart" uri="{C3380CC4-5D6E-409C-BE32-E72D297353CC}">
              <c16:uniqueId val="{00000000-1E3B-4380-B5EB-4FB0D4C2663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1E3B-4380-B5EB-4FB0D4C2663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3B-4380-B5EB-4FB0D4C2663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2-4B30-8FA0-2FBA0CF6F63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2-4B30-8FA0-2FBA0CF6F63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0-447A-BA40-5F74E3D5A90F}"/>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0-447A-BA40-5F74E3D5A90F}"/>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9E-4218-9EBD-D7B91BE45D6B}"/>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E-4218-9EBD-D7B91BE45D6B}"/>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0-4A98-8A28-9A7F8FA2852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0-4A98-8A28-9A7F8FA2852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4-49F9-9F7B-62DC4722ADF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4-49F9-9F7B-62DC4722ADF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8-44B3-B8F3-7608358B728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8-44B3-B8F3-7608358B728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c:v>
                </c:pt>
                <c:pt idx="1">
                  <c:v>16</c:v>
                </c:pt>
                <c:pt idx="2">
                  <c:v>15.3</c:v>
                </c:pt>
                <c:pt idx="3">
                  <c:v>15.3</c:v>
                </c:pt>
                <c:pt idx="4">
                  <c:v>16</c:v>
                </c:pt>
              </c:numCache>
            </c:numRef>
          </c:val>
          <c:extLst>
            <c:ext xmlns:c16="http://schemas.microsoft.com/office/drawing/2014/chart" uri="{C3380CC4-5D6E-409C-BE32-E72D297353CC}">
              <c16:uniqueId val="{00000000-7C94-47CD-83C7-0DD8B8B5A51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7C94-47CD-83C7-0DD8B8B5A51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0.2</c:v>
                </c:pt>
                <c:pt idx="2">
                  <c:v>0.4</c:v>
                </c:pt>
                <c:pt idx="3">
                  <c:v>0.2</c:v>
                </c:pt>
                <c:pt idx="4">
                  <c:v>0.4</c:v>
                </c:pt>
              </c:numCache>
            </c:numRef>
          </c:val>
          <c:extLst>
            <c:ext xmlns:c16="http://schemas.microsoft.com/office/drawing/2014/chart" uri="{C3380CC4-5D6E-409C-BE32-E72D297353CC}">
              <c16:uniqueId val="{00000000-5FCF-4CEE-8A51-96378610A22A}"/>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5FCF-4CEE-8A51-96378610A22A}"/>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77D-42D1-A0A7-3D5824C4F486}"/>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677D-42D1-A0A7-3D5824C4F486}"/>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0.4</c:v>
                </c:pt>
                <c:pt idx="1">
                  <c:v>7</c:v>
                </c:pt>
                <c:pt idx="2">
                  <c:v>14.1</c:v>
                </c:pt>
                <c:pt idx="3">
                  <c:v>21.1</c:v>
                </c:pt>
                <c:pt idx="4">
                  <c:v>28.1</c:v>
                </c:pt>
              </c:numCache>
            </c:numRef>
          </c:val>
          <c:extLst>
            <c:ext xmlns:c16="http://schemas.microsoft.com/office/drawing/2014/chart" uri="{C3380CC4-5D6E-409C-BE32-E72D297353CC}">
              <c16:uniqueId val="{00000000-EBC4-4880-B331-6DBA69DF7B0C}"/>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EBC4-4880-B331-6DBA69DF7B0C}"/>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212</c:v>
                </c:pt>
                <c:pt idx="1">
                  <c:v>371.3</c:v>
                </c:pt>
                <c:pt idx="2">
                  <c:v>355.2</c:v>
                </c:pt>
                <c:pt idx="3">
                  <c:v>404.4</c:v>
                </c:pt>
                <c:pt idx="4">
                  <c:v>566.70000000000005</c:v>
                </c:pt>
              </c:numCache>
            </c:numRef>
          </c:val>
          <c:extLst>
            <c:ext xmlns:c16="http://schemas.microsoft.com/office/drawing/2014/chart" uri="{C3380CC4-5D6E-409C-BE32-E72D297353CC}">
              <c16:uniqueId val="{00000000-8E3C-4DC7-B1B2-EABF54C4A46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8E3C-4DC7-B1B2-EABF54C4A46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E3C-4DC7-B1B2-EABF54C4A46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13-42A5-A182-FEEDE29E18F7}"/>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0C13-42A5-A182-FEEDE29E18F7}"/>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6579.8</c:v>
                </c:pt>
                <c:pt idx="1">
                  <c:v>7224.3</c:v>
                </c:pt>
                <c:pt idx="2">
                  <c:v>5827.1</c:v>
                </c:pt>
                <c:pt idx="3">
                  <c:v>7016.8</c:v>
                </c:pt>
                <c:pt idx="4">
                  <c:v>7059.1</c:v>
                </c:pt>
              </c:numCache>
            </c:numRef>
          </c:val>
          <c:extLst>
            <c:ext xmlns:c16="http://schemas.microsoft.com/office/drawing/2014/chart" uri="{C3380CC4-5D6E-409C-BE32-E72D297353CC}">
              <c16:uniqueId val="{00000000-C96E-43AA-A626-195E5B9EA39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C96E-43AA-A626-195E5B9EA39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1833213</c:v>
                </c:pt>
                <c:pt idx="1">
                  <c:v>2401357</c:v>
                </c:pt>
                <c:pt idx="2">
                  <c:v>2525902</c:v>
                </c:pt>
                <c:pt idx="3">
                  <c:v>2323864</c:v>
                </c:pt>
                <c:pt idx="4">
                  <c:v>2557392</c:v>
                </c:pt>
              </c:numCache>
            </c:numRef>
          </c:val>
          <c:extLst>
            <c:ext xmlns:c16="http://schemas.microsoft.com/office/drawing/2014/chart" uri="{C3380CC4-5D6E-409C-BE32-E72D297353CC}">
              <c16:uniqueId val="{00000000-C963-48EA-ABFC-437552123BDE}"/>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C963-48EA-ABFC-437552123BDE}"/>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38.6</c:v>
                </c:pt>
                <c:pt idx="1">
                  <c:v>34.299999999999997</c:v>
                </c:pt>
                <c:pt idx="2">
                  <c:v>45.3</c:v>
                </c:pt>
                <c:pt idx="3">
                  <c:v>38.9</c:v>
                </c:pt>
                <c:pt idx="4">
                  <c:v>38.799999999999997</c:v>
                </c:pt>
              </c:numCache>
            </c:numRef>
          </c:val>
          <c:extLst>
            <c:ext xmlns:c16="http://schemas.microsoft.com/office/drawing/2014/chart" uri="{C3380CC4-5D6E-409C-BE32-E72D297353CC}">
              <c16:uniqueId val="{00000000-DB15-463B-B858-3BA43A2AB0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DB15-463B-B858-3BA43A2AB0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24</c:v>
                </c:pt>
                <c:pt idx="1">
                  <c:v>17.2</c:v>
                </c:pt>
                <c:pt idx="2">
                  <c:v>24.5</c:v>
                </c:pt>
                <c:pt idx="3">
                  <c:v>22.1</c:v>
                </c:pt>
                <c:pt idx="4">
                  <c:v>15.6</c:v>
                </c:pt>
              </c:numCache>
            </c:numRef>
          </c:val>
          <c:extLst>
            <c:ext xmlns:c16="http://schemas.microsoft.com/office/drawing/2014/chart" uri="{C3380CC4-5D6E-409C-BE32-E72D297353CC}">
              <c16:uniqueId val="{00000000-8833-40B8-8F91-896C7CDD062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8833-40B8-8F91-896C7CDD062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95.8</c:v>
                </c:pt>
                <c:pt idx="1">
                  <c:v>77.099999999999994</c:v>
                </c:pt>
                <c:pt idx="2">
                  <c:v>59.1</c:v>
                </c:pt>
                <c:pt idx="3">
                  <c:v>48.7</c:v>
                </c:pt>
                <c:pt idx="4">
                  <c:v>35.700000000000003</c:v>
                </c:pt>
              </c:numCache>
            </c:numRef>
          </c:val>
          <c:extLst>
            <c:ext xmlns:c16="http://schemas.microsoft.com/office/drawing/2014/chart" uri="{C3380CC4-5D6E-409C-BE32-E72D297353CC}">
              <c16:uniqueId val="{00000000-8380-4F0E-8BBD-A4BA455C0ECE}"/>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8380-4F0E-8BBD-A4BA455C0ECE}"/>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61.2</c:v>
                </c:pt>
                <c:pt idx="1">
                  <c:v>62.7</c:v>
                </c:pt>
                <c:pt idx="2">
                  <c:v>64.099999999999994</c:v>
                </c:pt>
                <c:pt idx="3">
                  <c:v>63.2</c:v>
                </c:pt>
                <c:pt idx="4">
                  <c:v>64.5</c:v>
                </c:pt>
              </c:numCache>
            </c:numRef>
          </c:val>
          <c:extLst>
            <c:ext xmlns:c16="http://schemas.microsoft.com/office/drawing/2014/chart" uri="{C3380CC4-5D6E-409C-BE32-E72D297353CC}">
              <c16:uniqueId val="{00000000-8989-4862-ADE6-D85B3BDDBB8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8989-4862-ADE6-D85B3BDDBB8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8020" y="7418739"/>
          <a:ext cx="5266264" cy="293130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96127" y="7418739"/>
          <a:ext cx="5189159" cy="293130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457127" y="7418739"/>
          <a:ext cx="5266266" cy="293130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99317" y="7418739"/>
          <a:ext cx="5198683" cy="293130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487531" y="7418739"/>
          <a:ext cx="5275789" cy="293130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（最大出力合計146,160kW）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（最大出力合計141,660kW）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521" y="12285188"/>
          <a:ext cx="5264443" cy="2810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521" y="15242475"/>
          <a:ext cx="5264443" cy="2794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521" y="18201409"/>
          <a:ext cx="5264443" cy="2794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521" y="21143026"/>
          <a:ext cx="5264443" cy="2794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521" y="24058254"/>
          <a:ext cx="5264443" cy="2794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79485" y="12285188"/>
          <a:ext cx="4770155" cy="2810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79485" y="15242475"/>
          <a:ext cx="4770155" cy="2794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79485" y="18201409"/>
          <a:ext cx="4770155" cy="2794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79485" y="21143026"/>
          <a:ext cx="4770155" cy="2794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79485" y="24058254"/>
          <a:ext cx="4770155" cy="2794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919865" y="12285188"/>
          <a:ext cx="4770157" cy="2810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919865" y="15242475"/>
          <a:ext cx="4770157" cy="2794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919865" y="18201409"/>
          <a:ext cx="4770157" cy="2794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919865" y="21143026"/>
          <a:ext cx="4770157" cy="2794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919865" y="24058254"/>
          <a:ext cx="4770157" cy="2794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94272" y="12285188"/>
          <a:ext cx="4770157" cy="2810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94272" y="15242475"/>
          <a:ext cx="4770157" cy="2794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94272" y="18201409"/>
          <a:ext cx="4770157" cy="2794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94272" y="21143026"/>
          <a:ext cx="4770157" cy="2794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94272" y="24058254"/>
          <a:ext cx="4770157" cy="2794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786608" y="12285188"/>
          <a:ext cx="4770155" cy="2810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786608" y="15242475"/>
          <a:ext cx="4770155" cy="2794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786608" y="18201409"/>
          <a:ext cx="4770155" cy="2794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786608" y="21143026"/>
          <a:ext cx="4770155" cy="2794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786608" y="24058254"/>
          <a:ext cx="4770155" cy="2794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6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6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6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6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7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7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7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7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7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40" sqref="AK40:AQ96"/>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富山県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9" t="s">
        <v>6</v>
      </c>
      <c r="T2" s="200"/>
      <c r="U2" s="200"/>
      <c r="V2" s="200"/>
      <c r="W2" s="200"/>
      <c r="X2" s="200"/>
      <c r="Y2" s="200"/>
      <c r="Z2" s="200"/>
      <c r="AA2" s="200"/>
      <c r="AB2" s="200"/>
      <c r="AC2" s="200"/>
      <c r="AD2" s="200"/>
      <c r="AE2" s="200"/>
      <c r="AF2" s="200"/>
      <c r="AG2" s="200"/>
      <c r="AH2" s="201"/>
      <c r="AI2" s="1"/>
      <c r="AJ2" s="1"/>
      <c r="AK2" s="196" t="s">
        <v>7</v>
      </c>
      <c r="AL2" s="197"/>
      <c r="AM2" s="197"/>
      <c r="AN2" s="197"/>
      <c r="AO2" s="197"/>
      <c r="AP2" s="197"/>
      <c r="AQ2" s="198"/>
    </row>
    <row r="3" spans="1:43" ht="23.15" customHeight="1" x14ac:dyDescent="0.2">
      <c r="A3" s="1"/>
      <c r="B3" s="180" t="str">
        <f>データ!I6</f>
        <v>法適用</v>
      </c>
      <c r="C3" s="181"/>
      <c r="D3" s="181"/>
      <c r="E3" s="181"/>
      <c r="F3" s="181" t="str">
        <f>データ!J6</f>
        <v>電気事業</v>
      </c>
      <c r="G3" s="181"/>
      <c r="H3" s="181"/>
      <c r="I3" s="181"/>
      <c r="J3" s="181" t="str">
        <f>データ!K6</f>
        <v>自治体職員</v>
      </c>
      <c r="K3" s="181"/>
      <c r="L3" s="181"/>
      <c r="M3" s="181"/>
      <c r="N3" s="182">
        <f>データ!L6</f>
        <v>85.6</v>
      </c>
      <c r="O3" s="182"/>
      <c r="P3" s="182"/>
      <c r="Q3" s="183"/>
      <c r="R3" s="1"/>
      <c r="S3" s="184" t="s">
        <v>8</v>
      </c>
      <c r="T3" s="185"/>
      <c r="U3" s="185"/>
      <c r="V3" s="185"/>
      <c r="W3" s="185"/>
      <c r="X3" s="185"/>
      <c r="Y3" s="185"/>
      <c r="Z3" s="185"/>
      <c r="AA3" s="185"/>
      <c r="AB3" s="185"/>
      <c r="AC3" s="185"/>
      <c r="AD3" s="185"/>
      <c r="AE3" s="185"/>
      <c r="AF3" s="185"/>
      <c r="AG3" s="185"/>
      <c r="AH3" s="186"/>
      <c r="AI3" s="1"/>
      <c r="AJ3" s="1"/>
      <c r="AK3" s="174" t="s">
        <v>268</v>
      </c>
      <c r="AL3" s="175"/>
      <c r="AM3" s="175"/>
      <c r="AN3" s="175"/>
      <c r="AO3" s="175"/>
      <c r="AP3" s="175"/>
      <c r="AQ3" s="176"/>
    </row>
    <row r="4" spans="1:43" ht="23.15" customHeight="1" x14ac:dyDescent="0.2">
      <c r="A4" s="1"/>
      <c r="B4" s="154" t="s">
        <v>9</v>
      </c>
      <c r="C4" s="155"/>
      <c r="D4" s="155"/>
      <c r="E4" s="155"/>
      <c r="F4" s="155" t="s">
        <v>10</v>
      </c>
      <c r="G4" s="155"/>
      <c r="H4" s="155"/>
      <c r="I4" s="155"/>
      <c r="J4" s="155" t="s">
        <v>11</v>
      </c>
      <c r="K4" s="155"/>
      <c r="L4" s="155"/>
      <c r="M4" s="155"/>
      <c r="N4" s="155" t="s">
        <v>12</v>
      </c>
      <c r="O4" s="155"/>
      <c r="P4" s="155"/>
      <c r="Q4" s="156"/>
      <c r="R4" s="1"/>
      <c r="S4" s="187"/>
      <c r="T4" s="188"/>
      <c r="U4" s="188"/>
      <c r="V4" s="188"/>
      <c r="W4" s="188"/>
      <c r="X4" s="188"/>
      <c r="Y4" s="188"/>
      <c r="Z4" s="188"/>
      <c r="AA4" s="188"/>
      <c r="AB4" s="188"/>
      <c r="AC4" s="188"/>
      <c r="AD4" s="188"/>
      <c r="AE4" s="188"/>
      <c r="AF4" s="188"/>
      <c r="AG4" s="188"/>
      <c r="AH4" s="189"/>
      <c r="AI4" s="1"/>
      <c r="AJ4" s="1"/>
      <c r="AK4" s="174"/>
      <c r="AL4" s="175"/>
      <c r="AM4" s="175"/>
      <c r="AN4" s="175"/>
      <c r="AO4" s="175"/>
      <c r="AP4" s="175"/>
      <c r="AQ4" s="176"/>
    </row>
    <row r="5" spans="1:43" ht="23.15" customHeight="1" x14ac:dyDescent="0.2">
      <c r="A5" s="1"/>
      <c r="B5" s="193">
        <f>データ!M6</f>
        <v>20</v>
      </c>
      <c r="C5" s="194"/>
      <c r="D5" s="194"/>
      <c r="E5" s="194"/>
      <c r="F5" s="168" t="str">
        <f>データ!N6</f>
        <v>-</v>
      </c>
      <c r="G5" s="168"/>
      <c r="H5" s="168"/>
      <c r="I5" s="168"/>
      <c r="J5" s="168" t="str">
        <f>データ!O6</f>
        <v>-</v>
      </c>
      <c r="K5" s="168"/>
      <c r="L5" s="168"/>
      <c r="M5" s="168"/>
      <c r="N5" s="168">
        <f>データ!P6</f>
        <v>1</v>
      </c>
      <c r="O5" s="168"/>
      <c r="P5" s="168"/>
      <c r="Q5" s="195"/>
      <c r="R5" s="1"/>
      <c r="S5" s="187"/>
      <c r="T5" s="188"/>
      <c r="U5" s="188"/>
      <c r="V5" s="188"/>
      <c r="W5" s="188"/>
      <c r="X5" s="188"/>
      <c r="Y5" s="188"/>
      <c r="Z5" s="188"/>
      <c r="AA5" s="188"/>
      <c r="AB5" s="188"/>
      <c r="AC5" s="188"/>
      <c r="AD5" s="188"/>
      <c r="AE5" s="188"/>
      <c r="AF5" s="188"/>
      <c r="AG5" s="188"/>
      <c r="AH5" s="189"/>
      <c r="AI5" s="1"/>
      <c r="AJ5" s="1"/>
      <c r="AK5" s="174"/>
      <c r="AL5" s="175"/>
      <c r="AM5" s="175"/>
      <c r="AN5" s="175"/>
      <c r="AO5" s="175"/>
      <c r="AP5" s="175"/>
      <c r="AQ5" s="176"/>
    </row>
    <row r="6" spans="1:43" ht="23.15" customHeight="1" x14ac:dyDescent="0.2">
      <c r="A6" s="1"/>
      <c r="B6" s="154" t="s">
        <v>13</v>
      </c>
      <c r="C6" s="155"/>
      <c r="D6" s="155"/>
      <c r="E6" s="155"/>
      <c r="F6" s="155" t="s">
        <v>14</v>
      </c>
      <c r="G6" s="155"/>
      <c r="H6" s="155"/>
      <c r="I6" s="155"/>
      <c r="J6" s="155" t="s">
        <v>15</v>
      </c>
      <c r="K6" s="155"/>
      <c r="L6" s="155"/>
      <c r="M6" s="155"/>
      <c r="N6" s="155" t="s">
        <v>16</v>
      </c>
      <c r="O6" s="155"/>
      <c r="P6" s="155"/>
      <c r="Q6" s="156"/>
      <c r="R6" s="1"/>
      <c r="S6" s="187"/>
      <c r="T6" s="188"/>
      <c r="U6" s="188"/>
      <c r="V6" s="188"/>
      <c r="W6" s="188"/>
      <c r="X6" s="188"/>
      <c r="Y6" s="188"/>
      <c r="Z6" s="188"/>
      <c r="AA6" s="188"/>
      <c r="AB6" s="188"/>
      <c r="AC6" s="188"/>
      <c r="AD6" s="188"/>
      <c r="AE6" s="188"/>
      <c r="AF6" s="188"/>
      <c r="AG6" s="188"/>
      <c r="AH6" s="189"/>
      <c r="AI6" s="1"/>
      <c r="AJ6" s="1"/>
      <c r="AK6" s="174"/>
      <c r="AL6" s="175"/>
      <c r="AM6" s="175"/>
      <c r="AN6" s="175"/>
      <c r="AO6" s="175"/>
      <c r="AP6" s="175"/>
      <c r="AQ6" s="176"/>
    </row>
    <row r="7" spans="1:43" ht="22.5"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7"/>
      <c r="T7" s="188"/>
      <c r="U7" s="188"/>
      <c r="V7" s="188"/>
      <c r="W7" s="188"/>
      <c r="X7" s="188"/>
      <c r="Y7" s="188"/>
      <c r="Z7" s="188"/>
      <c r="AA7" s="188"/>
      <c r="AB7" s="188"/>
      <c r="AC7" s="188"/>
      <c r="AD7" s="188"/>
      <c r="AE7" s="188"/>
      <c r="AF7" s="188"/>
      <c r="AG7" s="188"/>
      <c r="AH7" s="189"/>
      <c r="AI7" s="1"/>
      <c r="AJ7" s="1"/>
      <c r="AK7" s="174"/>
      <c r="AL7" s="175"/>
      <c r="AM7" s="175"/>
      <c r="AN7" s="175"/>
      <c r="AO7" s="175"/>
      <c r="AP7" s="175"/>
      <c r="AQ7" s="176"/>
    </row>
    <row r="8" spans="1:43" ht="23.15" customHeight="1" x14ac:dyDescent="0.2">
      <c r="A8" s="1"/>
      <c r="B8" s="154" t="s">
        <v>17</v>
      </c>
      <c r="C8" s="155"/>
      <c r="D8" s="155"/>
      <c r="E8" s="155"/>
      <c r="F8" s="155" t="s">
        <v>18</v>
      </c>
      <c r="G8" s="155"/>
      <c r="H8" s="155"/>
      <c r="I8" s="155"/>
      <c r="J8" s="155"/>
      <c r="K8" s="155"/>
      <c r="L8" s="155"/>
      <c r="M8" s="155"/>
      <c r="N8" s="155"/>
      <c r="O8" s="155"/>
      <c r="P8" s="155"/>
      <c r="Q8" s="156"/>
      <c r="R8" s="1"/>
      <c r="S8" s="187"/>
      <c r="T8" s="188"/>
      <c r="U8" s="188"/>
      <c r="V8" s="188"/>
      <c r="W8" s="188"/>
      <c r="X8" s="188"/>
      <c r="Y8" s="188"/>
      <c r="Z8" s="188"/>
      <c r="AA8" s="188"/>
      <c r="AB8" s="188"/>
      <c r="AC8" s="188"/>
      <c r="AD8" s="188"/>
      <c r="AE8" s="188"/>
      <c r="AF8" s="188"/>
      <c r="AG8" s="188"/>
      <c r="AH8" s="189"/>
      <c r="AI8" s="1"/>
      <c r="AJ8" s="1"/>
      <c r="AK8" s="174"/>
      <c r="AL8" s="175"/>
      <c r="AM8" s="175"/>
      <c r="AN8" s="175"/>
      <c r="AO8" s="175"/>
      <c r="AP8" s="175"/>
      <c r="AQ8" s="176"/>
    </row>
    <row r="9" spans="1:43" ht="23.15"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7"/>
      <c r="T9" s="188"/>
      <c r="U9" s="188"/>
      <c r="V9" s="188"/>
      <c r="W9" s="188"/>
      <c r="X9" s="188"/>
      <c r="Y9" s="188"/>
      <c r="Z9" s="188"/>
      <c r="AA9" s="188"/>
      <c r="AB9" s="188"/>
      <c r="AC9" s="188"/>
      <c r="AD9" s="188"/>
      <c r="AE9" s="188"/>
      <c r="AF9" s="188"/>
      <c r="AG9" s="188"/>
      <c r="AH9" s="189"/>
      <c r="AI9" s="1"/>
      <c r="AJ9" s="1"/>
      <c r="AK9" s="174"/>
      <c r="AL9" s="175"/>
      <c r="AM9" s="175"/>
      <c r="AN9" s="175"/>
      <c r="AO9" s="175"/>
      <c r="AP9" s="175"/>
      <c r="AQ9" s="176"/>
    </row>
    <row r="10" spans="1:43" ht="27" customHeight="1" thickBot="1" x14ac:dyDescent="0.25">
      <c r="A10" s="1"/>
      <c r="B10" s="6" t="s">
        <v>19</v>
      </c>
      <c r="C10" s="7"/>
      <c r="D10" s="7"/>
      <c r="E10" s="7"/>
      <c r="F10" s="7"/>
      <c r="G10" s="7"/>
      <c r="H10" s="7"/>
      <c r="I10" s="7"/>
      <c r="J10" s="7"/>
      <c r="K10" s="7"/>
      <c r="L10" s="7"/>
      <c r="M10" s="7"/>
      <c r="N10" s="7"/>
      <c r="O10" s="7"/>
      <c r="P10" s="7"/>
      <c r="Q10" s="7"/>
      <c r="R10" s="1"/>
      <c r="S10" s="187"/>
      <c r="T10" s="188"/>
      <c r="U10" s="188"/>
      <c r="V10" s="188"/>
      <c r="W10" s="188"/>
      <c r="X10" s="188"/>
      <c r="Y10" s="188"/>
      <c r="Z10" s="188"/>
      <c r="AA10" s="188"/>
      <c r="AB10" s="188"/>
      <c r="AC10" s="188"/>
      <c r="AD10" s="188"/>
      <c r="AE10" s="188"/>
      <c r="AF10" s="188"/>
      <c r="AG10" s="188"/>
      <c r="AH10" s="189"/>
      <c r="AI10" s="1"/>
      <c r="AJ10" s="1"/>
      <c r="AK10" s="174"/>
      <c r="AL10" s="175"/>
      <c r="AM10" s="175"/>
      <c r="AN10" s="175"/>
      <c r="AO10" s="175"/>
      <c r="AP10" s="175"/>
      <c r="AQ10" s="176"/>
    </row>
    <row r="11" spans="1:43" ht="23.15" customHeight="1" x14ac:dyDescent="0.2">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7"/>
      <c r="T11" s="188"/>
      <c r="U11" s="188"/>
      <c r="V11" s="188"/>
      <c r="W11" s="188"/>
      <c r="X11" s="188"/>
      <c r="Y11" s="188"/>
      <c r="Z11" s="188"/>
      <c r="AA11" s="188"/>
      <c r="AB11" s="188"/>
      <c r="AC11" s="188"/>
      <c r="AD11" s="188"/>
      <c r="AE11" s="188"/>
      <c r="AF11" s="188"/>
      <c r="AG11" s="188"/>
      <c r="AH11" s="189"/>
      <c r="AI11" s="1"/>
      <c r="AJ11" s="1"/>
      <c r="AK11" s="174"/>
      <c r="AL11" s="175"/>
      <c r="AM11" s="175"/>
      <c r="AN11" s="175"/>
      <c r="AO11" s="175"/>
      <c r="AP11" s="175"/>
      <c r="AQ11" s="176"/>
    </row>
    <row r="12" spans="1:43" ht="23.15" customHeight="1" x14ac:dyDescent="0.2">
      <c r="A12" s="1"/>
      <c r="B12" s="154" t="s">
        <v>21</v>
      </c>
      <c r="C12" s="155"/>
      <c r="D12" s="155"/>
      <c r="E12" s="155"/>
      <c r="F12" s="150">
        <f>データ!W6</f>
        <v>490791</v>
      </c>
      <c r="G12" s="151"/>
      <c r="H12" s="150">
        <f>データ!X6</f>
        <v>429712</v>
      </c>
      <c r="I12" s="151"/>
      <c r="J12" s="150">
        <f>データ!Y6</f>
        <v>568712</v>
      </c>
      <c r="K12" s="151"/>
      <c r="L12" s="150">
        <f>データ!Z6</f>
        <v>489678</v>
      </c>
      <c r="M12" s="151"/>
      <c r="N12" s="152">
        <f>データ!AA6</f>
        <v>492266</v>
      </c>
      <c r="O12" s="153"/>
      <c r="P12" s="8"/>
      <c r="Q12" s="8"/>
      <c r="R12" s="1"/>
      <c r="S12" s="187"/>
      <c r="T12" s="188"/>
      <c r="U12" s="188"/>
      <c r="V12" s="188"/>
      <c r="W12" s="188"/>
      <c r="X12" s="188"/>
      <c r="Y12" s="188"/>
      <c r="Z12" s="188"/>
      <c r="AA12" s="188"/>
      <c r="AB12" s="188"/>
      <c r="AC12" s="188"/>
      <c r="AD12" s="188"/>
      <c r="AE12" s="188"/>
      <c r="AF12" s="188"/>
      <c r="AG12" s="188"/>
      <c r="AH12" s="189"/>
      <c r="AI12" s="1"/>
      <c r="AJ12" s="1"/>
      <c r="AK12" s="174"/>
      <c r="AL12" s="175"/>
      <c r="AM12" s="175"/>
      <c r="AN12" s="175"/>
      <c r="AO12" s="175"/>
      <c r="AP12" s="175"/>
      <c r="AQ12" s="176"/>
    </row>
    <row r="13" spans="1:43" ht="23.15"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7"/>
      <c r="T13" s="188"/>
      <c r="U13" s="188"/>
      <c r="V13" s="188"/>
      <c r="W13" s="188"/>
      <c r="X13" s="188"/>
      <c r="Y13" s="188"/>
      <c r="Z13" s="188"/>
      <c r="AA13" s="188"/>
      <c r="AB13" s="188"/>
      <c r="AC13" s="188"/>
      <c r="AD13" s="188"/>
      <c r="AE13" s="188"/>
      <c r="AF13" s="188"/>
      <c r="AG13" s="188"/>
      <c r="AH13" s="189"/>
      <c r="AI13" s="1"/>
      <c r="AJ13" s="1"/>
      <c r="AK13" s="174"/>
      <c r="AL13" s="175"/>
      <c r="AM13" s="175"/>
      <c r="AN13" s="175"/>
      <c r="AO13" s="175"/>
      <c r="AP13" s="175"/>
      <c r="AQ13" s="176"/>
    </row>
    <row r="14" spans="1:43" ht="23.15"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7"/>
      <c r="T14" s="188"/>
      <c r="U14" s="188"/>
      <c r="V14" s="188"/>
      <c r="W14" s="188"/>
      <c r="X14" s="188"/>
      <c r="Y14" s="188"/>
      <c r="Z14" s="188"/>
      <c r="AA14" s="188"/>
      <c r="AB14" s="188"/>
      <c r="AC14" s="188"/>
      <c r="AD14" s="188"/>
      <c r="AE14" s="188"/>
      <c r="AF14" s="188"/>
      <c r="AG14" s="188"/>
      <c r="AH14" s="189"/>
      <c r="AI14" s="1"/>
      <c r="AJ14" s="1"/>
      <c r="AK14" s="174"/>
      <c r="AL14" s="175"/>
      <c r="AM14" s="175"/>
      <c r="AN14" s="175"/>
      <c r="AO14" s="175"/>
      <c r="AP14" s="175"/>
      <c r="AQ14" s="176"/>
    </row>
    <row r="15" spans="1:43" ht="23.15" customHeight="1" x14ac:dyDescent="0.2">
      <c r="A15" s="1"/>
      <c r="B15" s="140" t="s">
        <v>24</v>
      </c>
      <c r="C15" s="141"/>
      <c r="D15" s="141"/>
      <c r="E15" s="142"/>
      <c r="F15" s="143">
        <f>データ!AL6</f>
        <v>583</v>
      </c>
      <c r="G15" s="143"/>
      <c r="H15" s="143">
        <f>データ!AM6</f>
        <v>6291</v>
      </c>
      <c r="I15" s="143"/>
      <c r="J15" s="143">
        <f>データ!AN6</f>
        <v>6046</v>
      </c>
      <c r="K15" s="143"/>
      <c r="L15" s="143">
        <f>データ!AO6</f>
        <v>6037</v>
      </c>
      <c r="M15" s="143"/>
      <c r="N15" s="144">
        <f>データ!AP6</f>
        <v>6324</v>
      </c>
      <c r="O15" s="145"/>
      <c r="P15" s="8"/>
      <c r="Q15" s="8"/>
      <c r="R15" s="1"/>
      <c r="S15" s="187"/>
      <c r="T15" s="188"/>
      <c r="U15" s="188"/>
      <c r="V15" s="188"/>
      <c r="W15" s="188"/>
      <c r="X15" s="188"/>
      <c r="Y15" s="188"/>
      <c r="Z15" s="188"/>
      <c r="AA15" s="188"/>
      <c r="AB15" s="188"/>
      <c r="AC15" s="188"/>
      <c r="AD15" s="188"/>
      <c r="AE15" s="188"/>
      <c r="AF15" s="188"/>
      <c r="AG15" s="188"/>
      <c r="AH15" s="189"/>
      <c r="AI15" s="1"/>
      <c r="AJ15" s="1"/>
      <c r="AK15" s="174"/>
      <c r="AL15" s="175"/>
      <c r="AM15" s="175"/>
      <c r="AN15" s="175"/>
      <c r="AO15" s="175"/>
      <c r="AP15" s="175"/>
      <c r="AQ15" s="176"/>
    </row>
    <row r="16" spans="1:43" ht="23.15" customHeight="1" thickBot="1" x14ac:dyDescent="0.25">
      <c r="A16" s="1"/>
      <c r="B16" s="133" t="s">
        <v>25</v>
      </c>
      <c r="C16" s="134"/>
      <c r="D16" s="134"/>
      <c r="E16" s="135"/>
      <c r="F16" s="146">
        <f>データ!AQ6</f>
        <v>491374</v>
      </c>
      <c r="G16" s="146"/>
      <c r="H16" s="146">
        <f>データ!AR6</f>
        <v>436003</v>
      </c>
      <c r="I16" s="146"/>
      <c r="J16" s="146">
        <f>データ!AS6</f>
        <v>574758</v>
      </c>
      <c r="K16" s="146"/>
      <c r="L16" s="146">
        <f>データ!AT6</f>
        <v>495715</v>
      </c>
      <c r="M16" s="146"/>
      <c r="N16" s="138">
        <f>データ!AU6</f>
        <v>498590</v>
      </c>
      <c r="O16" s="139"/>
      <c r="P16" s="8"/>
      <c r="Q16" s="8"/>
      <c r="R16" s="1"/>
      <c r="S16" s="187"/>
      <c r="T16" s="188"/>
      <c r="U16" s="188"/>
      <c r="V16" s="188"/>
      <c r="W16" s="188"/>
      <c r="X16" s="188"/>
      <c r="Y16" s="188"/>
      <c r="Z16" s="188"/>
      <c r="AA16" s="188"/>
      <c r="AB16" s="188"/>
      <c r="AC16" s="188"/>
      <c r="AD16" s="188"/>
      <c r="AE16" s="188"/>
      <c r="AF16" s="188"/>
      <c r="AG16" s="188"/>
      <c r="AH16" s="189"/>
      <c r="AI16" s="1"/>
      <c r="AJ16" s="1"/>
      <c r="AK16" s="174"/>
      <c r="AL16" s="175"/>
      <c r="AM16" s="175"/>
      <c r="AN16" s="175"/>
      <c r="AO16" s="175"/>
      <c r="AP16" s="175"/>
      <c r="AQ16" s="176"/>
    </row>
    <row r="17" spans="1:43" ht="15.65" customHeight="1" thickBot="1" x14ac:dyDescent="0.25">
      <c r="A17" s="1"/>
      <c r="B17" s="9"/>
      <c r="C17" s="1"/>
      <c r="D17" s="1"/>
      <c r="E17" s="1"/>
      <c r="F17" s="1"/>
      <c r="G17" s="1"/>
      <c r="H17" s="1"/>
      <c r="I17" s="1"/>
      <c r="J17" s="1"/>
      <c r="K17" s="1"/>
      <c r="L17" s="1"/>
      <c r="M17" s="1"/>
      <c r="N17" s="1"/>
      <c r="O17" s="1"/>
      <c r="P17" s="1"/>
      <c r="Q17" s="1"/>
      <c r="R17" s="1"/>
      <c r="S17" s="187"/>
      <c r="T17" s="188"/>
      <c r="U17" s="188"/>
      <c r="V17" s="188"/>
      <c r="W17" s="188"/>
      <c r="X17" s="188"/>
      <c r="Y17" s="188"/>
      <c r="Z17" s="188"/>
      <c r="AA17" s="188"/>
      <c r="AB17" s="188"/>
      <c r="AC17" s="188"/>
      <c r="AD17" s="188"/>
      <c r="AE17" s="188"/>
      <c r="AF17" s="188"/>
      <c r="AG17" s="188"/>
      <c r="AH17" s="189"/>
      <c r="AI17" s="1"/>
      <c r="AJ17" s="1"/>
      <c r="AK17" s="174"/>
      <c r="AL17" s="175"/>
      <c r="AM17" s="175"/>
      <c r="AN17" s="175"/>
      <c r="AO17" s="175"/>
      <c r="AP17" s="175"/>
      <c r="AQ17" s="176"/>
    </row>
    <row r="18" spans="1:43" ht="23.15"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7"/>
      <c r="T18" s="188"/>
      <c r="U18" s="188"/>
      <c r="V18" s="188"/>
      <c r="W18" s="188"/>
      <c r="X18" s="188"/>
      <c r="Y18" s="188"/>
      <c r="Z18" s="188"/>
      <c r="AA18" s="188"/>
      <c r="AB18" s="188"/>
      <c r="AC18" s="188"/>
      <c r="AD18" s="188"/>
      <c r="AE18" s="188"/>
      <c r="AF18" s="188"/>
      <c r="AG18" s="188"/>
      <c r="AH18" s="189"/>
      <c r="AI18" s="1"/>
      <c r="AJ18" s="1"/>
      <c r="AK18" s="174"/>
      <c r="AL18" s="175"/>
      <c r="AM18" s="175"/>
      <c r="AN18" s="175"/>
      <c r="AO18" s="175"/>
      <c r="AP18" s="175"/>
      <c r="AQ18" s="176"/>
    </row>
    <row r="19" spans="1:43" ht="23.15" customHeight="1" thickBot="1" x14ac:dyDescent="0.25">
      <c r="A19" s="1"/>
      <c r="B19" s="133" t="s">
        <v>28</v>
      </c>
      <c r="C19" s="134"/>
      <c r="D19" s="134"/>
      <c r="E19" s="135"/>
      <c r="F19" s="136">
        <f>データ!AV6</f>
        <v>3645840</v>
      </c>
      <c r="G19" s="136"/>
      <c r="H19" s="136"/>
      <c r="I19" s="136">
        <f>データ!AW6</f>
        <v>1158211</v>
      </c>
      <c r="J19" s="136"/>
      <c r="K19" s="136"/>
      <c r="L19" s="136">
        <f>データ!AX6</f>
        <v>4804051</v>
      </c>
      <c r="M19" s="136"/>
      <c r="N19" s="136"/>
      <c r="O19" s="137"/>
      <c r="P19" s="1"/>
      <c r="Q19" s="1"/>
      <c r="R19" s="1"/>
      <c r="S19" s="190"/>
      <c r="T19" s="191"/>
      <c r="U19" s="191"/>
      <c r="V19" s="191"/>
      <c r="W19" s="191"/>
      <c r="X19" s="191"/>
      <c r="Y19" s="191"/>
      <c r="Z19" s="191"/>
      <c r="AA19" s="191"/>
      <c r="AB19" s="191"/>
      <c r="AC19" s="191"/>
      <c r="AD19" s="191"/>
      <c r="AE19" s="191"/>
      <c r="AF19" s="191"/>
      <c r="AG19" s="191"/>
      <c r="AH19" s="192"/>
      <c r="AI19" s="1"/>
      <c r="AJ19" s="1"/>
      <c r="AK19" s="174"/>
      <c r="AL19" s="175"/>
      <c r="AM19" s="175"/>
      <c r="AN19" s="175"/>
      <c r="AO19" s="175"/>
      <c r="AP19" s="175"/>
      <c r="AQ19" s="176"/>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4"/>
      <c r="AL20" s="175"/>
      <c r="AM20" s="175"/>
      <c r="AN20" s="175"/>
      <c r="AO20" s="175"/>
      <c r="AP20" s="175"/>
      <c r="AQ20" s="176"/>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4"/>
      <c r="AL21" s="175"/>
      <c r="AM21" s="175"/>
      <c r="AN21" s="175"/>
      <c r="AO21" s="175"/>
      <c r="AP21" s="175"/>
      <c r="AQ21" s="176"/>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4"/>
      <c r="AL22" s="175"/>
      <c r="AM22" s="175"/>
      <c r="AN22" s="175"/>
      <c r="AO22" s="175"/>
      <c r="AP22" s="175"/>
      <c r="AQ22" s="176"/>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4"/>
      <c r="AL23" s="175"/>
      <c r="AM23" s="175"/>
      <c r="AN23" s="175"/>
      <c r="AO23" s="175"/>
      <c r="AP23" s="175"/>
      <c r="AQ23" s="176"/>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4"/>
      <c r="AL24" s="175"/>
      <c r="AM24" s="175"/>
      <c r="AN24" s="175"/>
      <c r="AO24" s="175"/>
      <c r="AP24" s="175"/>
      <c r="AQ24" s="176"/>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4"/>
      <c r="AL25" s="175"/>
      <c r="AM25" s="175"/>
      <c r="AN25" s="175"/>
      <c r="AO25" s="175"/>
      <c r="AP25" s="175"/>
      <c r="AQ25" s="176"/>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4"/>
      <c r="AL26" s="175"/>
      <c r="AM26" s="175"/>
      <c r="AN26" s="175"/>
      <c r="AO26" s="175"/>
      <c r="AP26" s="175"/>
      <c r="AQ26" s="176"/>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4"/>
      <c r="AL27" s="175"/>
      <c r="AM27" s="175"/>
      <c r="AN27" s="175"/>
      <c r="AO27" s="175"/>
      <c r="AP27" s="175"/>
      <c r="AQ27" s="176"/>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4"/>
      <c r="AL28" s="175"/>
      <c r="AM28" s="175"/>
      <c r="AN28" s="175"/>
      <c r="AO28" s="175"/>
      <c r="AP28" s="175"/>
      <c r="AQ28" s="176"/>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4"/>
      <c r="AL29" s="175"/>
      <c r="AM29" s="175"/>
      <c r="AN29" s="175"/>
      <c r="AO29" s="175"/>
      <c r="AP29" s="175"/>
      <c r="AQ29" s="176"/>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4"/>
      <c r="AL30" s="175"/>
      <c r="AM30" s="175"/>
      <c r="AN30" s="175"/>
      <c r="AO30" s="175"/>
      <c r="AP30" s="175"/>
      <c r="AQ30" s="176"/>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4"/>
      <c r="AL31" s="175"/>
      <c r="AM31" s="175"/>
      <c r="AN31" s="175"/>
      <c r="AO31" s="175"/>
      <c r="AP31" s="175"/>
      <c r="AQ31" s="176"/>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4"/>
      <c r="AL32" s="175"/>
      <c r="AM32" s="175"/>
      <c r="AN32" s="175"/>
      <c r="AO32" s="175"/>
      <c r="AP32" s="175"/>
      <c r="AQ32" s="176"/>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4"/>
      <c r="AL33" s="175"/>
      <c r="AM33" s="175"/>
      <c r="AN33" s="175"/>
      <c r="AO33" s="175"/>
      <c r="AP33" s="175"/>
      <c r="AQ33" s="176"/>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4"/>
      <c r="AL34" s="175"/>
      <c r="AM34" s="175"/>
      <c r="AN34" s="175"/>
      <c r="AO34" s="175"/>
      <c r="AP34" s="175"/>
      <c r="AQ34" s="176"/>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4"/>
      <c r="AL35" s="175"/>
      <c r="AM35" s="175"/>
      <c r="AN35" s="175"/>
      <c r="AO35" s="175"/>
      <c r="AP35" s="175"/>
      <c r="AQ35" s="176"/>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4"/>
      <c r="AL36" s="175"/>
      <c r="AM36" s="175"/>
      <c r="AN36" s="175"/>
      <c r="AO36" s="175"/>
      <c r="AP36" s="175"/>
      <c r="AQ36" s="176"/>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4"/>
      <c r="AL37" s="175"/>
      <c r="AM37" s="175"/>
      <c r="AN37" s="175"/>
      <c r="AO37" s="175"/>
      <c r="AP37" s="175"/>
      <c r="AQ37" s="176"/>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7"/>
      <c r="AL38" s="178"/>
      <c r="AM38" s="178"/>
      <c r="AN38" s="178"/>
      <c r="AO38" s="178"/>
      <c r="AP38" s="178"/>
      <c r="AQ38" s="179"/>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270</v>
      </c>
      <c r="AL40" s="113"/>
      <c r="AM40" s="113"/>
      <c r="AN40" s="113"/>
      <c r="AO40" s="113"/>
      <c r="AP40" s="113"/>
      <c r="AQ40" s="114"/>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4"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269</v>
      </c>
      <c r="AL99" s="124"/>
      <c r="AM99" s="124"/>
      <c r="AN99" s="124"/>
      <c r="AO99" s="124"/>
      <c r="AP99" s="124"/>
      <c r="AQ99" s="125"/>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（最大出力合計146,160kW）</v>
      </c>
      <c r="D123" s="5" t="str">
        <f>データ!EX9</f>
        <v>（最大出力合計141,660kW）</v>
      </c>
      <c r="E123" s="5" t="str">
        <f>データ!GW9</f>
        <v>（最大出力合計-kW）</v>
      </c>
      <c r="F123" s="5" t="str">
        <f>データ!IV9</f>
        <v>（最大出力合計-kW）</v>
      </c>
      <c r="G123" s="5" t="str">
        <f>データ!KU9</f>
        <v>（最大出力合計4,500kW）</v>
      </c>
    </row>
  </sheetData>
  <sheetProtection algorithmName="SHA-512" hashValue="HSIUnwqZrzAtMtIVeWpaB8vN54sZFK6cdAsKX4Bd+4raMyVxi+mdmFcwUVbKmfMulofs1GEm3NSJL3ED2Xi7Ow==" saltValue="tXYgh2+lkknI1OELN/UId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2" x14ac:dyDescent="0.2">
      <c r="A6" s="49" t="s">
        <v>119</v>
      </c>
      <c r="B6" s="67" t="str">
        <f>B7</f>
        <v>2019</v>
      </c>
      <c r="C6" s="67" t="str">
        <f t="shared" ref="C6:AX6" si="6">C7</f>
        <v>160008</v>
      </c>
      <c r="D6" s="67" t="str">
        <f t="shared" si="6"/>
        <v>46</v>
      </c>
      <c r="E6" s="67" t="str">
        <f t="shared" si="6"/>
        <v>04</v>
      </c>
      <c r="F6" s="67" t="str">
        <f t="shared" si="6"/>
        <v>0</v>
      </c>
      <c r="G6" s="67" t="str">
        <f t="shared" si="6"/>
        <v>000</v>
      </c>
      <c r="H6" s="67" t="str">
        <f t="shared" si="6"/>
        <v>富山県</v>
      </c>
      <c r="I6" s="67" t="str">
        <f t="shared" si="6"/>
        <v>法適用</v>
      </c>
      <c r="J6" s="67" t="str">
        <f t="shared" si="6"/>
        <v>電気事業</v>
      </c>
      <c r="K6" s="67" t="str">
        <f t="shared" si="6"/>
        <v>自治体職員</v>
      </c>
      <c r="L6" s="68">
        <f t="shared" si="6"/>
        <v>85.6</v>
      </c>
      <c r="M6" s="69">
        <f t="shared" si="6"/>
        <v>20</v>
      </c>
      <c r="N6" s="69" t="str">
        <f t="shared" si="6"/>
        <v>-</v>
      </c>
      <c r="O6" s="69" t="str">
        <f t="shared" si="6"/>
        <v>-</v>
      </c>
      <c r="P6" s="69">
        <f t="shared" si="6"/>
        <v>1</v>
      </c>
      <c r="Q6" s="69" t="str">
        <f t="shared" si="6"/>
        <v>-</v>
      </c>
      <c r="R6" s="70" t="str">
        <f>R7</f>
        <v>令和7年3月31日　大長谷第二発電所ほか</v>
      </c>
      <c r="S6" s="71" t="str">
        <f t="shared" si="6"/>
        <v>令和4年1月31日　新大長谷第一発電所</v>
      </c>
      <c r="T6" s="67" t="str">
        <f t="shared" si="6"/>
        <v>無</v>
      </c>
      <c r="U6" s="71" t="str">
        <f t="shared" si="6"/>
        <v>北陸電力株式会社</v>
      </c>
      <c r="V6" s="68" t="str">
        <f t="shared" si="6"/>
        <v>-</v>
      </c>
      <c r="W6" s="69">
        <f>W7</f>
        <v>490791</v>
      </c>
      <c r="X6" s="69">
        <f t="shared" si="6"/>
        <v>429712</v>
      </c>
      <c r="Y6" s="69">
        <f t="shared" si="6"/>
        <v>568712</v>
      </c>
      <c r="Z6" s="69">
        <f t="shared" si="6"/>
        <v>489678</v>
      </c>
      <c r="AA6" s="69">
        <f t="shared" si="6"/>
        <v>492266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583</v>
      </c>
      <c r="AM6" s="69">
        <f t="shared" si="6"/>
        <v>6291</v>
      </c>
      <c r="AN6" s="69">
        <f t="shared" si="6"/>
        <v>6046</v>
      </c>
      <c r="AO6" s="69">
        <f t="shared" si="6"/>
        <v>6037</v>
      </c>
      <c r="AP6" s="69">
        <f t="shared" si="6"/>
        <v>6324</v>
      </c>
      <c r="AQ6" s="69">
        <f t="shared" si="6"/>
        <v>491374</v>
      </c>
      <c r="AR6" s="69">
        <f t="shared" si="6"/>
        <v>436003</v>
      </c>
      <c r="AS6" s="69">
        <f t="shared" si="6"/>
        <v>574758</v>
      </c>
      <c r="AT6" s="69">
        <f t="shared" si="6"/>
        <v>495715</v>
      </c>
      <c r="AU6" s="69">
        <f t="shared" si="6"/>
        <v>498590</v>
      </c>
      <c r="AV6" s="69">
        <f t="shared" si="6"/>
        <v>3645840</v>
      </c>
      <c r="AW6" s="69">
        <f t="shared" si="6"/>
        <v>1158211</v>
      </c>
      <c r="AX6" s="69">
        <f t="shared" si="6"/>
        <v>4804051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120</v>
      </c>
      <c r="C7" s="77" t="s">
        <v>121</v>
      </c>
      <c r="D7" s="77" t="s">
        <v>122</v>
      </c>
      <c r="E7" s="77" t="s">
        <v>123</v>
      </c>
      <c r="F7" s="77" t="s">
        <v>124</v>
      </c>
      <c r="G7" s="77" t="s">
        <v>125</v>
      </c>
      <c r="H7" s="77" t="s">
        <v>126</v>
      </c>
      <c r="I7" s="77" t="s">
        <v>127</v>
      </c>
      <c r="J7" s="77" t="s">
        <v>128</v>
      </c>
      <c r="K7" s="77" t="s">
        <v>129</v>
      </c>
      <c r="L7" s="78">
        <v>85.6</v>
      </c>
      <c r="M7" s="79">
        <v>20</v>
      </c>
      <c r="N7" s="79" t="s">
        <v>130</v>
      </c>
      <c r="O7" s="80" t="s">
        <v>130</v>
      </c>
      <c r="P7" s="80">
        <v>1</v>
      </c>
      <c r="Q7" s="80" t="s">
        <v>130</v>
      </c>
      <c r="R7" s="81" t="s">
        <v>131</v>
      </c>
      <c r="S7" s="81" t="s">
        <v>132</v>
      </c>
      <c r="T7" s="82" t="s">
        <v>133</v>
      </c>
      <c r="U7" s="81" t="s">
        <v>134</v>
      </c>
      <c r="V7" s="78" t="s">
        <v>130</v>
      </c>
      <c r="W7" s="80">
        <v>490791</v>
      </c>
      <c r="X7" s="80">
        <v>429712</v>
      </c>
      <c r="Y7" s="80">
        <v>568712</v>
      </c>
      <c r="Z7" s="80">
        <v>489678</v>
      </c>
      <c r="AA7" s="80">
        <v>492266</v>
      </c>
      <c r="AB7" s="80" t="s">
        <v>130</v>
      </c>
      <c r="AC7" s="80" t="s">
        <v>130</v>
      </c>
      <c r="AD7" s="80" t="s">
        <v>130</v>
      </c>
      <c r="AE7" s="80" t="s">
        <v>130</v>
      </c>
      <c r="AF7" s="80" t="s">
        <v>130</v>
      </c>
      <c r="AG7" s="80" t="s">
        <v>130</v>
      </c>
      <c r="AH7" s="80" t="s">
        <v>130</v>
      </c>
      <c r="AI7" s="80" t="s">
        <v>130</v>
      </c>
      <c r="AJ7" s="80" t="s">
        <v>130</v>
      </c>
      <c r="AK7" s="80" t="s">
        <v>130</v>
      </c>
      <c r="AL7" s="80">
        <v>583</v>
      </c>
      <c r="AM7" s="80">
        <v>6291</v>
      </c>
      <c r="AN7" s="80">
        <v>6046</v>
      </c>
      <c r="AO7" s="80">
        <v>6037</v>
      </c>
      <c r="AP7" s="80">
        <v>6324</v>
      </c>
      <c r="AQ7" s="80">
        <v>491374</v>
      </c>
      <c r="AR7" s="80">
        <v>436003</v>
      </c>
      <c r="AS7" s="80">
        <v>574758</v>
      </c>
      <c r="AT7" s="80">
        <v>495715</v>
      </c>
      <c r="AU7" s="80">
        <v>498590</v>
      </c>
      <c r="AV7" s="80">
        <v>3645840</v>
      </c>
      <c r="AW7" s="80">
        <v>1158211</v>
      </c>
      <c r="AX7" s="80">
        <v>4804051</v>
      </c>
      <c r="AY7" s="83">
        <v>125.5</v>
      </c>
      <c r="AZ7" s="83">
        <v>138</v>
      </c>
      <c r="BA7" s="83">
        <v>139.80000000000001</v>
      </c>
      <c r="BB7" s="83">
        <v>132.6</v>
      </c>
      <c r="BC7" s="83">
        <v>138</v>
      </c>
      <c r="BD7" s="83">
        <v>129.69999999999999</v>
      </c>
      <c r="BE7" s="83">
        <v>135.9</v>
      </c>
      <c r="BF7" s="83">
        <v>130.5</v>
      </c>
      <c r="BG7" s="83">
        <v>129.9</v>
      </c>
      <c r="BH7" s="83">
        <v>130.19999999999999</v>
      </c>
      <c r="BI7" s="83">
        <v>100</v>
      </c>
      <c r="BJ7" s="83">
        <v>126.9</v>
      </c>
      <c r="BK7" s="83">
        <v>138.80000000000001</v>
      </c>
      <c r="BL7" s="83">
        <v>140</v>
      </c>
      <c r="BM7" s="83">
        <v>132.4</v>
      </c>
      <c r="BN7" s="83">
        <v>137.69999999999999</v>
      </c>
      <c r="BO7" s="83">
        <v>130.4</v>
      </c>
      <c r="BP7" s="83">
        <v>136.30000000000001</v>
      </c>
      <c r="BQ7" s="83">
        <v>130.69999999999999</v>
      </c>
      <c r="BR7" s="83">
        <v>128.9</v>
      </c>
      <c r="BS7" s="83">
        <v>129.30000000000001</v>
      </c>
      <c r="BT7" s="83">
        <v>100</v>
      </c>
      <c r="BU7" s="83">
        <v>212</v>
      </c>
      <c r="BV7" s="83">
        <v>371.3</v>
      </c>
      <c r="BW7" s="83">
        <v>355.2</v>
      </c>
      <c r="BX7" s="83">
        <v>404.4</v>
      </c>
      <c r="BY7" s="83">
        <v>566.70000000000005</v>
      </c>
      <c r="BZ7" s="83">
        <v>716.7</v>
      </c>
      <c r="CA7" s="83">
        <v>688</v>
      </c>
      <c r="CB7" s="83">
        <v>707.7</v>
      </c>
      <c r="CC7" s="83">
        <v>749.1</v>
      </c>
      <c r="CD7" s="83">
        <v>763.6</v>
      </c>
      <c r="CE7" s="83">
        <v>100</v>
      </c>
      <c r="CF7" s="83">
        <v>6579.8</v>
      </c>
      <c r="CG7" s="83">
        <v>7224.3</v>
      </c>
      <c r="CH7" s="83">
        <v>5827.1</v>
      </c>
      <c r="CI7" s="83">
        <v>7016.8</v>
      </c>
      <c r="CJ7" s="83">
        <v>7059.1</v>
      </c>
      <c r="CK7" s="83">
        <v>8014.2</v>
      </c>
      <c r="CL7" s="83">
        <v>8260</v>
      </c>
      <c r="CM7" s="83">
        <v>8600.1</v>
      </c>
      <c r="CN7" s="83">
        <v>9078.5</v>
      </c>
      <c r="CO7" s="83">
        <v>9106</v>
      </c>
      <c r="CP7" s="80">
        <v>1833213</v>
      </c>
      <c r="CQ7" s="80">
        <v>2401357</v>
      </c>
      <c r="CR7" s="80">
        <v>2525902</v>
      </c>
      <c r="CS7" s="80">
        <v>2323864</v>
      </c>
      <c r="CT7" s="80">
        <v>2557392</v>
      </c>
      <c r="CU7" s="80">
        <v>1494682</v>
      </c>
      <c r="CV7" s="80">
        <v>1543942</v>
      </c>
      <c r="CW7" s="80">
        <v>1467681</v>
      </c>
      <c r="CX7" s="80">
        <v>1533303</v>
      </c>
      <c r="CY7" s="80">
        <v>1359753</v>
      </c>
      <c r="CZ7" s="80">
        <v>146160</v>
      </c>
      <c r="DA7" s="83">
        <v>38.6</v>
      </c>
      <c r="DB7" s="83">
        <v>34.299999999999997</v>
      </c>
      <c r="DC7" s="83">
        <v>45.3</v>
      </c>
      <c r="DD7" s="83">
        <v>38.9</v>
      </c>
      <c r="DE7" s="83">
        <v>38.799999999999997</v>
      </c>
      <c r="DF7" s="83">
        <v>37.700000000000003</v>
      </c>
      <c r="DG7" s="83">
        <v>36.200000000000003</v>
      </c>
      <c r="DH7" s="83">
        <v>36.5</v>
      </c>
      <c r="DI7" s="83">
        <v>35.299999999999997</v>
      </c>
      <c r="DJ7" s="83">
        <v>35</v>
      </c>
      <c r="DK7" s="83">
        <v>24</v>
      </c>
      <c r="DL7" s="83">
        <v>17.2</v>
      </c>
      <c r="DM7" s="83">
        <v>24.5</v>
      </c>
      <c r="DN7" s="83">
        <v>22.1</v>
      </c>
      <c r="DO7" s="83">
        <v>15.6</v>
      </c>
      <c r="DP7" s="83">
        <v>20</v>
      </c>
      <c r="DQ7" s="83">
        <v>18.2</v>
      </c>
      <c r="DR7" s="83">
        <v>20.9</v>
      </c>
      <c r="DS7" s="83">
        <v>21.1</v>
      </c>
      <c r="DT7" s="83">
        <v>19</v>
      </c>
      <c r="DU7" s="83">
        <v>95.8</v>
      </c>
      <c r="DV7" s="83">
        <v>77.099999999999994</v>
      </c>
      <c r="DW7" s="83">
        <v>59.1</v>
      </c>
      <c r="DX7" s="83">
        <v>48.7</v>
      </c>
      <c r="DY7" s="83">
        <v>35.700000000000003</v>
      </c>
      <c r="DZ7" s="83">
        <v>109.9</v>
      </c>
      <c r="EA7" s="83">
        <v>103.6</v>
      </c>
      <c r="EB7" s="83">
        <v>95.7</v>
      </c>
      <c r="EC7" s="83">
        <v>88.5</v>
      </c>
      <c r="ED7" s="83">
        <v>92.4</v>
      </c>
      <c r="EE7" s="83">
        <v>61.2</v>
      </c>
      <c r="EF7" s="83">
        <v>62.7</v>
      </c>
      <c r="EG7" s="83">
        <v>64.099999999999994</v>
      </c>
      <c r="EH7" s="83">
        <v>63.2</v>
      </c>
      <c r="EI7" s="83">
        <v>64.5</v>
      </c>
      <c r="EJ7" s="83">
        <v>59.6</v>
      </c>
      <c r="EK7" s="83">
        <v>60.3</v>
      </c>
      <c r="EL7" s="83">
        <v>60.2</v>
      </c>
      <c r="EM7" s="83">
        <v>61.2</v>
      </c>
      <c r="EN7" s="83">
        <v>61.9</v>
      </c>
      <c r="EO7" s="83">
        <v>18</v>
      </c>
      <c r="EP7" s="83">
        <v>18.7</v>
      </c>
      <c r="EQ7" s="83">
        <v>21.3</v>
      </c>
      <c r="ER7" s="83">
        <v>19</v>
      </c>
      <c r="ES7" s="83">
        <v>24.1</v>
      </c>
      <c r="ET7" s="83">
        <v>18.7</v>
      </c>
      <c r="EU7" s="83">
        <v>20.5</v>
      </c>
      <c r="EV7" s="83">
        <v>21.4</v>
      </c>
      <c r="EW7" s="83">
        <v>22.6</v>
      </c>
      <c r="EX7" s="83">
        <v>22.2</v>
      </c>
      <c r="EY7" s="80">
        <v>141660</v>
      </c>
      <c r="EZ7" s="83">
        <v>39.799999999999997</v>
      </c>
      <c r="FA7" s="83">
        <v>34.9</v>
      </c>
      <c r="FB7" s="83">
        <v>46.2</v>
      </c>
      <c r="FC7" s="83">
        <v>39.6</v>
      </c>
      <c r="FD7" s="83">
        <v>39.6</v>
      </c>
      <c r="FE7" s="83">
        <v>39.1</v>
      </c>
      <c r="FF7" s="83">
        <v>37.299999999999997</v>
      </c>
      <c r="FG7" s="83">
        <v>38</v>
      </c>
      <c r="FH7" s="83">
        <v>36.5</v>
      </c>
      <c r="FI7" s="83">
        <v>36.6</v>
      </c>
      <c r="FJ7" s="83">
        <v>24.1</v>
      </c>
      <c r="FK7" s="83">
        <v>18.2</v>
      </c>
      <c r="FL7" s="83">
        <v>26</v>
      </c>
      <c r="FM7" s="83">
        <v>23.4</v>
      </c>
      <c r="FN7" s="83">
        <v>16.600000000000001</v>
      </c>
      <c r="FO7" s="83">
        <v>21.4</v>
      </c>
      <c r="FP7" s="83">
        <v>19.3</v>
      </c>
      <c r="FQ7" s="83">
        <v>20.6</v>
      </c>
      <c r="FR7" s="83">
        <v>21.6</v>
      </c>
      <c r="FS7" s="83">
        <v>20</v>
      </c>
      <c r="FT7" s="83">
        <v>96.3</v>
      </c>
      <c r="FU7" s="83">
        <v>81</v>
      </c>
      <c r="FV7" s="83">
        <v>61.7</v>
      </c>
      <c r="FW7" s="83">
        <v>50.8</v>
      </c>
      <c r="FX7" s="83">
        <v>37.299999999999997</v>
      </c>
      <c r="FY7" s="83">
        <v>89.4</v>
      </c>
      <c r="FZ7" s="83">
        <v>83.3</v>
      </c>
      <c r="GA7" s="83">
        <v>73.2</v>
      </c>
      <c r="GB7" s="83">
        <v>71.400000000000006</v>
      </c>
      <c r="GC7" s="83">
        <v>82</v>
      </c>
      <c r="GD7" s="83">
        <v>63.3</v>
      </c>
      <c r="GE7" s="83">
        <v>64.7</v>
      </c>
      <c r="GF7" s="83">
        <v>65.900000000000006</v>
      </c>
      <c r="GG7" s="83">
        <v>64.599999999999994</v>
      </c>
      <c r="GH7" s="83">
        <v>65.8</v>
      </c>
      <c r="GI7" s="83">
        <v>61.7</v>
      </c>
      <c r="GJ7" s="83">
        <v>62.1</v>
      </c>
      <c r="GK7" s="83">
        <v>62.6</v>
      </c>
      <c r="GL7" s="83">
        <v>63.4</v>
      </c>
      <c r="GM7" s="83">
        <v>63.8</v>
      </c>
      <c r="GN7" s="83">
        <v>17.600000000000001</v>
      </c>
      <c r="GO7" s="83">
        <v>14.7</v>
      </c>
      <c r="GP7" s="83">
        <v>17.8</v>
      </c>
      <c r="GQ7" s="83">
        <v>15.4</v>
      </c>
      <c r="GR7" s="83">
        <v>20.8</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t="s">
        <v>130</v>
      </c>
      <c r="IX7" s="83" t="s">
        <v>130</v>
      </c>
      <c r="IY7" s="83" t="s">
        <v>130</v>
      </c>
      <c r="IZ7" s="83" t="s">
        <v>130</v>
      </c>
      <c r="JA7" s="83" t="s">
        <v>130</v>
      </c>
      <c r="JB7" s="83" t="s">
        <v>130</v>
      </c>
      <c r="JC7" s="83">
        <v>14</v>
      </c>
      <c r="JD7" s="83">
        <v>15.5</v>
      </c>
      <c r="JE7" s="83">
        <v>13.1</v>
      </c>
      <c r="JF7" s="83">
        <v>19.899999999999999</v>
      </c>
      <c r="JG7" s="83">
        <v>16.899999999999999</v>
      </c>
      <c r="JH7" s="83" t="s">
        <v>130</v>
      </c>
      <c r="JI7" s="83" t="s">
        <v>130</v>
      </c>
      <c r="JJ7" s="83" t="s">
        <v>130</v>
      </c>
      <c r="JK7" s="83" t="s">
        <v>130</v>
      </c>
      <c r="JL7" s="83" t="s">
        <v>130</v>
      </c>
      <c r="JM7" s="83">
        <v>20.100000000000001</v>
      </c>
      <c r="JN7" s="83">
        <v>28.4</v>
      </c>
      <c r="JO7" s="83">
        <v>25</v>
      </c>
      <c r="JP7" s="83">
        <v>12.9</v>
      </c>
      <c r="JQ7" s="83">
        <v>14</v>
      </c>
      <c r="JR7" s="83" t="s">
        <v>130</v>
      </c>
      <c r="JS7" s="83" t="s">
        <v>130</v>
      </c>
      <c r="JT7" s="83" t="s">
        <v>130</v>
      </c>
      <c r="JU7" s="83" t="s">
        <v>130</v>
      </c>
      <c r="JV7" s="83" t="s">
        <v>130</v>
      </c>
      <c r="JW7" s="83">
        <v>224.7</v>
      </c>
      <c r="JX7" s="83">
        <v>167.2</v>
      </c>
      <c r="JY7" s="83">
        <v>267.7</v>
      </c>
      <c r="JZ7" s="83">
        <v>155.5</v>
      </c>
      <c r="KA7" s="83">
        <v>121</v>
      </c>
      <c r="KB7" s="83" t="s">
        <v>130</v>
      </c>
      <c r="KC7" s="83" t="s">
        <v>130</v>
      </c>
      <c r="KD7" s="83" t="s">
        <v>130</v>
      </c>
      <c r="KE7" s="83" t="s">
        <v>130</v>
      </c>
      <c r="KF7" s="83" t="s">
        <v>130</v>
      </c>
      <c r="KG7" s="83">
        <v>48.7</v>
      </c>
      <c r="KH7" s="83">
        <v>53.3</v>
      </c>
      <c r="KI7" s="83">
        <v>29</v>
      </c>
      <c r="KJ7" s="83">
        <v>32.4</v>
      </c>
      <c r="KK7" s="83">
        <v>42.4</v>
      </c>
      <c r="KL7" s="83" t="s">
        <v>130</v>
      </c>
      <c r="KM7" s="83" t="s">
        <v>130</v>
      </c>
      <c r="KN7" s="83" t="s">
        <v>130</v>
      </c>
      <c r="KO7" s="83" t="s">
        <v>130</v>
      </c>
      <c r="KP7" s="83" t="s">
        <v>130</v>
      </c>
      <c r="KQ7" s="83">
        <v>100</v>
      </c>
      <c r="KR7" s="83">
        <v>100</v>
      </c>
      <c r="KS7" s="83">
        <v>100</v>
      </c>
      <c r="KT7" s="83">
        <v>100</v>
      </c>
      <c r="KU7" s="83">
        <v>100</v>
      </c>
      <c r="KV7" s="80">
        <v>4500</v>
      </c>
      <c r="KW7" s="83">
        <v>1.5</v>
      </c>
      <c r="KX7" s="83">
        <v>16</v>
      </c>
      <c r="KY7" s="83">
        <v>15.3</v>
      </c>
      <c r="KZ7" s="83">
        <v>15.3</v>
      </c>
      <c r="LA7" s="83">
        <v>16</v>
      </c>
      <c r="LB7" s="83">
        <v>11.8</v>
      </c>
      <c r="LC7" s="83">
        <v>15.3</v>
      </c>
      <c r="LD7" s="83">
        <v>15.4</v>
      </c>
      <c r="LE7" s="83">
        <v>15.1</v>
      </c>
      <c r="LF7" s="83">
        <v>15.5</v>
      </c>
      <c r="LG7" s="83">
        <v>0</v>
      </c>
      <c r="LH7" s="83">
        <v>0.2</v>
      </c>
      <c r="LI7" s="83">
        <v>0.4</v>
      </c>
      <c r="LJ7" s="83">
        <v>0.2</v>
      </c>
      <c r="LK7" s="83">
        <v>0.4</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0.4</v>
      </c>
      <c r="MB7" s="83">
        <v>7</v>
      </c>
      <c r="MC7" s="83">
        <v>14.1</v>
      </c>
      <c r="MD7" s="83">
        <v>21.1</v>
      </c>
      <c r="ME7" s="83">
        <v>28.1</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19</v>
      </c>
      <c r="MV7" s="83">
        <v>19</v>
      </c>
      <c r="MW7" s="83">
        <v>19</v>
      </c>
      <c r="MX7" s="83">
        <v>20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（最大出力合計146,160kW）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（最大出力合計141,660kW）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（最大出力合計4,500kW）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125.5</v>
      </c>
      <c r="AZ11" s="95">
        <f>AZ7</f>
        <v>138</v>
      </c>
      <c r="BA11" s="95">
        <f>BA7</f>
        <v>139.80000000000001</v>
      </c>
      <c r="BB11" s="95">
        <f>BB7</f>
        <v>132.6</v>
      </c>
      <c r="BC11" s="95">
        <f>BC7</f>
        <v>138</v>
      </c>
      <c r="BD11" s="84"/>
      <c r="BE11" s="84"/>
      <c r="BF11" s="84"/>
      <c r="BG11" s="84"/>
      <c r="BH11" s="84"/>
      <c r="BI11" s="94" t="s">
        <v>144</v>
      </c>
      <c r="BJ11" s="95">
        <f>BJ7</f>
        <v>126.9</v>
      </c>
      <c r="BK11" s="95">
        <f>BK7</f>
        <v>138.80000000000001</v>
      </c>
      <c r="BL11" s="95">
        <f>BL7</f>
        <v>140</v>
      </c>
      <c r="BM11" s="95">
        <f>BM7</f>
        <v>132.4</v>
      </c>
      <c r="BN11" s="95">
        <f>BN7</f>
        <v>137.69999999999999</v>
      </c>
      <c r="BO11" s="84"/>
      <c r="BP11" s="84"/>
      <c r="BQ11" s="84"/>
      <c r="BR11" s="84"/>
      <c r="BS11" s="84"/>
      <c r="BT11" s="94" t="s">
        <v>143</v>
      </c>
      <c r="BU11" s="95">
        <f>BU7</f>
        <v>212</v>
      </c>
      <c r="BV11" s="95">
        <f>BV7</f>
        <v>371.3</v>
      </c>
      <c r="BW11" s="95">
        <f>BW7</f>
        <v>355.2</v>
      </c>
      <c r="BX11" s="95">
        <f>BX7</f>
        <v>404.4</v>
      </c>
      <c r="BY11" s="95">
        <f>BY7</f>
        <v>566.70000000000005</v>
      </c>
      <c r="BZ11" s="84"/>
      <c r="CA11" s="84"/>
      <c r="CB11" s="84"/>
      <c r="CC11" s="84"/>
      <c r="CD11" s="84"/>
      <c r="CE11" s="94" t="s">
        <v>144</v>
      </c>
      <c r="CF11" s="95">
        <f>CF7</f>
        <v>6579.8</v>
      </c>
      <c r="CG11" s="95">
        <f>CG7</f>
        <v>7224.3</v>
      </c>
      <c r="CH11" s="95">
        <f>CH7</f>
        <v>5827.1</v>
      </c>
      <c r="CI11" s="95">
        <f>CI7</f>
        <v>7016.8</v>
      </c>
      <c r="CJ11" s="95">
        <f>CJ7</f>
        <v>7059.1</v>
      </c>
      <c r="CK11" s="84"/>
      <c r="CL11" s="84"/>
      <c r="CM11" s="84"/>
      <c r="CN11" s="84"/>
      <c r="CO11" s="94" t="s">
        <v>143</v>
      </c>
      <c r="CP11" s="96">
        <f>CP7</f>
        <v>1833213</v>
      </c>
      <c r="CQ11" s="96">
        <f>CQ7</f>
        <v>2401357</v>
      </c>
      <c r="CR11" s="96">
        <f>CR7</f>
        <v>2525902</v>
      </c>
      <c r="CS11" s="96">
        <f>CS7</f>
        <v>2323864</v>
      </c>
      <c r="CT11" s="96">
        <f>CT7</f>
        <v>2557392</v>
      </c>
      <c r="CU11" s="84"/>
      <c r="CV11" s="84"/>
      <c r="CW11" s="84"/>
      <c r="CX11" s="84"/>
      <c r="CY11" s="84"/>
      <c r="CZ11" s="94" t="s">
        <v>143</v>
      </c>
      <c r="DA11" s="95">
        <f>DA7</f>
        <v>38.6</v>
      </c>
      <c r="DB11" s="95">
        <f>DB7</f>
        <v>34.299999999999997</v>
      </c>
      <c r="DC11" s="95">
        <f>DC7</f>
        <v>45.3</v>
      </c>
      <c r="DD11" s="95">
        <f>DD7</f>
        <v>38.9</v>
      </c>
      <c r="DE11" s="95">
        <f>DE7</f>
        <v>38.799999999999997</v>
      </c>
      <c r="DF11" s="84"/>
      <c r="DG11" s="84"/>
      <c r="DH11" s="84"/>
      <c r="DI11" s="84"/>
      <c r="DJ11" s="94" t="s">
        <v>143</v>
      </c>
      <c r="DK11" s="95">
        <f>DK7</f>
        <v>24</v>
      </c>
      <c r="DL11" s="95">
        <f>DL7</f>
        <v>17.2</v>
      </c>
      <c r="DM11" s="95">
        <f>DM7</f>
        <v>24.5</v>
      </c>
      <c r="DN11" s="95">
        <f>DN7</f>
        <v>22.1</v>
      </c>
      <c r="DO11" s="95">
        <f>DO7</f>
        <v>15.6</v>
      </c>
      <c r="DP11" s="84"/>
      <c r="DQ11" s="84"/>
      <c r="DR11" s="84"/>
      <c r="DS11" s="84"/>
      <c r="DT11" s="94" t="s">
        <v>144</v>
      </c>
      <c r="DU11" s="95">
        <f>DU7</f>
        <v>95.8</v>
      </c>
      <c r="DV11" s="95">
        <f>DV7</f>
        <v>77.099999999999994</v>
      </c>
      <c r="DW11" s="95">
        <f>DW7</f>
        <v>59.1</v>
      </c>
      <c r="DX11" s="95">
        <f>DX7</f>
        <v>48.7</v>
      </c>
      <c r="DY11" s="95">
        <f>DY7</f>
        <v>35.700000000000003</v>
      </c>
      <c r="DZ11" s="84"/>
      <c r="EA11" s="84"/>
      <c r="EB11" s="84"/>
      <c r="EC11" s="84"/>
      <c r="ED11" s="94" t="s">
        <v>143</v>
      </c>
      <c r="EE11" s="95">
        <f>EE7</f>
        <v>61.2</v>
      </c>
      <c r="EF11" s="95">
        <f>EF7</f>
        <v>62.7</v>
      </c>
      <c r="EG11" s="95">
        <f>EG7</f>
        <v>64.099999999999994</v>
      </c>
      <c r="EH11" s="95">
        <f>EH7</f>
        <v>63.2</v>
      </c>
      <c r="EI11" s="95">
        <f>EI7</f>
        <v>64.5</v>
      </c>
      <c r="EJ11" s="84"/>
      <c r="EK11" s="84"/>
      <c r="EL11" s="84"/>
      <c r="EM11" s="84"/>
      <c r="EN11" s="94" t="s">
        <v>143</v>
      </c>
      <c r="EO11" s="95">
        <f>EO7</f>
        <v>18</v>
      </c>
      <c r="EP11" s="95">
        <f>EP7</f>
        <v>18.7</v>
      </c>
      <c r="EQ11" s="95">
        <f>EQ7</f>
        <v>21.3</v>
      </c>
      <c r="ER11" s="95">
        <f>ER7</f>
        <v>19</v>
      </c>
      <c r="ES11" s="95">
        <f>ES7</f>
        <v>24.1</v>
      </c>
      <c r="ET11" s="84"/>
      <c r="EU11" s="84"/>
      <c r="EV11" s="84"/>
      <c r="EW11" s="84"/>
      <c r="EX11" s="84"/>
      <c r="EY11" s="94" t="s">
        <v>143</v>
      </c>
      <c r="EZ11" s="95">
        <f>EZ7</f>
        <v>39.799999999999997</v>
      </c>
      <c r="FA11" s="95">
        <f>FA7</f>
        <v>34.9</v>
      </c>
      <c r="FB11" s="95">
        <f>FB7</f>
        <v>46.2</v>
      </c>
      <c r="FC11" s="95">
        <f>FC7</f>
        <v>39.6</v>
      </c>
      <c r="FD11" s="95">
        <f>FD7</f>
        <v>39.6</v>
      </c>
      <c r="FE11" s="84"/>
      <c r="FF11" s="84"/>
      <c r="FG11" s="84"/>
      <c r="FH11" s="84"/>
      <c r="FI11" s="94" t="s">
        <v>143</v>
      </c>
      <c r="FJ11" s="95">
        <f>FJ7</f>
        <v>24.1</v>
      </c>
      <c r="FK11" s="95">
        <f>FK7</f>
        <v>18.2</v>
      </c>
      <c r="FL11" s="95">
        <f>FL7</f>
        <v>26</v>
      </c>
      <c r="FM11" s="95">
        <f>FM7</f>
        <v>23.4</v>
      </c>
      <c r="FN11" s="95">
        <f>FN7</f>
        <v>16.600000000000001</v>
      </c>
      <c r="FO11" s="84"/>
      <c r="FP11" s="84"/>
      <c r="FQ11" s="84"/>
      <c r="FR11" s="84"/>
      <c r="FS11" s="94" t="s">
        <v>143</v>
      </c>
      <c r="FT11" s="95">
        <f>FT7</f>
        <v>96.3</v>
      </c>
      <c r="FU11" s="95">
        <f>FU7</f>
        <v>81</v>
      </c>
      <c r="FV11" s="95">
        <f>FV7</f>
        <v>61.7</v>
      </c>
      <c r="FW11" s="95">
        <f>FW7</f>
        <v>50.8</v>
      </c>
      <c r="FX11" s="95">
        <f>FX7</f>
        <v>37.299999999999997</v>
      </c>
      <c r="FY11" s="84"/>
      <c r="FZ11" s="84"/>
      <c r="GA11" s="84"/>
      <c r="GB11" s="84"/>
      <c r="GC11" s="94" t="s">
        <v>143</v>
      </c>
      <c r="GD11" s="95">
        <f>GD7</f>
        <v>63.3</v>
      </c>
      <c r="GE11" s="95">
        <f>GE7</f>
        <v>64.7</v>
      </c>
      <c r="GF11" s="95">
        <f>GF7</f>
        <v>65.900000000000006</v>
      </c>
      <c r="GG11" s="95">
        <f>GG7</f>
        <v>64.599999999999994</v>
      </c>
      <c r="GH11" s="95">
        <f>GH7</f>
        <v>65.8</v>
      </c>
      <c r="GI11" s="84"/>
      <c r="GJ11" s="84"/>
      <c r="GK11" s="84"/>
      <c r="GL11" s="84"/>
      <c r="GM11" s="94" t="s">
        <v>143</v>
      </c>
      <c r="GN11" s="95">
        <f>GN7</f>
        <v>17.600000000000001</v>
      </c>
      <c r="GO11" s="95">
        <f>GO7</f>
        <v>14.7</v>
      </c>
      <c r="GP11" s="95">
        <f>GP7</f>
        <v>17.8</v>
      </c>
      <c r="GQ11" s="95">
        <f>GQ7</f>
        <v>15.4</v>
      </c>
      <c r="GR11" s="95">
        <f>GR7</f>
        <v>20.8</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144</v>
      </c>
      <c r="KW11" s="95">
        <f>KW7</f>
        <v>1.5</v>
      </c>
      <c r="KX11" s="95">
        <f>KX7</f>
        <v>16</v>
      </c>
      <c r="KY11" s="95">
        <f>KY7</f>
        <v>15.3</v>
      </c>
      <c r="KZ11" s="95">
        <f>KZ7</f>
        <v>15.3</v>
      </c>
      <c r="LA11" s="95">
        <f>LA7</f>
        <v>16</v>
      </c>
      <c r="LB11" s="84"/>
      <c r="LC11" s="84"/>
      <c r="LD11" s="84"/>
      <c r="LE11" s="84"/>
      <c r="LF11" s="94" t="s">
        <v>143</v>
      </c>
      <c r="LG11" s="95">
        <f>LG7</f>
        <v>0</v>
      </c>
      <c r="LH11" s="95">
        <f>LH7</f>
        <v>0.2</v>
      </c>
      <c r="LI11" s="95">
        <f>LI7</f>
        <v>0.4</v>
      </c>
      <c r="LJ11" s="95">
        <f>LJ7</f>
        <v>0.2</v>
      </c>
      <c r="LK11" s="95">
        <f>LK7</f>
        <v>0.4</v>
      </c>
      <c r="LL11" s="84"/>
      <c r="LM11" s="84"/>
      <c r="LN11" s="84"/>
      <c r="LO11" s="84"/>
      <c r="LP11" s="94" t="s">
        <v>143</v>
      </c>
      <c r="LQ11" s="95">
        <f>LQ7</f>
        <v>0</v>
      </c>
      <c r="LR11" s="95">
        <f>LR7</f>
        <v>0</v>
      </c>
      <c r="LS11" s="95">
        <f>LS7</f>
        <v>0</v>
      </c>
      <c r="LT11" s="95">
        <f>LT7</f>
        <v>0</v>
      </c>
      <c r="LU11" s="95">
        <f>LU7</f>
        <v>0</v>
      </c>
      <c r="LV11" s="84"/>
      <c r="LW11" s="84"/>
      <c r="LX11" s="84"/>
      <c r="LY11" s="84"/>
      <c r="LZ11" s="94" t="s">
        <v>143</v>
      </c>
      <c r="MA11" s="95">
        <f>MA7</f>
        <v>0.4</v>
      </c>
      <c r="MB11" s="95">
        <f>MB7</f>
        <v>7</v>
      </c>
      <c r="MC11" s="95">
        <f>MC7</f>
        <v>14.1</v>
      </c>
      <c r="MD11" s="95">
        <f>MD7</f>
        <v>21.1</v>
      </c>
      <c r="ME11" s="95">
        <f>ME7</f>
        <v>28.1</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129.69999999999999</v>
      </c>
      <c r="AZ12" s="95">
        <f>BE7</f>
        <v>135.9</v>
      </c>
      <c r="BA12" s="95">
        <f>BF7</f>
        <v>130.5</v>
      </c>
      <c r="BB12" s="95">
        <f>BG7</f>
        <v>129.9</v>
      </c>
      <c r="BC12" s="95">
        <f>BH7</f>
        <v>130.19999999999999</v>
      </c>
      <c r="BD12" s="84"/>
      <c r="BE12" s="84"/>
      <c r="BF12" s="84"/>
      <c r="BG12" s="84"/>
      <c r="BH12" s="84"/>
      <c r="BI12" s="94" t="s">
        <v>146</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146</v>
      </c>
      <c r="CF12" s="95">
        <f>CK7</f>
        <v>8014.2</v>
      </c>
      <c r="CG12" s="95">
        <f>CL7</f>
        <v>8260</v>
      </c>
      <c r="CH12" s="95">
        <f>CM7</f>
        <v>8600.1</v>
      </c>
      <c r="CI12" s="95">
        <f>CN7</f>
        <v>9078.5</v>
      </c>
      <c r="CJ12" s="95">
        <f>CO7</f>
        <v>9106</v>
      </c>
      <c r="CK12" s="84"/>
      <c r="CL12" s="84"/>
      <c r="CM12" s="84"/>
      <c r="CN12" s="84"/>
      <c r="CO12" s="94" t="s">
        <v>146</v>
      </c>
      <c r="CP12" s="96">
        <f>CU7</f>
        <v>1494682</v>
      </c>
      <c r="CQ12" s="96">
        <f>CV7</f>
        <v>1543942</v>
      </c>
      <c r="CR12" s="96">
        <f>CW7</f>
        <v>1467681</v>
      </c>
      <c r="CS12" s="96">
        <f>CX7</f>
        <v>1533303</v>
      </c>
      <c r="CT12" s="96">
        <f>CY7</f>
        <v>1359753</v>
      </c>
      <c r="CU12" s="84"/>
      <c r="CV12" s="84"/>
      <c r="CW12" s="84"/>
      <c r="CX12" s="84"/>
      <c r="CY12" s="84"/>
      <c r="CZ12" s="94" t="s">
        <v>146</v>
      </c>
      <c r="DA12" s="95">
        <f>DF7</f>
        <v>37.700000000000003</v>
      </c>
      <c r="DB12" s="95">
        <f>DG7</f>
        <v>36.200000000000003</v>
      </c>
      <c r="DC12" s="95">
        <f>DH7</f>
        <v>36.5</v>
      </c>
      <c r="DD12" s="95">
        <f>DI7</f>
        <v>35.299999999999997</v>
      </c>
      <c r="DE12" s="95">
        <f>DJ7</f>
        <v>35</v>
      </c>
      <c r="DF12" s="84"/>
      <c r="DG12" s="84"/>
      <c r="DH12" s="84"/>
      <c r="DI12" s="84"/>
      <c r="DJ12" s="94" t="s">
        <v>146</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146</v>
      </c>
      <c r="EE12" s="95">
        <f>EJ7</f>
        <v>59.6</v>
      </c>
      <c r="EF12" s="95">
        <f>EK7</f>
        <v>60.3</v>
      </c>
      <c r="EG12" s="95">
        <f>EL7</f>
        <v>60.2</v>
      </c>
      <c r="EH12" s="95">
        <f>EM7</f>
        <v>61.2</v>
      </c>
      <c r="EI12" s="95">
        <f>EN7</f>
        <v>61.9</v>
      </c>
      <c r="EJ12" s="84"/>
      <c r="EK12" s="84"/>
      <c r="EL12" s="84"/>
      <c r="EM12" s="84"/>
      <c r="EN12" s="94" t="s">
        <v>146</v>
      </c>
      <c r="EO12" s="95">
        <f>ET7</f>
        <v>18.7</v>
      </c>
      <c r="EP12" s="95">
        <f>EU7</f>
        <v>20.5</v>
      </c>
      <c r="EQ12" s="95">
        <f>EV7</f>
        <v>21.4</v>
      </c>
      <c r="ER12" s="95">
        <f>EW7</f>
        <v>22.6</v>
      </c>
      <c r="ES12" s="95">
        <f>EX7</f>
        <v>22.2</v>
      </c>
      <c r="ET12" s="84"/>
      <c r="EU12" s="84"/>
      <c r="EV12" s="84"/>
      <c r="EW12" s="84"/>
      <c r="EX12" s="84"/>
      <c r="EY12" s="94" t="s">
        <v>146</v>
      </c>
      <c r="EZ12" s="95">
        <f>IF($EZ$8,FE7,"-")</f>
        <v>39.1</v>
      </c>
      <c r="FA12" s="95">
        <f>IF($EZ$8,FF7,"-")</f>
        <v>37.299999999999997</v>
      </c>
      <c r="FB12" s="95">
        <f>IF($EZ$8,FG7,"-")</f>
        <v>38</v>
      </c>
      <c r="FC12" s="95">
        <f>IF($EZ$8,FH7,"-")</f>
        <v>36.5</v>
      </c>
      <c r="FD12" s="95">
        <f>IF($EZ$8,FI7,"-")</f>
        <v>36.6</v>
      </c>
      <c r="FE12" s="84"/>
      <c r="FF12" s="84"/>
      <c r="FG12" s="84"/>
      <c r="FH12" s="84"/>
      <c r="FI12" s="94" t="s">
        <v>148</v>
      </c>
      <c r="FJ12" s="95">
        <f>IF($FJ$8,FO7,"-")</f>
        <v>21.4</v>
      </c>
      <c r="FK12" s="95">
        <f>IF($FJ$8,FP7,"-")</f>
        <v>19.3</v>
      </c>
      <c r="FL12" s="95">
        <f>IF($FJ$8,FQ7,"-")</f>
        <v>20.6</v>
      </c>
      <c r="FM12" s="95">
        <f>IF($FJ$8,FR7,"-")</f>
        <v>21.6</v>
      </c>
      <c r="FN12" s="95">
        <f>IF($FJ$8,FS7,"-")</f>
        <v>20</v>
      </c>
      <c r="FO12" s="84"/>
      <c r="FP12" s="84"/>
      <c r="FQ12" s="84"/>
      <c r="FR12" s="84"/>
      <c r="FS12" s="94" t="s">
        <v>146</v>
      </c>
      <c r="FT12" s="95">
        <f>IF($FT$8,FY7,"-")</f>
        <v>89.4</v>
      </c>
      <c r="FU12" s="95">
        <f>IF($FT$8,FZ7,"-")</f>
        <v>83.3</v>
      </c>
      <c r="FV12" s="95">
        <f>IF($FT$8,GA7,"-")</f>
        <v>73.2</v>
      </c>
      <c r="FW12" s="95">
        <f>IF($FT$8,GB7,"-")</f>
        <v>71.400000000000006</v>
      </c>
      <c r="FX12" s="95">
        <f>IF($FT$8,GC7,"-")</f>
        <v>82</v>
      </c>
      <c r="FY12" s="84"/>
      <c r="FZ12" s="84"/>
      <c r="GA12" s="84"/>
      <c r="GB12" s="84"/>
      <c r="GC12" s="94" t="s">
        <v>146</v>
      </c>
      <c r="GD12" s="95">
        <f>IF($GD$8,GI7,"-")</f>
        <v>61.7</v>
      </c>
      <c r="GE12" s="95">
        <f>IF($GD$8,GJ7,"-")</f>
        <v>62.1</v>
      </c>
      <c r="GF12" s="95">
        <f>IF($GD$8,GK7,"-")</f>
        <v>62.6</v>
      </c>
      <c r="GG12" s="95">
        <f>IF($GD$8,GL7,"-")</f>
        <v>63.4</v>
      </c>
      <c r="GH12" s="95">
        <f>IF($GD$8,GM7,"-")</f>
        <v>63.8</v>
      </c>
      <c r="GI12" s="84"/>
      <c r="GJ12" s="84"/>
      <c r="GK12" s="84"/>
      <c r="GL12" s="84"/>
      <c r="GM12" s="94" t="s">
        <v>148</v>
      </c>
      <c r="GN12" s="95">
        <f>IF($GN$8,GS7,"-")</f>
        <v>13.3</v>
      </c>
      <c r="GO12" s="95">
        <f>IF($GN$8,GT7,"-")</f>
        <v>14.4</v>
      </c>
      <c r="GP12" s="95">
        <f>IF($GN$8,GU7,"-")</f>
        <v>15.3</v>
      </c>
      <c r="GQ12" s="95">
        <f>IF($GN$8,GV7,"-")</f>
        <v>16.100000000000001</v>
      </c>
      <c r="GR12" s="95">
        <f>IF($GN$8,GW7,"-")</f>
        <v>15.2</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146</v>
      </c>
      <c r="KW12" s="95">
        <f>IF($KW$8,LB7,"-")</f>
        <v>11.8</v>
      </c>
      <c r="KX12" s="95">
        <f>IF($KW$8,LC7,"-")</f>
        <v>15.3</v>
      </c>
      <c r="KY12" s="95">
        <f>IF($KW$8,LD7,"-")</f>
        <v>15.4</v>
      </c>
      <c r="KZ12" s="95">
        <f>IF($KW$8,LE7,"-")</f>
        <v>15.1</v>
      </c>
      <c r="LA12" s="95">
        <f>IF($KW$8,LF7,"-")</f>
        <v>15.5</v>
      </c>
      <c r="LB12" s="84"/>
      <c r="LC12" s="84"/>
      <c r="LD12" s="84"/>
      <c r="LE12" s="84"/>
      <c r="LF12" s="94" t="s">
        <v>146</v>
      </c>
      <c r="LG12" s="95">
        <f>IF($LG$8,LL7,"-")</f>
        <v>1.4</v>
      </c>
      <c r="LH12" s="95">
        <f>IF($LG$8,LM7,"-")</f>
        <v>2.4</v>
      </c>
      <c r="LI12" s="95">
        <f>IF($LG$8,LN7,"-")</f>
        <v>4.0999999999999996</v>
      </c>
      <c r="LJ12" s="95">
        <f>IF($LG$8,LO7,"-")</f>
        <v>2.2000000000000002</v>
      </c>
      <c r="LK12" s="95">
        <f>IF($LG$8,LP7,"-")</f>
        <v>2.4</v>
      </c>
      <c r="LL12" s="84"/>
      <c r="LM12" s="84"/>
      <c r="LN12" s="84"/>
      <c r="LO12" s="84"/>
      <c r="LP12" s="94" t="s">
        <v>146</v>
      </c>
      <c r="LQ12" s="95">
        <f>IF($LQ$8,LV7,"-")</f>
        <v>596.79999999999995</v>
      </c>
      <c r="LR12" s="95">
        <f>IF($LQ$8,LW7,"-")</f>
        <v>494.6</v>
      </c>
      <c r="LS12" s="95">
        <f>IF($LQ$8,LX7,"-")</f>
        <v>469.5</v>
      </c>
      <c r="LT12" s="95">
        <f>IF($LQ$8,LY7,"-")</f>
        <v>391.3</v>
      </c>
      <c r="LU12" s="95">
        <f>IF($LQ$8,LZ7,"-")</f>
        <v>270.5</v>
      </c>
      <c r="LV12" s="84"/>
      <c r="LW12" s="84"/>
      <c r="LX12" s="84"/>
      <c r="LY12" s="84"/>
      <c r="LZ12" s="94" t="s">
        <v>146</v>
      </c>
      <c r="MA12" s="95">
        <f>IF($MA$8,MF7,"-")</f>
        <v>5.6</v>
      </c>
      <c r="MB12" s="95">
        <f>IF($MA$8,MG7,"-")</f>
        <v>11.5</v>
      </c>
      <c r="MC12" s="95">
        <f>IF($MA$8,MH7,"-")</f>
        <v>16.100000000000001</v>
      </c>
      <c r="MD12" s="95">
        <f>IF($MA$8,MI7,"-")</f>
        <v>22.3</v>
      </c>
      <c r="ME12" s="95">
        <f>IF($MA$8,MJ7,"-")</f>
        <v>27.3</v>
      </c>
      <c r="MF12" s="84"/>
      <c r="MG12" s="84"/>
      <c r="MH12" s="84"/>
      <c r="MI12" s="84"/>
      <c r="MJ12" s="94" t="s">
        <v>146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150</v>
      </c>
      <c r="C14" s="99"/>
      <c r="D14" s="100"/>
      <c r="E14" s="99"/>
      <c r="F14" s="212" t="s">
        <v>151</v>
      </c>
      <c r="G14" s="21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202" t="s">
        <v>152</v>
      </c>
      <c r="C15" s="202"/>
      <c r="D15" s="100"/>
      <c r="E15" s="97">
        <v>1</v>
      </c>
      <c r="F15" s="202" t="s">
        <v>153</v>
      </c>
      <c r="G15" s="202"/>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202" t="s">
        <v>156</v>
      </c>
      <c r="C16" s="202"/>
      <c r="D16" s="100"/>
      <c r="E16" s="97">
        <f>E15+1</f>
        <v>2</v>
      </c>
      <c r="F16" s="202" t="s">
        <v>157</v>
      </c>
      <c r="G16" s="202"/>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202" t="s">
        <v>159</v>
      </c>
      <c r="C17" s="202"/>
      <c r="D17" s="100"/>
      <c r="E17" s="97">
        <f t="shared" ref="E17" si="8">E16+1</f>
        <v>3</v>
      </c>
      <c r="F17" s="202" t="s">
        <v>160</v>
      </c>
      <c r="G17" s="202"/>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125.5</v>
      </c>
      <c r="AZ17" s="106">
        <f t="shared" ref="AZ17:BC17" si="9">IF(AZ7="-",NA(),AZ7)</f>
        <v>138</v>
      </c>
      <c r="BA17" s="106">
        <f t="shared" si="9"/>
        <v>139.80000000000001</v>
      </c>
      <c r="BB17" s="106">
        <f t="shared" si="9"/>
        <v>132.6</v>
      </c>
      <c r="BC17" s="106">
        <f t="shared" si="9"/>
        <v>138</v>
      </c>
      <c r="BD17" s="100"/>
      <c r="BE17" s="100"/>
      <c r="BF17" s="100"/>
      <c r="BG17" s="100"/>
      <c r="BH17" s="100"/>
      <c r="BI17" s="105" t="s">
        <v>163</v>
      </c>
      <c r="BJ17" s="106">
        <f>IF(BJ7="-",NA(),BJ7)</f>
        <v>126.9</v>
      </c>
      <c r="BK17" s="106">
        <f t="shared" ref="BK17:BN17" si="10">IF(BK7="-",NA(),BK7)</f>
        <v>138.80000000000001</v>
      </c>
      <c r="BL17" s="106">
        <f t="shared" si="10"/>
        <v>140</v>
      </c>
      <c r="BM17" s="106">
        <f t="shared" si="10"/>
        <v>132.4</v>
      </c>
      <c r="BN17" s="106">
        <f t="shared" si="10"/>
        <v>137.69999999999999</v>
      </c>
      <c r="BO17" s="100"/>
      <c r="BP17" s="100"/>
      <c r="BQ17" s="100"/>
      <c r="BR17" s="100"/>
      <c r="BS17" s="100"/>
      <c r="BT17" s="105" t="s">
        <v>162</v>
      </c>
      <c r="BU17" s="106">
        <f>IF(BU7="-",NA(),BU7)</f>
        <v>212</v>
      </c>
      <c r="BV17" s="106">
        <f t="shared" ref="BV17:BY17" si="11">IF(BV7="-",NA(),BV7)</f>
        <v>371.3</v>
      </c>
      <c r="BW17" s="106">
        <f t="shared" si="11"/>
        <v>355.2</v>
      </c>
      <c r="BX17" s="106">
        <f t="shared" si="11"/>
        <v>404.4</v>
      </c>
      <c r="BY17" s="106">
        <f t="shared" si="11"/>
        <v>566.70000000000005</v>
      </c>
      <c r="BZ17" s="100"/>
      <c r="CA17" s="100"/>
      <c r="CB17" s="100"/>
      <c r="CC17" s="100"/>
      <c r="CD17" s="100"/>
      <c r="CE17" s="105" t="s">
        <v>162</v>
      </c>
      <c r="CF17" s="106">
        <f>IF(CF7="-",NA(),CF7)</f>
        <v>6579.8</v>
      </c>
      <c r="CG17" s="106">
        <f t="shared" ref="CG17:CJ17" si="12">IF(CG7="-",NA(),CG7)</f>
        <v>7224.3</v>
      </c>
      <c r="CH17" s="106">
        <f t="shared" si="12"/>
        <v>5827.1</v>
      </c>
      <c r="CI17" s="106">
        <f t="shared" si="12"/>
        <v>7016.8</v>
      </c>
      <c r="CJ17" s="106">
        <f t="shared" si="12"/>
        <v>7059.1</v>
      </c>
      <c r="CK17" s="100"/>
      <c r="CL17" s="100"/>
      <c r="CM17" s="100"/>
      <c r="CN17" s="100"/>
      <c r="CO17" s="105" t="s">
        <v>162</v>
      </c>
      <c r="CP17" s="107">
        <f>IF(CP7="-",NA(),CP7)</f>
        <v>1833213</v>
      </c>
      <c r="CQ17" s="107">
        <f t="shared" ref="CQ17:CT17" si="13">IF(CQ7="-",NA(),CQ7)</f>
        <v>2401357</v>
      </c>
      <c r="CR17" s="107">
        <f t="shared" si="13"/>
        <v>2525902</v>
      </c>
      <c r="CS17" s="107">
        <f t="shared" si="13"/>
        <v>2323864</v>
      </c>
      <c r="CT17" s="107">
        <f t="shared" si="13"/>
        <v>2557392</v>
      </c>
      <c r="CU17" s="100"/>
      <c r="CV17" s="100"/>
      <c r="CW17" s="100"/>
      <c r="CX17" s="100"/>
      <c r="CY17" s="100"/>
      <c r="CZ17" s="105" t="s">
        <v>163</v>
      </c>
      <c r="DA17" s="106">
        <f>IF(DA7="-",NA(),DA7)</f>
        <v>38.6</v>
      </c>
      <c r="DB17" s="106">
        <f t="shared" ref="DB17:DE17" si="14">IF(DB7="-",NA(),DB7)</f>
        <v>34.299999999999997</v>
      </c>
      <c r="DC17" s="106">
        <f t="shared" si="14"/>
        <v>45.3</v>
      </c>
      <c r="DD17" s="106">
        <f t="shared" si="14"/>
        <v>38.9</v>
      </c>
      <c r="DE17" s="106">
        <f t="shared" si="14"/>
        <v>38.799999999999997</v>
      </c>
      <c r="DF17" s="100"/>
      <c r="DG17" s="100"/>
      <c r="DH17" s="100"/>
      <c r="DI17" s="100"/>
      <c r="DJ17" s="105" t="s">
        <v>163</v>
      </c>
      <c r="DK17" s="106">
        <f>IF(DK7="-",NA(),DK7)</f>
        <v>24</v>
      </c>
      <c r="DL17" s="106">
        <f t="shared" ref="DL17:DO17" si="15">IF(DL7="-",NA(),DL7)</f>
        <v>17.2</v>
      </c>
      <c r="DM17" s="106">
        <f t="shared" si="15"/>
        <v>24.5</v>
      </c>
      <c r="DN17" s="106">
        <f t="shared" si="15"/>
        <v>22.1</v>
      </c>
      <c r="DO17" s="106">
        <f t="shared" si="15"/>
        <v>15.6</v>
      </c>
      <c r="DP17" s="100"/>
      <c r="DQ17" s="100"/>
      <c r="DR17" s="100"/>
      <c r="DS17" s="100"/>
      <c r="DT17" s="105" t="s">
        <v>163</v>
      </c>
      <c r="DU17" s="106">
        <f>IF(DU7="-",NA(),DU7)</f>
        <v>95.8</v>
      </c>
      <c r="DV17" s="106">
        <f t="shared" ref="DV17:DY17" si="16">IF(DV7="-",NA(),DV7)</f>
        <v>77.099999999999994</v>
      </c>
      <c r="DW17" s="106">
        <f t="shared" si="16"/>
        <v>59.1</v>
      </c>
      <c r="DX17" s="106">
        <f t="shared" si="16"/>
        <v>48.7</v>
      </c>
      <c r="DY17" s="106">
        <f t="shared" si="16"/>
        <v>35.700000000000003</v>
      </c>
      <c r="DZ17" s="100"/>
      <c r="EA17" s="100"/>
      <c r="EB17" s="100"/>
      <c r="EC17" s="100"/>
      <c r="ED17" s="105" t="s">
        <v>162</v>
      </c>
      <c r="EE17" s="106">
        <f>IF(EE7="-",NA(),EE7)</f>
        <v>61.2</v>
      </c>
      <c r="EF17" s="106">
        <f t="shared" ref="EF17:EI17" si="17">IF(EF7="-",NA(),EF7)</f>
        <v>62.7</v>
      </c>
      <c r="EG17" s="106">
        <f t="shared" si="17"/>
        <v>64.099999999999994</v>
      </c>
      <c r="EH17" s="106">
        <f t="shared" si="17"/>
        <v>63.2</v>
      </c>
      <c r="EI17" s="106">
        <f t="shared" si="17"/>
        <v>64.5</v>
      </c>
      <c r="EJ17" s="100"/>
      <c r="EK17" s="100"/>
      <c r="EL17" s="100"/>
      <c r="EM17" s="100"/>
      <c r="EN17" s="105" t="s">
        <v>163</v>
      </c>
      <c r="EO17" s="106">
        <f>IF(EO7="-",NA(),EO7)</f>
        <v>18</v>
      </c>
      <c r="EP17" s="106">
        <f t="shared" ref="EP17:ES17" si="18">IF(EP7="-",NA(),EP7)</f>
        <v>18.7</v>
      </c>
      <c r="EQ17" s="106">
        <f t="shared" si="18"/>
        <v>21.3</v>
      </c>
      <c r="ER17" s="106">
        <f t="shared" si="18"/>
        <v>19</v>
      </c>
      <c r="ES17" s="106">
        <f t="shared" si="18"/>
        <v>24.1</v>
      </c>
      <c r="ET17" s="100"/>
      <c r="EU17" s="100"/>
      <c r="EV17" s="100"/>
      <c r="EW17" s="100"/>
      <c r="EX17" s="100"/>
      <c r="EY17" s="105" t="s">
        <v>162</v>
      </c>
      <c r="EZ17" s="106">
        <f>IF(EZ7="-",NA(),EZ7)</f>
        <v>39.799999999999997</v>
      </c>
      <c r="FA17" s="106">
        <f t="shared" ref="FA17:FD17" si="19">IF(FA7="-",NA(),FA7)</f>
        <v>34.9</v>
      </c>
      <c r="FB17" s="106">
        <f t="shared" si="19"/>
        <v>46.2</v>
      </c>
      <c r="FC17" s="106">
        <f t="shared" si="19"/>
        <v>39.6</v>
      </c>
      <c r="FD17" s="106">
        <f t="shared" si="19"/>
        <v>39.6</v>
      </c>
      <c r="FE17" s="100"/>
      <c r="FF17" s="100"/>
      <c r="FG17" s="100"/>
      <c r="FH17" s="100"/>
      <c r="FI17" s="105" t="s">
        <v>162</v>
      </c>
      <c r="FJ17" s="106">
        <f>IF(FJ7="-",NA(),FJ7)</f>
        <v>24.1</v>
      </c>
      <c r="FK17" s="106">
        <f t="shared" ref="FK17:FN17" si="20">IF(FK7="-",NA(),FK7)</f>
        <v>18.2</v>
      </c>
      <c r="FL17" s="106">
        <f t="shared" si="20"/>
        <v>26</v>
      </c>
      <c r="FM17" s="106">
        <f t="shared" si="20"/>
        <v>23.4</v>
      </c>
      <c r="FN17" s="106">
        <f t="shared" si="20"/>
        <v>16.600000000000001</v>
      </c>
      <c r="FO17" s="100"/>
      <c r="FP17" s="100"/>
      <c r="FQ17" s="100"/>
      <c r="FR17" s="100"/>
      <c r="FS17" s="105" t="s">
        <v>163</v>
      </c>
      <c r="FT17" s="106">
        <f>IF(FT7="-",NA(),FT7)</f>
        <v>96.3</v>
      </c>
      <c r="FU17" s="106">
        <f t="shared" ref="FU17:FX17" si="21">IF(FU7="-",NA(),FU7)</f>
        <v>81</v>
      </c>
      <c r="FV17" s="106">
        <f t="shared" si="21"/>
        <v>61.7</v>
      </c>
      <c r="FW17" s="106">
        <f t="shared" si="21"/>
        <v>50.8</v>
      </c>
      <c r="FX17" s="106">
        <f t="shared" si="21"/>
        <v>37.299999999999997</v>
      </c>
      <c r="FY17" s="100"/>
      <c r="FZ17" s="100"/>
      <c r="GA17" s="100"/>
      <c r="GB17" s="100"/>
      <c r="GC17" s="105" t="s">
        <v>164</v>
      </c>
      <c r="GD17" s="106">
        <f>IF(GD7="-",NA(),GD7)</f>
        <v>63.3</v>
      </c>
      <c r="GE17" s="106">
        <f t="shared" ref="GE17:GH17" si="22">IF(GE7="-",NA(),GE7)</f>
        <v>64.7</v>
      </c>
      <c r="GF17" s="106">
        <f t="shared" si="22"/>
        <v>65.900000000000006</v>
      </c>
      <c r="GG17" s="106">
        <f t="shared" si="22"/>
        <v>64.599999999999994</v>
      </c>
      <c r="GH17" s="106">
        <f t="shared" si="22"/>
        <v>65.8</v>
      </c>
      <c r="GI17" s="100"/>
      <c r="GJ17" s="100"/>
      <c r="GK17" s="100"/>
      <c r="GL17" s="100"/>
      <c r="GM17" s="105" t="s">
        <v>162</v>
      </c>
      <c r="GN17" s="106">
        <f>IF(GN7="-",NA(),GN7)</f>
        <v>17.600000000000001</v>
      </c>
      <c r="GO17" s="106">
        <f t="shared" ref="GO17:GR17" si="23">IF(GO7="-",NA(),GO7)</f>
        <v>14.7</v>
      </c>
      <c r="GP17" s="106">
        <f t="shared" si="23"/>
        <v>17.8</v>
      </c>
      <c r="GQ17" s="106">
        <f t="shared" si="23"/>
        <v>15.4</v>
      </c>
      <c r="GR17" s="106">
        <f t="shared" si="23"/>
        <v>20.8</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1.5</v>
      </c>
      <c r="KX17" s="106">
        <f t="shared" ref="KX17:LA17" si="34">IF(KX7="-",NA(),KX7)</f>
        <v>16</v>
      </c>
      <c r="KY17" s="106">
        <f t="shared" si="34"/>
        <v>15.3</v>
      </c>
      <c r="KZ17" s="106">
        <f t="shared" si="34"/>
        <v>15.3</v>
      </c>
      <c r="LA17" s="106">
        <f t="shared" si="34"/>
        <v>16</v>
      </c>
      <c r="LB17" s="100"/>
      <c r="LC17" s="100"/>
      <c r="LD17" s="100"/>
      <c r="LE17" s="100"/>
      <c r="LF17" s="105" t="s">
        <v>162</v>
      </c>
      <c r="LG17" s="106">
        <f>IF(LG7="-",NA(),LG7)</f>
        <v>0</v>
      </c>
      <c r="LH17" s="106">
        <f t="shared" ref="LH17:LK17" si="35">IF(LH7="-",NA(),LH7)</f>
        <v>0.2</v>
      </c>
      <c r="LI17" s="106">
        <f t="shared" si="35"/>
        <v>0.4</v>
      </c>
      <c r="LJ17" s="106">
        <f t="shared" si="35"/>
        <v>0.2</v>
      </c>
      <c r="LK17" s="106">
        <f t="shared" si="35"/>
        <v>0.4</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f>IF(MA7="-",NA(),MA7)</f>
        <v>0.4</v>
      </c>
      <c r="MB17" s="106">
        <f t="shared" ref="MB17:ME17" si="37">IF(MB7="-",NA(),MB7)</f>
        <v>7</v>
      </c>
      <c r="MC17" s="106">
        <f t="shared" si="37"/>
        <v>14.1</v>
      </c>
      <c r="MD17" s="106">
        <f t="shared" si="37"/>
        <v>21.1</v>
      </c>
      <c r="ME17" s="106">
        <f t="shared" si="37"/>
        <v>28.1</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202" t="s">
        <v>165</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167</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167</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167</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167</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167</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168</v>
      </c>
      <c r="DK18" s="106">
        <f>IF(DP7="-",NA(),DP7)</f>
        <v>20</v>
      </c>
      <c r="DL18" s="106">
        <f t="shared" ref="DL18:DO18" si="45">IF(DQ7="-",NA(),DQ7)</f>
        <v>18.2</v>
      </c>
      <c r="DM18" s="106">
        <f t="shared" si="45"/>
        <v>20.9</v>
      </c>
      <c r="DN18" s="106">
        <f t="shared" si="45"/>
        <v>21.1</v>
      </c>
      <c r="DO18" s="106">
        <f t="shared" si="45"/>
        <v>19</v>
      </c>
      <c r="DP18" s="100"/>
      <c r="DQ18" s="100"/>
      <c r="DR18" s="100"/>
      <c r="DS18" s="100"/>
      <c r="DT18" s="105" t="s">
        <v>167</v>
      </c>
      <c r="DU18" s="106">
        <f>IF(DZ7="-",NA(),DZ7)</f>
        <v>109.9</v>
      </c>
      <c r="DV18" s="106">
        <f t="shared" ref="DV18:DY18" si="46">IF(EA7="-",NA(),EA7)</f>
        <v>103.6</v>
      </c>
      <c r="DW18" s="106">
        <f t="shared" si="46"/>
        <v>95.7</v>
      </c>
      <c r="DX18" s="106">
        <f t="shared" si="46"/>
        <v>88.5</v>
      </c>
      <c r="DY18" s="106">
        <f t="shared" si="46"/>
        <v>92.4</v>
      </c>
      <c r="DZ18" s="100"/>
      <c r="EA18" s="100"/>
      <c r="EB18" s="100"/>
      <c r="EC18" s="100"/>
      <c r="ED18" s="105" t="s">
        <v>167</v>
      </c>
      <c r="EE18" s="106">
        <f>IF(EJ7="-",NA(),EJ7)</f>
        <v>59.6</v>
      </c>
      <c r="EF18" s="106">
        <f t="shared" ref="EF18:EI18" si="47">IF(EK7="-",NA(),EK7)</f>
        <v>60.3</v>
      </c>
      <c r="EG18" s="106">
        <f t="shared" si="47"/>
        <v>60.2</v>
      </c>
      <c r="EH18" s="106">
        <f t="shared" si="47"/>
        <v>61.2</v>
      </c>
      <c r="EI18" s="106">
        <f t="shared" si="47"/>
        <v>61.9</v>
      </c>
      <c r="EJ18" s="100"/>
      <c r="EK18" s="100"/>
      <c r="EL18" s="100"/>
      <c r="EM18" s="100"/>
      <c r="EN18" s="105" t="s">
        <v>167</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167</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166</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167</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168</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167</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167</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167</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168</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167</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202" t="s">
        <v>170</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202" t="s">
        <v>171</v>
      </c>
      <c r="C20" s="202"/>
      <c r="D20" s="100"/>
    </row>
    <row r="21" spans="1:374" x14ac:dyDescent="0.2">
      <c r="A21" s="97">
        <f t="shared" si="7"/>
        <v>7</v>
      </c>
      <c r="B21" s="202" t="s">
        <v>172</v>
      </c>
      <c r="C21" s="202"/>
      <c r="D21" s="100"/>
    </row>
    <row r="22" spans="1:374" x14ac:dyDescent="0.2">
      <c r="A22" s="97">
        <f t="shared" si="7"/>
        <v>8</v>
      </c>
      <c r="B22" s="202" t="s">
        <v>173</v>
      </c>
      <c r="C22" s="202"/>
      <c r="D22" s="100"/>
      <c r="E22" s="203" t="s">
        <v>174</v>
      </c>
      <c r="F22" s="204"/>
      <c r="G22" s="204"/>
      <c r="H22" s="204"/>
      <c r="I22" s="205"/>
    </row>
    <row r="23" spans="1:374" x14ac:dyDescent="0.2">
      <c r="A23" s="97">
        <f t="shared" si="7"/>
        <v>9</v>
      </c>
      <c r="B23" s="202" t="s">
        <v>175</v>
      </c>
      <c r="C23" s="202"/>
      <c r="D23" s="100"/>
      <c r="E23" s="206"/>
      <c r="F23" s="207"/>
      <c r="G23" s="207"/>
      <c r="H23" s="207"/>
      <c r="I23" s="208"/>
    </row>
    <row r="24" spans="1:374" x14ac:dyDescent="0.2">
      <c r="A24" s="97">
        <f t="shared" si="7"/>
        <v>10</v>
      </c>
      <c r="B24" s="202" t="s">
        <v>176</v>
      </c>
      <c r="C24" s="202"/>
      <c r="D24" s="100"/>
      <c r="E24" s="206"/>
      <c r="F24" s="207"/>
      <c r="G24" s="207"/>
      <c r="H24" s="207"/>
      <c r="I24" s="208"/>
    </row>
    <row r="25" spans="1:374" x14ac:dyDescent="0.2">
      <c r="A25" s="97">
        <f t="shared" si="7"/>
        <v>11</v>
      </c>
      <c r="B25" s="202" t="s">
        <v>177</v>
      </c>
      <c r="C25" s="202"/>
      <c r="D25" s="100"/>
      <c r="E25" s="206"/>
      <c r="F25" s="207"/>
      <c r="G25" s="207"/>
      <c r="H25" s="207"/>
      <c r="I25" s="208"/>
    </row>
    <row r="26" spans="1:374" x14ac:dyDescent="0.2">
      <c r="A26" s="97">
        <f t="shared" si="7"/>
        <v>12</v>
      </c>
      <c r="B26" s="202" t="s">
        <v>178</v>
      </c>
      <c r="C26" s="202"/>
      <c r="D26" s="100"/>
      <c r="E26" s="206"/>
      <c r="F26" s="207"/>
      <c r="G26" s="207"/>
      <c r="H26" s="207"/>
      <c r="I26" s="208"/>
    </row>
    <row r="27" spans="1:374" x14ac:dyDescent="0.2">
      <c r="A27" s="97">
        <f t="shared" si="7"/>
        <v>13</v>
      </c>
      <c r="B27" s="202" t="s">
        <v>179</v>
      </c>
      <c r="C27" s="202"/>
      <c r="D27" s="100"/>
      <c r="E27" s="206"/>
      <c r="F27" s="207"/>
      <c r="G27" s="207"/>
      <c r="H27" s="207"/>
      <c r="I27" s="208"/>
    </row>
    <row r="28" spans="1:374" x14ac:dyDescent="0.2">
      <c r="A28" s="97">
        <f t="shared" si="7"/>
        <v>14</v>
      </c>
      <c r="B28" s="202" t="s">
        <v>180</v>
      </c>
      <c r="C28" s="202"/>
      <c r="D28" s="100"/>
      <c r="E28" s="206"/>
      <c r="F28" s="207"/>
      <c r="G28" s="207"/>
      <c r="H28" s="207"/>
      <c r="I28" s="208"/>
    </row>
    <row r="29" spans="1:374" x14ac:dyDescent="0.2">
      <c r="A29" s="97">
        <f t="shared" si="7"/>
        <v>15</v>
      </c>
      <c r="B29" s="202" t="s">
        <v>181</v>
      </c>
      <c r="C29" s="202"/>
      <c r="D29" s="100"/>
      <c r="E29" s="206"/>
      <c r="F29" s="207"/>
      <c r="G29" s="207"/>
      <c r="H29" s="207"/>
      <c r="I29" s="208"/>
    </row>
    <row r="30" spans="1:374" x14ac:dyDescent="0.2">
      <c r="A30" s="97">
        <f t="shared" si="7"/>
        <v>16</v>
      </c>
      <c r="B30" s="202" t="s">
        <v>182</v>
      </c>
      <c r="C30" s="202"/>
      <c r="D30" s="100"/>
      <c r="E30" s="206"/>
      <c r="F30" s="207"/>
      <c r="G30" s="207"/>
      <c r="H30" s="207"/>
      <c r="I30" s="208"/>
    </row>
    <row r="31" spans="1:374" x14ac:dyDescent="0.2">
      <c r="A31" s="97">
        <f t="shared" si="7"/>
        <v>17</v>
      </c>
      <c r="B31" s="202" t="s">
        <v>183</v>
      </c>
      <c r="C31" s="202"/>
      <c r="D31" s="100"/>
      <c r="E31" s="206"/>
      <c r="F31" s="207"/>
      <c r="G31" s="207"/>
      <c r="H31" s="207"/>
      <c r="I31" s="208"/>
    </row>
    <row r="32" spans="1:374" x14ac:dyDescent="0.2">
      <c r="A32" s="97">
        <f t="shared" si="7"/>
        <v>18</v>
      </c>
      <c r="B32" s="202" t="s">
        <v>184</v>
      </c>
      <c r="C32" s="202"/>
      <c r="D32" s="100"/>
      <c r="E32" s="206"/>
      <c r="F32" s="207"/>
      <c r="G32" s="207"/>
      <c r="H32" s="207"/>
      <c r="I32" s="208"/>
    </row>
    <row r="33" spans="1:9" x14ac:dyDescent="0.2">
      <c r="A33" s="97">
        <f t="shared" si="7"/>
        <v>19</v>
      </c>
      <c r="B33" s="202" t="s">
        <v>185</v>
      </c>
      <c r="C33" s="202"/>
      <c r="D33" s="100"/>
      <c r="E33" s="206"/>
      <c r="F33" s="207"/>
      <c r="G33" s="207"/>
      <c r="H33" s="207"/>
      <c r="I33" s="208"/>
    </row>
    <row r="34" spans="1:9" x14ac:dyDescent="0.2">
      <c r="A34" s="97">
        <f t="shared" si="7"/>
        <v>20</v>
      </c>
      <c r="B34" s="202" t="s">
        <v>186</v>
      </c>
      <c r="C34" s="202"/>
      <c r="D34" s="100"/>
      <c r="E34" s="206"/>
      <c r="F34" s="207"/>
      <c r="G34" s="207"/>
      <c r="H34" s="207"/>
      <c r="I34" s="208"/>
    </row>
    <row r="35" spans="1:9" ht="25.5" customHeight="1" x14ac:dyDescent="0.2">
      <c r="E35" s="209"/>
      <c r="F35" s="210"/>
      <c r="G35" s="210"/>
      <c r="H35" s="210"/>
      <c r="I35" s="211"/>
    </row>
    <row r="36" spans="1:9" x14ac:dyDescent="0.2">
      <c r="A36" t="s">
        <v>187</v>
      </c>
      <c r="B36" t="s">
        <v>188</v>
      </c>
    </row>
    <row r="37" spans="1:9" x14ac:dyDescent="0.2">
      <c r="A37" t="s">
        <v>189</v>
      </c>
      <c r="B37" t="s">
        <v>190</v>
      </c>
    </row>
    <row r="38" spans="1:9" x14ac:dyDescent="0.2">
      <c r="A38" t="s">
        <v>191</v>
      </c>
      <c r="B38" t="s">
        <v>192</v>
      </c>
    </row>
    <row r="39" spans="1:9" x14ac:dyDescent="0.2">
      <c r="A39" t="s">
        <v>193</v>
      </c>
      <c r="B39" t="s">
        <v>194</v>
      </c>
    </row>
    <row r="40" spans="1:9" x14ac:dyDescent="0.2">
      <c r="A40" t="s">
        <v>195</v>
      </c>
      <c r="B40" t="s">
        <v>196</v>
      </c>
    </row>
    <row r="41" spans="1:9" x14ac:dyDescent="0.2">
      <c r="A41" t="s">
        <v>197</v>
      </c>
      <c r="B41" t="s">
        <v>198</v>
      </c>
    </row>
    <row r="42" spans="1:9" x14ac:dyDescent="0.2">
      <c r="A42" t="s">
        <v>199</v>
      </c>
      <c r="B42" t="s">
        <v>200</v>
      </c>
    </row>
    <row r="43" spans="1:9" x14ac:dyDescent="0.2">
      <c r="A43" t="s">
        <v>201</v>
      </c>
      <c r="B43" t="s">
        <v>202</v>
      </c>
    </row>
    <row r="44" spans="1:9" x14ac:dyDescent="0.2">
      <c r="A44" t="s">
        <v>203</v>
      </c>
      <c r="B44" t="s">
        <v>204</v>
      </c>
    </row>
    <row r="45" spans="1:9" x14ac:dyDescent="0.2">
      <c r="A45" t="s">
        <v>205</v>
      </c>
      <c r="B45" t="s">
        <v>206</v>
      </c>
    </row>
    <row r="46" spans="1:9" x14ac:dyDescent="0.2">
      <c r="A46" t="s">
        <v>207</v>
      </c>
      <c r="B46" t="s">
        <v>208</v>
      </c>
    </row>
    <row r="47" spans="1:9" x14ac:dyDescent="0.2">
      <c r="A47" t="s">
        <v>209</v>
      </c>
      <c r="B47" t="s">
        <v>210</v>
      </c>
    </row>
    <row r="48" spans="1:9" x14ac:dyDescent="0.2">
      <c r="A48" t="s">
        <v>211</v>
      </c>
      <c r="B48" t="s">
        <v>212</v>
      </c>
    </row>
    <row r="49" spans="1:2" x14ac:dyDescent="0.2">
      <c r="A49" t="s">
        <v>213</v>
      </c>
      <c r="B49" t="s">
        <v>214</v>
      </c>
    </row>
    <row r="50" spans="1:2" x14ac:dyDescent="0.2">
      <c r="A50" t="s">
        <v>215</v>
      </c>
      <c r="B50" t="s">
        <v>216</v>
      </c>
    </row>
    <row r="51" spans="1:2" x14ac:dyDescent="0.2">
      <c r="A51" t="s">
        <v>217</v>
      </c>
      <c r="B51" t="s">
        <v>218</v>
      </c>
    </row>
    <row r="52" spans="1:2" x14ac:dyDescent="0.2">
      <c r="A52" t="s">
        <v>219</v>
      </c>
      <c r="B52" t="s">
        <v>220</v>
      </c>
    </row>
    <row r="53" spans="1:2" x14ac:dyDescent="0.2">
      <c r="A53" t="s">
        <v>221</v>
      </c>
      <c r="B53" t="s">
        <v>222</v>
      </c>
    </row>
    <row r="54" spans="1:2" x14ac:dyDescent="0.2">
      <c r="A54" t="s">
        <v>223</v>
      </c>
      <c r="B54" t="s">
        <v>224</v>
      </c>
    </row>
    <row r="55" spans="1:2" x14ac:dyDescent="0.2">
      <c r="A55" t="s">
        <v>225</v>
      </c>
      <c r="B55" t="s">
        <v>226</v>
      </c>
    </row>
    <row r="56" spans="1:2" x14ac:dyDescent="0.2">
      <c r="A56" t="s">
        <v>227</v>
      </c>
      <c r="B56" t="s">
        <v>228</v>
      </c>
    </row>
    <row r="57" spans="1:2" x14ac:dyDescent="0.2">
      <c r="A57" t="s">
        <v>229</v>
      </c>
      <c r="B57" t="s">
        <v>230</v>
      </c>
    </row>
    <row r="58" spans="1:2" x14ac:dyDescent="0.2">
      <c r="A58" t="s">
        <v>231</v>
      </c>
      <c r="B58" t="s">
        <v>232</v>
      </c>
    </row>
    <row r="59" spans="1:2" x14ac:dyDescent="0.2">
      <c r="A59" t="s">
        <v>233</v>
      </c>
      <c r="B59" t="s">
        <v>234</v>
      </c>
    </row>
    <row r="60" spans="1:2" x14ac:dyDescent="0.2">
      <c r="A60" t="s">
        <v>235</v>
      </c>
      <c r="B60" t="s">
        <v>236</v>
      </c>
    </row>
    <row r="61" spans="1:2" x14ac:dyDescent="0.2">
      <c r="A61" t="s">
        <v>237</v>
      </c>
      <c r="B61" t="s">
        <v>238</v>
      </c>
    </row>
    <row r="62" spans="1:2" x14ac:dyDescent="0.2">
      <c r="A62" t="s">
        <v>239</v>
      </c>
      <c r="B62" t="s">
        <v>240</v>
      </c>
    </row>
    <row r="63" spans="1:2" x14ac:dyDescent="0.2">
      <c r="A63" t="s">
        <v>241</v>
      </c>
      <c r="B63" t="s">
        <v>242</v>
      </c>
    </row>
    <row r="64" spans="1:2" x14ac:dyDescent="0.2">
      <c r="A64" t="s">
        <v>243</v>
      </c>
      <c r="B64" t="s">
        <v>244</v>
      </c>
    </row>
    <row r="65" spans="1:2" x14ac:dyDescent="0.2">
      <c r="A65" t="s">
        <v>245</v>
      </c>
      <c r="B65" t="s">
        <v>246</v>
      </c>
    </row>
    <row r="66" spans="1:2" x14ac:dyDescent="0.2">
      <c r="A66" t="s">
        <v>247</v>
      </c>
      <c r="B66" t="s">
        <v>248</v>
      </c>
    </row>
    <row r="67" spans="1:2" x14ac:dyDescent="0.2">
      <c r="A67" t="s">
        <v>249</v>
      </c>
      <c r="B67" t="s">
        <v>248</v>
      </c>
    </row>
    <row r="68" spans="1:2" x14ac:dyDescent="0.2">
      <c r="A68" t="s">
        <v>250</v>
      </c>
      <c r="B68" t="s">
        <v>248</v>
      </c>
    </row>
    <row r="69" spans="1:2" x14ac:dyDescent="0.2">
      <c r="A69" t="s">
        <v>251</v>
      </c>
      <c r="B69" t="s">
        <v>248</v>
      </c>
    </row>
    <row r="70" spans="1:2" x14ac:dyDescent="0.2">
      <c r="A70" t="s">
        <v>252</v>
      </c>
      <c r="B70" t="s">
        <v>248</v>
      </c>
    </row>
    <row r="71" spans="1:2" x14ac:dyDescent="0.2">
      <c r="A71" t="s">
        <v>253</v>
      </c>
      <c r="B71" t="s">
        <v>248</v>
      </c>
    </row>
    <row r="72" spans="1:2" x14ac:dyDescent="0.2">
      <c r="A72" t="s">
        <v>254</v>
      </c>
      <c r="B72" t="s">
        <v>248</v>
      </c>
    </row>
    <row r="73" spans="1:2" x14ac:dyDescent="0.2">
      <c r="A73" t="s">
        <v>255</v>
      </c>
      <c r="B73" t="s">
        <v>248</v>
      </c>
    </row>
    <row r="74" spans="1:2" x14ac:dyDescent="0.2">
      <c r="A74" t="s">
        <v>256</v>
      </c>
      <c r="B74" t="s">
        <v>248</v>
      </c>
    </row>
    <row r="75" spans="1:2" x14ac:dyDescent="0.2">
      <c r="A75" t="s">
        <v>257</v>
      </c>
      <c r="B75" t="s">
        <v>248</v>
      </c>
    </row>
    <row r="76" spans="1:2" x14ac:dyDescent="0.2">
      <c r="A76" t="s">
        <v>258</v>
      </c>
      <c r="B76" t="s">
        <v>248</v>
      </c>
    </row>
    <row r="77" spans="1:2" x14ac:dyDescent="0.2">
      <c r="A77" t="s">
        <v>259</v>
      </c>
      <c r="B77" t="s">
        <v>248</v>
      </c>
    </row>
    <row r="78" spans="1:2" x14ac:dyDescent="0.2">
      <c r="A78" t="s">
        <v>260</v>
      </c>
      <c r="B78" t="s">
        <v>248</v>
      </c>
    </row>
    <row r="79" spans="1:2" x14ac:dyDescent="0.2">
      <c r="A79" t="s">
        <v>261</v>
      </c>
      <c r="B79" t="s">
        <v>248</v>
      </c>
    </row>
    <row r="80" spans="1:2" x14ac:dyDescent="0.2">
      <c r="A80" t="s">
        <v>262</v>
      </c>
      <c r="B80" t="s">
        <v>248</v>
      </c>
    </row>
    <row r="81" spans="1:2" x14ac:dyDescent="0.2">
      <c r="A81" t="s">
        <v>263</v>
      </c>
      <c r="B81" t="s">
        <v>248</v>
      </c>
    </row>
    <row r="82" spans="1:2" x14ac:dyDescent="0.2">
      <c r="A82" t="s">
        <v>264</v>
      </c>
      <c r="B82" t="s">
        <v>248</v>
      </c>
    </row>
    <row r="83" spans="1:2" x14ac:dyDescent="0.2">
      <c r="A83" t="s">
        <v>265</v>
      </c>
      <c r="B83" t="s">
        <v>248</v>
      </c>
    </row>
    <row r="84" spans="1:2" x14ac:dyDescent="0.2">
      <c r="A84" t="s">
        <v>266</v>
      </c>
      <c r="B84" t="s">
        <v>248</v>
      </c>
    </row>
    <row r="85" spans="1:2" x14ac:dyDescent="0.2">
      <c r="A85" t="s">
        <v>267</v>
      </c>
      <c r="B85" t="s">
        <v>248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悠人(911853)</cp:lastModifiedBy>
  <cp:lastPrinted>2021-01-20T01:52:08Z</cp:lastPrinted>
  <dcterms:created xsi:type="dcterms:W3CDTF">2020-12-15T03:34:50Z</dcterms:created>
  <dcterms:modified xsi:type="dcterms:W3CDTF">2021-02-09T09:07:07Z</dcterms:modified>
  <cp:category/>
</cp:coreProperties>
</file>