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縁故担当用\縁故担当用\800 照会・回答\002 総務省公営企業課・公営企業企画室照会\R2\01照会\R30108公営企業に係る経営比較分析表（令和元年度決算）の分析等について（依頼）\各課回答\"/>
    </mc:Choice>
  </mc:AlternateContent>
  <workbookProtection workbookAlgorithmName="SHA-512" workbookHashValue="GPicP3iDJjMCWiF/2Rt6hnkokZkDKCJ37YpeaZTNr24/IiTbLAr5/sXra4GCSlqe7MVZvz/jL9Tf7uzw7pQF+A==" workbookSaltValue="Vy1ReEAOT6UH5gY2Uw44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<sst xmlns="http://schemas.openxmlformats.org/spreadsheetml/2006/main" count="236" uniqueCount="120">
  <si>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</si>
  <si>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</si>
  <si>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</si>
  <si>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</si>
  <si>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</si>
  <si>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</si>
  <si>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</si>
  <si>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</si>
  <si>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</si>
  <si>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</si>
  <si>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</si>
  <si>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</si>
  <si>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</si>
  <si>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</si>
  <si>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</si>
  <si>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</si>
  <si>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</si>
  <si>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</si>
  <si>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</si>
  <si>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</si>
  <si>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</si>
  <si>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</si>
  <si>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</si>
  <si>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</si>
  <si>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</si>
  <si>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</si>
  <si>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</si>
  <si>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</si>
  <si>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</si>
  <si>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</si>
  <si>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</si>
  <si>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</si>
  <si>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</si>
  <si>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</si>
  <si>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</si>
  <si>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</si>
  <si>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</si>
  <si>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</si>
  <si>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</si>
  <si>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</si>
  <si>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</si>
  <si>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</si>
  <si>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</si>
  <si>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</si>
  <si>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</si>
  <si>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</si>
  <si>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</si>
  <si>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</si>
  <si>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</si>
  <si>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</si>
  <si>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</si>
  <si>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</si>
  <si>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</si>
  <si>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</si>
  <si>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</si>
  <si>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</si>
  <si>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</si>
  <si>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</si>
  <si>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</si>
  <si>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</si>
  <si>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</si>
  <si>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</si>
  <si>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</si>
  <si>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</si>
  <si>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</si>
  <si>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</si>
  <si>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</si>
  <si>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</si>
  <si>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</si>
  <si>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</si>
  <si>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</si>
  <si>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</si>
  <si>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</si>
  <si>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</si>
  <si>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</si>
  <si>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</si>
  <si>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</si>
  <si>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</si>
  <si>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</si>
  <si>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</si>
  <si>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</si>
  <si>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</si>
  <si>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</si>
  <si>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</si>
  <si>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</si>
  <si>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</si>
  <si>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</si>
  <si>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</si>
  <si>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</si>
  <si>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</si>
  <si>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</si>
  <si>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</si>
  <si>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</si>
  <si>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</si>
  <si>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</si>
  <si>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</si>
  <si>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</si>
  <si>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</si>
  <si>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</si>
  <si>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</si>
  <si>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</si>
  <si>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</si>
  <si>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</si>
  <si>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</si>
  <si>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</si>
  <si>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</si>
  <si>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</si>
  <si>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</si>
  <si>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</si>
  <si>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</si>
  <si>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</si>
  <si>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</si>
  <si>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</si>
  <si>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</si>
  <si>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</si>
  <si>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</si>
  <si>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</si>
  <si>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本県の流域下水道は、昭和63年から供用開始した施設があり、供用開始から30年経過しており、必要に応じ耐震化及び長寿命化工事等を実施している。</t>
    <rPh sb="0" eb="2">
      <t>ホンケン</t>
    </rPh>
    <phoneticPr fontId="4"/>
  </si>
  <si>
    <t>前年度からの繰越金等を加味した収益的収支比率が100%以上となること、主要な幹線管渠工事も概ね終了し、企業債残高対事業規模比率も平均値を下回る水準であること、効率的な下水処理による安定的な処理原価、水洗化率向上による増収等を総合的に鑑みると、経営は概ね健全化に向かっているといえる。</t>
    <rPh sb="0" eb="3">
      <t>ゼンネンド</t>
    </rPh>
    <rPh sb="6" eb="8">
      <t>クリコシ</t>
    </rPh>
    <rPh sb="8" eb="9">
      <t>キン</t>
    </rPh>
    <rPh sb="9" eb="10">
      <t>トウ</t>
    </rPh>
    <rPh sb="11" eb="13">
      <t>カミ</t>
    </rPh>
    <rPh sb="15" eb="17">
      <t>シュウエキ</t>
    </rPh>
    <rPh sb="17" eb="18">
      <t>テキ</t>
    </rPh>
    <rPh sb="18" eb="20">
      <t>シュウシ</t>
    </rPh>
    <rPh sb="21" eb="22">
      <t>リツ</t>
    </rPh>
    <rPh sb="56" eb="57">
      <t>タイ</t>
    </rPh>
    <rPh sb="57" eb="59">
      <t>ジギョウ</t>
    </rPh>
    <rPh sb="59" eb="61">
      <t>キボ</t>
    </rPh>
    <rPh sb="61" eb="63">
      <t>ヒリツ</t>
    </rPh>
    <phoneticPr fontId="4"/>
  </si>
  <si>
    <t>①収益的収支比率が100%を割込んでいるが、本統計の処理上、総収益に前年度からの繰越金が含まれていないこと、また、総収益に地方債償還金に対する一般会計繰入金の一部が算入されていないことなどが関係しており、これらの要素を加味すれば、収益的収支比率は100%以上となる。
④平均値と比較して低い理由としては、初期の主要な処理場施設や幹線管渠の整備を終えたことから、以前よりも地方債発行額が低いためと考えられる。
⑤経費回収比率がゼロとなっているのは、流域下水道事業であることから、下水道使用料を徴収していないためである。
⑥本県の汚水処理原価が概ね同水準となっている中、近年、平均値より高い数値となっている要因ついては、H29年度に類似団体のグループが供用開始後15年以上経過から30年以上経過へ変更となったことで、平均値が約25%低下したことが大きいと考えられる。
⑦平均値を上回っており、効率的な運営がなされているといえる。
⑧水洗化率は、年々向上しており、経営の健全化に寄与しているが、流域市と連携しつつ、さらなる水洗化を促進していく必要がある。</t>
    <rPh sb="1" eb="3">
      <t>シュウエキ</t>
    </rPh>
    <rPh sb="3" eb="4">
      <t>テキ</t>
    </rPh>
    <rPh sb="4" eb="6">
      <t>シュウシ</t>
    </rPh>
    <rPh sb="6" eb="8">
      <t>ヒリツ</t>
    </rPh>
    <rPh sb="14" eb="16">
      <t>ワリコ</t>
    </rPh>
    <rPh sb="22" eb="23">
      <t>ホン</t>
    </rPh>
    <rPh sb="23" eb="25">
      <t>トウケイ</t>
    </rPh>
    <rPh sb="26" eb="28">
      <t>ショリ</t>
    </rPh>
    <rPh sb="28" eb="29">
      <t>ジョウ</t>
    </rPh>
    <rPh sb="30" eb="33">
      <t>ソウシュウエキ</t>
    </rPh>
    <rPh sb="34" eb="37">
      <t>ゼンネンド</t>
    </rPh>
    <rPh sb="40" eb="42">
      <t>クリコシ</t>
    </rPh>
    <rPh sb="42" eb="43">
      <t>キン</t>
    </rPh>
    <rPh sb="44" eb="45">
      <t>フク</t>
    </rPh>
    <rPh sb="57" eb="60">
      <t>ソウシュウエキ</t>
    </rPh>
    <rPh sb="61" eb="64">
      <t>チホウサイ</t>
    </rPh>
    <rPh sb="64" eb="67">
      <t>ショウカンキン</t>
    </rPh>
    <rPh sb="68" eb="69">
      <t>タイ</t>
    </rPh>
    <rPh sb="71" eb="73">
      <t>イッパン</t>
    </rPh>
    <rPh sb="73" eb="75">
      <t>カイケイ</t>
    </rPh>
    <rPh sb="75" eb="77">
      <t>クリイレ</t>
    </rPh>
    <rPh sb="77" eb="78">
      <t>キン</t>
    </rPh>
    <rPh sb="79" eb="81">
      <t>イチブ</t>
    </rPh>
    <rPh sb="82" eb="84">
      <t>サンニュウ</t>
    </rPh>
    <rPh sb="95" eb="97">
      <t>カンケイ</t>
    </rPh>
    <rPh sb="106" eb="108">
      <t>ヨウソ</t>
    </rPh>
    <rPh sb="109" eb="111">
      <t>カミ</t>
    </rPh>
    <rPh sb="115" eb="118">
      <t>シュウエキテキ</t>
    </rPh>
    <rPh sb="118" eb="120">
      <t>シュウシ</t>
    </rPh>
    <rPh sb="120" eb="122">
      <t>ヒリツ</t>
    </rPh>
    <rPh sb="127" eb="129">
      <t>イジョウ</t>
    </rPh>
    <rPh sb="136" eb="138">
      <t>ヘイキン</t>
    </rPh>
    <rPh sb="138" eb="139">
      <t>チ</t>
    </rPh>
    <rPh sb="140" eb="142">
      <t>ヒカク</t>
    </rPh>
    <rPh sb="144" eb="145">
      <t>ヒク</t>
    </rPh>
    <rPh sb="146" eb="148">
      <t>リユウ</t>
    </rPh>
    <rPh sb="159" eb="162">
      <t>ショリジョウ</t>
    </rPh>
    <rPh sb="162" eb="164">
      <t>シセツ</t>
    </rPh>
    <rPh sb="181" eb="183">
      <t>イゼン</t>
    </rPh>
    <rPh sb="186" eb="189">
      <t>チホウサイ</t>
    </rPh>
    <rPh sb="189" eb="191">
      <t>ハッコウ</t>
    </rPh>
    <rPh sb="191" eb="192">
      <t>ガク</t>
    </rPh>
    <rPh sb="193" eb="194">
      <t>ヒク</t>
    </rPh>
    <rPh sb="198" eb="199">
      <t>カンガ</t>
    </rPh>
    <rPh sb="263" eb="265">
      <t>ホンケン</t>
    </rPh>
    <rPh sb="266" eb="268">
      <t>オスイ</t>
    </rPh>
    <rPh sb="268" eb="270">
      <t>ショリ</t>
    </rPh>
    <rPh sb="270" eb="272">
      <t>ゲンカ</t>
    </rPh>
    <rPh sb="284" eb="285">
      <t>ナカ</t>
    </rPh>
    <rPh sb="286" eb="288">
      <t>キンネン</t>
    </rPh>
    <rPh sb="289" eb="292">
      <t>ヘイキンチ</t>
    </rPh>
    <rPh sb="294" eb="295">
      <t>タカ</t>
    </rPh>
    <rPh sb="296" eb="298">
      <t>スウチ</t>
    </rPh>
    <rPh sb="304" eb="306">
      <t>ヨウイン</t>
    </rPh>
    <rPh sb="314" eb="316">
      <t>ネンド</t>
    </rPh>
    <rPh sb="317" eb="319">
      <t>ルイジ</t>
    </rPh>
    <rPh sb="319" eb="321">
      <t>ダンタイ</t>
    </rPh>
    <rPh sb="327" eb="329">
      <t>キョウヨウ</t>
    </rPh>
    <rPh sb="329" eb="331">
      <t>カイシ</t>
    </rPh>
    <rPh sb="331" eb="332">
      <t>ゴ</t>
    </rPh>
    <rPh sb="334" eb="335">
      <t>ネン</t>
    </rPh>
    <rPh sb="335" eb="337">
      <t>イジョウ</t>
    </rPh>
    <rPh sb="337" eb="339">
      <t>ケイカ</t>
    </rPh>
    <rPh sb="343" eb="346">
      <t>ネンイジョウ</t>
    </rPh>
    <rPh sb="346" eb="348">
      <t>ケイカ</t>
    </rPh>
    <rPh sb="349" eb="351">
      <t>ヘンコウ</t>
    </rPh>
    <rPh sb="359" eb="361">
      <t>ヘイキン</t>
    </rPh>
    <rPh sb="361" eb="362">
      <t>チ</t>
    </rPh>
    <rPh sb="363" eb="364">
      <t>ヤク</t>
    </rPh>
    <rPh sb="367" eb="369">
      <t>テイカ</t>
    </rPh>
    <rPh sb="374" eb="375">
      <t>オオ</t>
    </rPh>
    <rPh sb="378" eb="379">
      <t>カンガ</t>
    </rPh>
    <rPh sb="449" eb="451">
      <t>リュウイキ</t>
    </rPh>
    <rPh sb="451" eb="452">
      <t>シ</t>
    </rPh>
    <rPh sb="453" eb="455">
      <t>レンケイ</t>
    </rPh>
    <rPh sb="463" eb="466">
      <t>スイセンカ</t>
    </rPh>
    <rPh sb="467" eb="469">
      <t>ソクシン</t>
    </rPh>
    <rPh sb="473" eb="4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</si>
</sst>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2-4422-95D3-21A1904910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0.17</c:v>
                </c:pt>
                <c:pt idx="3">
                  <c:v>0.05</c:v>
                </c:pt>
                <c:pt idx="4">
                  <c:v>7.0000000000000007E-2</c:v>
                </c:pt>
              </c:numCache>
            </c:numRef>
          </c:val>
          <c:smooth val="0"/>
          <c:extLst>
            <c:ext xmlns:c16="http://schemas.microsoft.com/office/drawing/2014/chart" uri="{C3380CC4-5D6E-409C-BE32-E72D297353CC}">
              <c16:uniqueId val="{00000001-1C42-4422-95D3-21A1904910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71.790000000000006</c:v>
                </c:pt>
                <c:pt idx="1">
                  <c:v>70.430000000000007</c:v>
                </c:pt>
                <c:pt idx="2">
                  <c:v>72.010000000000005</c:v>
                </c:pt>
                <c:pt idx="3">
                  <c:v>70.430000000000007</c:v>
                </c:pt>
                <c:pt idx="4">
                  <c:v>71.08</c:v>
                </c:pt>
              </c:numCache>
            </c:numRef>
          </c:val>
          <c:extLst>
            <c:ext xmlns:c16="http://schemas.microsoft.com/office/drawing/2014/chart" uri="{C3380CC4-5D6E-409C-BE32-E72D297353CC}">
              <c16:uniqueId val="{00000000-8C26-4CD9-B1B6-F64D6F2C5B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65.33</c:v>
                </c:pt>
                <c:pt idx="3">
                  <c:v>66.11</c:v>
                </c:pt>
                <c:pt idx="4">
                  <c:v>67.209999999999994</c:v>
                </c:pt>
              </c:numCache>
            </c:numRef>
          </c:val>
          <c:smooth val="0"/>
          <c:extLst>
            <c:ext xmlns:c16="http://schemas.microsoft.com/office/drawing/2014/chart" uri="{C3380CC4-5D6E-409C-BE32-E72D297353CC}">
              <c16:uniqueId val="{00000001-8C26-4CD9-B1B6-F64D6F2C5B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90.31</c:v>
                </c:pt>
                <c:pt idx="1">
                  <c:v>90.8</c:v>
                </c:pt>
                <c:pt idx="2">
                  <c:v>91.21</c:v>
                </c:pt>
                <c:pt idx="3">
                  <c:v>91.75</c:v>
                </c:pt>
                <c:pt idx="4">
                  <c:v>92.08</c:v>
                </c:pt>
              </c:numCache>
            </c:numRef>
          </c:val>
          <c:extLst>
            <c:ext xmlns:c16="http://schemas.microsoft.com/office/drawing/2014/chart" uri="{C3380CC4-5D6E-409C-BE32-E72D297353CC}">
              <c16:uniqueId val="{00000000-B1F0-4823-B151-C292C0DE47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92.64</c:v>
                </c:pt>
                <c:pt idx="3">
                  <c:v>92.98</c:v>
                </c:pt>
                <c:pt idx="4">
                  <c:v>93.21</c:v>
                </c:pt>
              </c:numCache>
            </c:numRef>
          </c:val>
          <c:smooth val="0"/>
          <c:extLst>
            <c:ext xmlns:c16="http://schemas.microsoft.com/office/drawing/2014/chart" uri="{C3380CC4-5D6E-409C-BE32-E72D297353CC}">
              <c16:uniqueId val="{00000001-B1F0-4823-B151-C292C0DE47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92.14</c:v>
                </c:pt>
                <c:pt idx="1">
                  <c:v>88.81</c:v>
                </c:pt>
                <c:pt idx="2">
                  <c:v>85.13</c:v>
                </c:pt>
                <c:pt idx="3">
                  <c:v>97.45</c:v>
                </c:pt>
                <c:pt idx="4">
                  <c:v>85.75</c:v>
                </c:pt>
              </c:numCache>
            </c:numRef>
          </c:val>
          <c:extLst>
            <c:ext xmlns:c16="http://schemas.microsoft.com/office/drawing/2014/chart" uri="{C3380CC4-5D6E-409C-BE32-E72D297353CC}">
              <c16:uniqueId val="{00000000-0911-43B5-8CD9-A65FD97205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11-43B5-8CD9-A65FD97205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6-480D-9DCD-848A2A6205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6-480D-9DCD-848A2A6205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0E-4E24-9692-42A7B4F007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E-4E24-9692-42A7B4F007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DE-4F90-B50E-07FBB3EFA9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E-4F90-B50E-07FBB3EFA9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1-42CC-95C4-94B3AE7A11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1-42CC-95C4-94B3AE7A11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132.6</c:v>
                </c:pt>
                <c:pt idx="1">
                  <c:v>127.89</c:v>
                </c:pt>
                <c:pt idx="2">
                  <c:v>116.63</c:v>
                </c:pt>
                <c:pt idx="3">
                  <c:v>104.91</c:v>
                </c:pt>
                <c:pt idx="4">
                  <c:v>133.21</c:v>
                </c:pt>
              </c:numCache>
            </c:numRef>
          </c:val>
          <c:extLst>
            <c:ext xmlns:c16="http://schemas.microsoft.com/office/drawing/2014/chart" uri="{C3380CC4-5D6E-409C-BE32-E72D297353CC}">
              <c16:uniqueId val="{00000000-722D-43AA-A0C8-B0A8961F5B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337.85</c:v>
                </c:pt>
                <c:pt idx="3">
                  <c:v>290.94</c:v>
                </c:pt>
                <c:pt idx="4">
                  <c:v>287.39</c:v>
                </c:pt>
              </c:numCache>
            </c:numRef>
          </c:val>
          <c:smooth val="0"/>
          <c:extLst>
            <c:ext xmlns:c16="http://schemas.microsoft.com/office/drawing/2014/chart" uri="{C3380CC4-5D6E-409C-BE32-E72D297353CC}">
              <c16:uniqueId val="{00000001-722D-43AA-A0C8-B0A8961F5B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EF-4293-8CD8-FF438E7806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0EF-4293-8CD8-FF438E7806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58.68</c:v>
                </c:pt>
                <c:pt idx="1">
                  <c:v>61.72</c:v>
                </c:pt>
                <c:pt idx="2">
                  <c:v>58.24</c:v>
                </c:pt>
                <c:pt idx="3">
                  <c:v>61.77</c:v>
                </c:pt>
                <c:pt idx="4">
                  <c:v>55.73</c:v>
                </c:pt>
              </c:numCache>
            </c:numRef>
          </c:val>
          <c:extLst>
            <c:ext xmlns:c16="http://schemas.microsoft.com/office/drawing/2014/chart" uri="{C3380CC4-5D6E-409C-BE32-E72D297353CC}">
              <c16:uniqueId val="{00000000-9A36-4491-BF4B-2EC044A1D6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56.65</c:v>
                </c:pt>
                <c:pt idx="3">
                  <c:v>55.61</c:v>
                </c:pt>
                <c:pt idx="4">
                  <c:v>50.64</c:v>
                </c:pt>
              </c:numCache>
            </c:numRef>
          </c:val>
          <c:smooth val="0"/>
          <c:extLst>
            <c:ext xmlns:c16="http://schemas.microsoft.com/office/drawing/2014/chart" uri="{C3380CC4-5D6E-409C-BE32-E72D297353CC}">
              <c16:uniqueId val="{00000001-9A36-4491-BF4B-2EC044A1D6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C18" sqref="CC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1055999</v>
      </c>
      <c r="AM8" s="69"/>
      <c r="AN8" s="69"/>
      <c r="AO8" s="69"/>
      <c r="AP8" s="69"/>
      <c r="AQ8" s="69"/>
      <c r="AR8" s="69"/>
      <c r="AS8" s="69"/>
      <c r="AT8" s="68">
        <f>データ!T6</f>
        <v>4247.59</v>
      </c>
      <c r="AU8" s="68"/>
      <c r="AV8" s="68"/>
      <c r="AW8" s="68"/>
      <c r="AX8" s="68"/>
      <c r="AY8" s="68"/>
      <c r="AZ8" s="68"/>
      <c r="BA8" s="68"/>
      <c r="BB8" s="68">
        <f>データ!U6</f>
        <v>248.61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48.63</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391427</v>
      </c>
      <c r="AM10" s="69"/>
      <c r="AN10" s="69"/>
      <c r="AO10" s="69"/>
      <c r="AP10" s="69"/>
      <c r="AQ10" s="69"/>
      <c r="AR10" s="69"/>
      <c r="AS10" s="69"/>
      <c r="AT10" s="68">
        <f>データ!W6</f>
        <v>123.32</v>
      </c>
      <c r="AU10" s="68"/>
      <c r="AV10" s="68"/>
      <c r="AW10" s="68"/>
      <c r="AX10" s="68"/>
      <c r="AY10" s="68"/>
      <c r="AZ10" s="68"/>
      <c r="BA10" s="68"/>
      <c r="BB10" s="68">
        <f>データ!X6</f>
        <v>3174.08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ls+RO7t3UpL0LV72NMv+ygm6PHW1A60Ho1+QOxI++CkZzLJa57cwh8Xghamly+7+hmuUN/T0s+jB80wpzsYi0g==" saltValue="jqyGcpHm7PHcOqwpz0Zi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160008</v>
      </c>
      <c r="D6" s="33">
        <f t="shared" si="3"/>
        <v>47</v>
      </c>
      <c r="E6" s="33">
        <f t="shared" si="3"/>
        <v>17</v>
      </c>
      <c r="F6" s="33">
        <f t="shared" si="3"/>
        <v>3</v>
      </c>
      <c r="G6" s="33">
        <f t="shared" si="3"/>
        <v>0</v>
      </c>
      <c r="H6" s="33" t="str">
        <f t="shared" si="3"/>
        <v>富山県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48.63</v>
      </c>
      <c r="Q6" s="34">
        <f t="shared" si="3"/>
        <v>100</v>
      </c>
      <c r="R6" s="34">
        <f t="shared" si="3"/>
        <v>0</v>
      </c>
      <c r="S6" s="34">
        <f t="shared" si="3"/>
        <v>1055999</v>
      </c>
      <c r="T6" s="34">
        <f t="shared" si="3"/>
        <v>4247.59</v>
      </c>
      <c r="U6" s="34">
        <f t="shared" si="3"/>
        <v>248.61</v>
      </c>
      <c r="V6" s="34">
        <f t="shared" si="3"/>
        <v>391427</v>
      </c>
      <c r="W6" s="34">
        <f t="shared" si="3"/>
        <v>123.32</v>
      </c>
      <c r="X6" s="34">
        <f t="shared" si="3"/>
        <v>3174.08</v>
      </c>
      <c r="Y6" s="35">
        <f>IF(Y7="",NA(),Y7)</f>
        <v>92.14</v>
      </c>
      <c r="Z6" s="35">
        <f t="shared" ref="Z6:AH6" si="4">IF(Z7="",NA(),Z7)</f>
        <v>88.81</v>
      </c>
      <c r="AA6" s="35">
        <f t="shared" si="4"/>
        <v>85.13</v>
      </c>
      <c r="AB6" s="35">
        <f t="shared" si="4"/>
        <v>97.45</v>
      </c>
      <c r="AC6" s="35">
        <f t="shared" si="4"/>
        <v>85.75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132.6</v>
      </c>
      <c r="BG6" s="35">
        <f t="shared" ref="BG6:BO6" si="7">IF(BG7="",NA(),BG7)</f>
        <v>127.89</v>
      </c>
      <c r="BH6" s="35">
        <f t="shared" si="7"/>
        <v>116.63</v>
      </c>
      <c r="BI6" s="35">
        <f t="shared" si="7"/>
        <v>104.91</v>
      </c>
      <c r="BJ6" s="35">
        <f t="shared" si="7"/>
        <v>133.21</v>
      </c>
      <c r="BK6" s="35">
        <f t="shared" si="7"/>
        <v>336.16</v>
      </c>
      <c r="BL6" s="35">
        <f t="shared" si="7"/>
        <v>309.07</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58.68</v>
      </c>
      <c r="CC6" s="35">
        <f t="shared" ref="CC6:CK6" si="9">IF(CC7="",NA(),CC7)</f>
        <v>61.72</v>
      </c>
      <c r="CD6" s="35">
        <f t="shared" si="9"/>
        <v>58.24</v>
      </c>
      <c r="CE6" s="35">
        <f t="shared" si="9"/>
        <v>61.77</v>
      </c>
      <c r="CF6" s="35">
        <f t="shared" si="9"/>
        <v>55.73</v>
      </c>
      <c r="CG6" s="35">
        <f t="shared" si="9"/>
        <v>86.54</v>
      </c>
      <c r="CH6" s="35">
        <f t="shared" si="9"/>
        <v>81.91</v>
      </c>
      <c r="CI6" s="35">
        <f t="shared" si="9"/>
        <v>56.65</v>
      </c>
      <c r="CJ6" s="35">
        <f t="shared" si="9"/>
        <v>55.61</v>
      </c>
      <c r="CK6" s="35">
        <f t="shared" si="9"/>
        <v>50.64</v>
      </c>
      <c r="CL6" s="34" t="str">
        <f>IF(CL7="","",IF(CL7="-","【-】","【"&amp;SUBSTITUTE(TEXT(CL7,"#,##0.00"),"-","△")&amp;"】"))</f>
        <v>【51.39】</v>
      </c>
      <c r="CM6" s="35">
        <f>IF(CM7="",NA(),CM7)</f>
        <v>71.790000000000006</v>
      </c>
      <c r="CN6" s="35">
        <f t="shared" ref="CN6:CV6" si="10">IF(CN7="",NA(),CN7)</f>
        <v>70.430000000000007</v>
      </c>
      <c r="CO6" s="35">
        <f t="shared" si="10"/>
        <v>72.010000000000005</v>
      </c>
      <c r="CP6" s="35">
        <f t="shared" si="10"/>
        <v>70.430000000000007</v>
      </c>
      <c r="CQ6" s="35">
        <f t="shared" si="10"/>
        <v>71.08</v>
      </c>
      <c r="CR6" s="35">
        <f t="shared" si="10"/>
        <v>64.09</v>
      </c>
      <c r="CS6" s="35">
        <f t="shared" si="10"/>
        <v>64.62</v>
      </c>
      <c r="CT6" s="35">
        <f t="shared" si="10"/>
        <v>65.33</v>
      </c>
      <c r="CU6" s="35">
        <f t="shared" si="10"/>
        <v>66.11</v>
      </c>
      <c r="CV6" s="35">
        <f t="shared" si="10"/>
        <v>67.209999999999994</v>
      </c>
      <c r="CW6" s="34" t="str">
        <f>IF(CW7="","",IF(CW7="-","【-】","【"&amp;SUBSTITUTE(TEXT(CW7,"#,##0.00"),"-","△")&amp;"】"))</f>
        <v>【66.94】</v>
      </c>
      <c r="CX6" s="35">
        <f>IF(CX7="",NA(),CX7)</f>
        <v>90.31</v>
      </c>
      <c r="CY6" s="35">
        <f t="shared" ref="CY6:DG6" si="11">IF(CY7="",NA(),CY7)</f>
        <v>90.8</v>
      </c>
      <c r="CZ6" s="35">
        <f t="shared" si="11"/>
        <v>91.21</v>
      </c>
      <c r="DA6" s="35">
        <f t="shared" si="11"/>
        <v>91.75</v>
      </c>
      <c r="DB6" s="35">
        <f t="shared" si="11"/>
        <v>92.08</v>
      </c>
      <c r="DC6" s="35">
        <f t="shared" si="11"/>
        <v>88.15</v>
      </c>
      <c r="DD6" s="35">
        <f t="shared" si="11"/>
        <v>87.82</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0.08</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160008</v>
      </c>
      <c r="D7" s="37">
        <v>47</v>
      </c>
      <c r="E7" s="37">
        <v>17</v>
      </c>
      <c r="F7" s="37">
        <v>3</v>
      </c>
      <c r="G7" s="37">
        <v>0</v>
      </c>
      <c r="H7" s="37" t="s">
        <v>98</v>
      </c>
      <c r="I7" s="37" t="s">
        <v>99</v>
      </c>
      <c r="J7" s="37" t="s">
        <v>100</v>
      </c>
      <c r="K7" s="37" t="s">
        <v>101</v>
      </c>
      <c r="L7" s="37" t="s">
        <v>102</v>
      </c>
      <c r="M7" s="37" t="s">
        <v>103</v>
      </c>
      <c r="N7" s="38" t="s">
        <v>104</v>
      </c>
      <c r="O7" s="38" t="s">
        <v>105</v>
      </c>
      <c r="P7" s="38">
        <v>48.63</v>
      </c>
      <c r="Q7" s="38">
        <v>100</v>
      </c>
      <c r="R7" s="38">
        <v>0</v>
      </c>
      <c r="S7" s="38">
        <v>1055999</v>
      </c>
      <c r="T7" s="38">
        <v>4247.59</v>
      </c>
      <c r="U7" s="38">
        <v>248.61</v>
      </c>
      <c r="V7" s="38">
        <v>391427</v>
      </c>
      <c r="W7" s="38">
        <v>123.32</v>
      </c>
      <c r="X7" s="38">
        <v>3174.08</v>
      </c>
      <c r="Y7" s="38">
        <v>92.14</v>
      </c>
      <c r="Z7" s="38">
        <v>88.81</v>
      </c>
      <c r="AA7" s="38">
        <v>85.13</v>
      </c>
      <c r="AB7" s="38">
        <v>97.45</v>
      </c>
      <c r="AC7" s="38">
        <v>85.75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132.6</v>
      </c>
      <c r="BG7" s="38">
        <v>127.89</v>
      </c>
      <c r="BH7" s="38">
        <v>116.63</v>
      </c>
      <c r="BI7" s="38">
        <v>104.91</v>
      </c>
      <c r="BJ7" s="38">
        <v>133.21</v>
      </c>
      <c r="BK7" s="38">
        <v>336.16</v>
      </c>
      <c r="BL7" s="38">
        <v>309.07</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58.68</v>
      </c>
      <c r="CC7" s="38">
        <v>61.72</v>
      </c>
      <c r="CD7" s="38">
        <v>58.24</v>
      </c>
      <c r="CE7" s="38">
        <v>61.77</v>
      </c>
      <c r="CF7" s="38">
        <v>55.73</v>
      </c>
      <c r="CG7" s="38">
        <v>86.54</v>
      </c>
      <c r="CH7" s="38">
        <v>81.91</v>
      </c>
      <c r="CI7" s="38">
        <v>56.65</v>
      </c>
      <c r="CJ7" s="38">
        <v>55.61</v>
      </c>
      <c r="CK7" s="38">
        <v>50.64</v>
      </c>
      <c r="CL7" s="38">
        <v>51.39</v>
      </c>
      <c r="CM7" s="38">
        <v>71.790000000000006</v>
      </c>
      <c r="CN7" s="38">
        <v>70.430000000000007</v>
      </c>
      <c r="CO7" s="38">
        <v>72.010000000000005</v>
      </c>
      <c r="CP7" s="38">
        <v>70.430000000000007</v>
      </c>
      <c r="CQ7" s="38">
        <v>71.08</v>
      </c>
      <c r="CR7" s="38">
        <v>64.09</v>
      </c>
      <c r="CS7" s="38">
        <v>64.62</v>
      </c>
      <c r="CT7" s="38">
        <v>65.33</v>
      </c>
      <c r="CU7" s="38">
        <v>66.11</v>
      </c>
      <c r="CV7" s="38">
        <v>67.209999999999994</v>
      </c>
      <c r="CW7" s="38">
        <v>66.94</v>
      </c>
      <c r="CX7" s="38">
        <v>90.31</v>
      </c>
      <c r="CY7" s="38">
        <v>90.8</v>
      </c>
      <c r="CZ7" s="38">
        <v>91.21</v>
      </c>
      <c r="DA7" s="38">
        <v>91.75</v>
      </c>
      <c r="DB7" s="38">
        <v>92.08</v>
      </c>
      <c r="DC7" s="38">
        <v>88.15</v>
      </c>
      <c r="DD7" s="38">
        <v>87.82</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0.08</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2021-01-21T08:15:44Z</cp:lastPrinted>
  <dcterms:created xsi:type="dcterms:W3CDTF">2020-12-04T02:50:47Z</dcterms:created>
  <dcterms:modified xsi:type="dcterms:W3CDTF">2021-01-25T03:53:21Z</dcterms:modified>
  <cp:category/>
</cp:coreProperties>
</file>