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決算統計(総務省)\経営比較分析表\R2\R30112経営比較分析表\"/>
    </mc:Choice>
  </mc:AlternateContent>
  <workbookProtection workbookAlgorithmName="SHA-512" workbookHashValue="Ld/B/cbLxH19up5xRVM5HXnaC/cDzk2SfXvM94K6sr+apW2IRyVAMVZw+kExgmK1PrWqbcjrM3dcr7HsbvzeLA==" workbookSaltValue="9dE66qWAOPKl2W58ntySs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BK76" i="4" l="1"/>
  <c r="LH51" i="4"/>
  <c r="LT76" i="4"/>
  <c r="GQ51" i="4"/>
  <c r="LH30" i="4"/>
  <c r="IE76" i="4"/>
  <c r="BZ51" i="4"/>
  <c r="GQ30" i="4"/>
  <c r="BZ30" i="4"/>
  <c r="AV76" i="4"/>
  <c r="KO51" i="4"/>
  <c r="FX51" i="4"/>
  <c r="BG51" i="4"/>
  <c r="BG30" i="4"/>
  <c r="LE76" i="4"/>
  <c r="KO30" i="4"/>
  <c r="HP76" i="4"/>
  <c r="FX30" i="4"/>
  <c r="HA76" i="4"/>
  <c r="AN51" i="4"/>
  <c r="FE30" i="4"/>
  <c r="AN30" i="4"/>
  <c r="AG76" i="4"/>
  <c r="JV51" i="4"/>
  <c r="FE51" i="4"/>
  <c r="JV30" i="4"/>
  <c r="KP76" i="4"/>
  <c r="KA76" i="4"/>
  <c r="EL51" i="4"/>
  <c r="JC30" i="4"/>
  <c r="GL76" i="4"/>
  <c r="U51" i="4"/>
  <c r="EL30" i="4"/>
  <c r="U30" i="4"/>
  <c r="R76" i="4"/>
  <c r="JC51" i="4"/>
</calcChain>
</file>

<file path=xl/sharedStrings.xml><?xml version="1.0" encoding="utf-8"?>
<sst xmlns="http://schemas.openxmlformats.org/spreadsheetml/2006/main" count="232" uniqueCount="127">
  <si>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</si>
  <si>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</si>
  <si>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</si>
  <si>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</si>
  <si>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</si>
  <si>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</si>
  <si>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</si>
  <si>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</si>
  <si>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</si>
  <si>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</si>
  <si>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</si>
  <si>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</si>
  <si>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</si>
  <si>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</si>
  <si>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</si>
  <si>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</si>
  <si>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</si>
  <si>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</si>
  <si>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</si>
  <si>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</si>
  <si>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</si>
  <si>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</si>
  <si>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</si>
  <si>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</si>
  <si>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</si>
  <si>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</si>
  <si>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</si>
  <si>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</si>
  <si>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</si>
  <si>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</si>
  <si>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</si>
  <si>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</si>
  <si>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</si>
  <si>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</si>
  <si>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</si>
  <si>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</si>
  <si>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</si>
  <si>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</si>
  <si>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</si>
  <si>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</si>
  <si>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</si>
  <si>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</si>
  <si>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</si>
  <si>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</si>
  <si>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</si>
  <si>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</si>
  <si>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</si>
  <si>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</si>
  <si>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</si>
  <si>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</si>
  <si>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</si>
  <si>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</si>
  <si>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</si>
  <si>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</si>
  <si>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</si>
  <si>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</si>
  <si>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</si>
  <si>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</si>
  <si>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</si>
  <si>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</si>
  <si>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</si>
  <si>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</si>
  <si>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</si>
  <si>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</si>
  <si>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</si>
  <si>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</si>
  <si>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</si>
  <si>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</si>
  <si>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</si>
  <si>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</si>
  <si>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</si>
  <si>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</si>
  <si>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</si>
  <si>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</si>
  <si>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</si>
  <si>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</si>
  <si>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</si>
  <si>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</si>
  <si>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</si>
  <si>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</si>
  <si>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</si>
  <si>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</si>
  <si>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</si>
  <si>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</si>
  <si>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</si>
  <si>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</si>
  <si>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</si>
  <si>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</si>
  <si>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</si>
  <si>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</si>
  <si>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</si>
  <si>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</si>
  <si>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</si>
  <si>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</si>
  <si>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</si>
  <si>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</si>
  <si>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</si>
  <si>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</si>
  <si>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</si>
  <si>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</si>
  <si>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</si>
  <si>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</si>
  <si>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当該値(N)</t>
    <phoneticPr fontId="5"/>
  </si>
  <si>
    <t>当該値(N-1)</t>
    <phoneticPr fontId="5"/>
  </si>
  <si>
    <t>グラフ参照用</t>
    <rPh sb="3" eb="6">
      <t>サンショウヨウ</t>
    </rPh>
    <phoneticPr fontId="5"/>
  </si>
  <si>
    <t>表参照用</t>
    <rPh sb="0" eb="1">
      <t>ヒョウ</t>
    </rPh>
    <rPh sb="1" eb="4">
      <t>サンショウヨウ</t>
    </rPh>
    <phoneticPr fontId="5"/>
  </si>
  <si>
    <t>富山県</t>
  </si>
  <si>
    <t>富山県営富山中央駐車場</t>
  </si>
  <si>
    <t>法適用</t>
  </si>
  <si>
    <t>駐車場整備事業</t>
  </si>
  <si>
    <t>-</t>
  </si>
  <si>
    <t>Ａ１Ｂ２</t>
  </si>
  <si>
    <t>自治体職員</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</si>
  <si>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</si>
  <si>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</si>
  <si>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</si>
  <si>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</si>
  <si>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</si>
  <si>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</si>
  <si>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</si>
  <si>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</si>
  <si>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</si>
  <si>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</si>
  <si>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b/>
        <sz val="11"/>
        <color theme="1"/>
        <rFont val="ＭＳ ゴシック"/>
        <family val="3"/>
        <charset val="128"/>
      </rPr>
      <t>①経常収支比率</t>
    </r>
    <r>
      <rPr>
        <sz val="11"/>
        <color theme="1"/>
        <rFont val="ＭＳ ゴシック"/>
        <family val="3"/>
        <charset val="128"/>
      </rPr>
      <t xml:space="preserve">
　減少傾向にはあるものの、依然として高い比率を維持しており、経営の健全性は確保されている。
</t>
    </r>
    <r>
      <rPr>
        <b/>
        <sz val="11"/>
        <color theme="1"/>
        <rFont val="ＭＳ ゴシック"/>
        <family val="3"/>
        <charset val="128"/>
      </rPr>
      <t>②他会計補助金比率</t>
    </r>
    <r>
      <rPr>
        <sz val="11"/>
        <color rgb="FFFF0000"/>
        <rFont val="ＭＳ ゴシック"/>
        <family val="3"/>
        <charset val="128"/>
      </rPr>
      <t>、</t>
    </r>
    <r>
      <rPr>
        <sz val="11"/>
        <color theme="1"/>
        <rFont val="ＭＳ ゴシック"/>
        <family val="3"/>
        <charset val="128"/>
      </rPr>
      <t xml:space="preserve">
</t>
    </r>
    <r>
      <rPr>
        <b/>
        <sz val="11"/>
        <color theme="1"/>
        <rFont val="ＭＳ ゴシック"/>
        <family val="3"/>
        <charset val="128"/>
      </rPr>
      <t>③駐車台数一台当たりの他会計補助金額</t>
    </r>
    <r>
      <rPr>
        <sz val="11"/>
        <color theme="1"/>
        <rFont val="ＭＳ ゴシック"/>
        <family val="3"/>
        <charset val="128"/>
      </rPr>
      <t xml:space="preserve">
　いずれも平均値を上回っているものの、低い数値で推移しており、一般会計への依存度は高くない。
</t>
    </r>
    <r>
      <rPr>
        <b/>
        <sz val="11"/>
        <color theme="1"/>
        <rFont val="ＭＳ ゴシック"/>
        <family val="3"/>
        <charset val="128"/>
      </rPr>
      <t>④売上高ＧＯＰ比率</t>
    </r>
    <r>
      <rPr>
        <sz val="11"/>
        <color rgb="FFFF0000"/>
        <rFont val="ＭＳ ゴシック"/>
        <family val="3"/>
        <charset val="128"/>
      </rPr>
      <t>、</t>
    </r>
    <r>
      <rPr>
        <sz val="11"/>
        <color theme="1"/>
        <rFont val="ＭＳ ゴシック"/>
        <family val="3"/>
        <charset val="128"/>
      </rPr>
      <t xml:space="preserve">
</t>
    </r>
    <r>
      <rPr>
        <b/>
        <sz val="11"/>
        <color theme="1"/>
        <rFont val="ＭＳ ゴシック"/>
        <family val="3"/>
        <charset val="128"/>
      </rPr>
      <t>⑤ＥＢＩＴＤＡ</t>
    </r>
    <r>
      <rPr>
        <sz val="11"/>
        <color theme="1"/>
        <rFont val="ＭＳ ゴシック"/>
        <family val="3"/>
        <charset val="128"/>
      </rPr>
      <t xml:space="preserve">
　いずれも平均値を上回って推移しているものの、近年減少傾向にあり、利用促進等経営改善に向けた取組み</t>
    </r>
    <r>
      <rPr>
        <sz val="11"/>
        <color rgb="FFFF0000"/>
        <rFont val="ＭＳ ゴシック"/>
        <family val="3"/>
        <charset val="128"/>
      </rPr>
      <t>が</t>
    </r>
    <r>
      <rPr>
        <sz val="11"/>
        <color theme="1"/>
        <rFont val="ＭＳ ゴシック"/>
        <family val="3"/>
        <charset val="128"/>
      </rPr>
      <t>必要</t>
    </r>
    <r>
      <rPr>
        <sz val="11"/>
        <color rgb="FFFF0000"/>
        <rFont val="ＭＳ ゴシック"/>
        <family val="3"/>
        <charset val="128"/>
      </rPr>
      <t>で</t>
    </r>
    <r>
      <rPr>
        <sz val="11"/>
        <color theme="1"/>
        <rFont val="ＭＳ ゴシック"/>
        <family val="3"/>
        <charset val="128"/>
      </rPr>
      <t>ある。</t>
    </r>
    <phoneticPr fontId="5"/>
  </si>
  <si>
    <r>
      <rPr>
        <b/>
        <sz val="11"/>
        <color theme="1"/>
        <rFont val="ＭＳ ゴシック"/>
        <family val="3"/>
        <charset val="128"/>
      </rPr>
      <t>⑪稼働率</t>
    </r>
    <r>
      <rPr>
        <sz val="11"/>
        <color theme="1"/>
        <rFont val="ＭＳ ゴシック"/>
        <family val="3"/>
        <charset val="128"/>
      </rPr>
      <t xml:space="preserve">
　当駐車場の利用形態は定期等利用が大半を占めることから、平均値に比して低い。
　周辺の</t>
    </r>
    <r>
      <rPr>
        <sz val="11"/>
        <color rgb="FFFF0000"/>
        <rFont val="ＭＳ ゴシック"/>
        <family val="3"/>
        <charset val="128"/>
      </rPr>
      <t>安価な</t>
    </r>
    <r>
      <rPr>
        <sz val="11"/>
        <color theme="1"/>
        <rFont val="ＭＳ ゴシック"/>
        <family val="3"/>
        <charset val="128"/>
      </rPr>
      <t>民間駐車場（コインパーキング）の増加等により当該値は減少傾向にあり、利用促進等に取り組む</t>
    </r>
    <r>
      <rPr>
        <sz val="11"/>
        <color rgb="FFFF0000"/>
        <rFont val="ＭＳ ゴシック"/>
        <family val="3"/>
        <charset val="128"/>
      </rPr>
      <t>必要が</t>
    </r>
    <r>
      <rPr>
        <sz val="11"/>
        <color theme="1"/>
        <rFont val="ＭＳ ゴシック"/>
        <family val="3"/>
        <charset val="128"/>
      </rPr>
      <t>ある。</t>
    </r>
    <rPh sb="48" eb="50">
      <t>アンカ</t>
    </rPh>
    <rPh sb="95" eb="97">
      <t>ヒツヨウ</t>
    </rPh>
    <phoneticPr fontId="5"/>
  </si>
  <si>
    <r>
      <t>　当駐車場は、市街地における総合交通施策の一環として重要な役割を担っており、利用台数の減少に伴い収益は若干減少傾向にあるものの、定期利用等を中心とした駐車需要は堅調であり、経営状況は安定している。
　行政改革推進会議の提言においては「民間等へ移譲を検討すべき施設」とされているが、その利益を旧スキー場事業の累積欠損金の解消に充てていることから、施設の老朽化の状況等を勘案しながら、中期的な課題として検討していく必要がある。
　このような状況を踏まえ、「富山県企業局経営戦略」（平成29年3月策定）において、「事業の効率的な実施による営業の維持」を目指</t>
    </r>
    <r>
      <rPr>
        <sz val="11"/>
        <color rgb="FFFF0000"/>
        <rFont val="ＭＳ ゴシック"/>
        <family val="3"/>
        <charset val="128"/>
      </rPr>
      <t>すこととし、指定管理者制度を導入し（H24～）</t>
    </r>
    <r>
      <rPr>
        <sz val="11"/>
        <color theme="1"/>
        <rFont val="ＭＳ ゴシック"/>
        <family val="3"/>
        <charset val="128"/>
      </rPr>
      <t>、施設等の適切な維持・改修を行いつつ、収入の確保と経営の効率化・安定化を図ることとしている。</t>
    </r>
    <rPh sb="281" eb="283">
      <t>シテイ</t>
    </rPh>
    <rPh sb="283" eb="286">
      <t>カンリシャ</t>
    </rPh>
    <rPh sb="286" eb="288">
      <t>セイド</t>
    </rPh>
    <rPh sb="289" eb="291">
      <t>ドウニュウ</t>
    </rPh>
    <phoneticPr fontId="5"/>
  </si>
  <si>
    <r>
      <rPr>
        <b/>
        <sz val="11"/>
        <color theme="1"/>
        <rFont val="ＭＳ ゴシック"/>
        <family val="3"/>
        <charset val="128"/>
      </rPr>
      <t>⑥有形固定資産減価償却率</t>
    </r>
    <r>
      <rPr>
        <sz val="11"/>
        <color theme="1"/>
        <rFont val="ＭＳ ゴシック"/>
        <family val="3"/>
        <charset val="128"/>
      </rPr>
      <t xml:space="preserve">
　施設や設備の老朽化が進んでおり、安全性や費用対効果を考慮し、また将来の廃止・民間譲渡も踏まえたうえで、適切な対応を行う必要がある。
</t>
    </r>
    <r>
      <rPr>
        <b/>
        <sz val="11"/>
        <color theme="1"/>
        <rFont val="ＭＳ ゴシック"/>
        <family val="3"/>
        <charset val="128"/>
      </rPr>
      <t>⑨累積欠損金比率</t>
    </r>
    <r>
      <rPr>
        <sz val="11"/>
        <color theme="1"/>
        <rFont val="ＭＳ ゴシック"/>
        <family val="3"/>
        <charset val="128"/>
      </rPr>
      <t xml:space="preserve">
　旧県営スキー場の廃止時（H18）における累積債務について駐車場事業で</t>
    </r>
    <r>
      <rPr>
        <sz val="11"/>
        <color rgb="FFFF0000"/>
        <rFont val="ＭＳ ゴシック"/>
        <family val="3"/>
        <charset val="128"/>
      </rPr>
      <t>処理</t>
    </r>
    <r>
      <rPr>
        <sz val="11"/>
        <color theme="1"/>
        <rFont val="ＭＳ ゴシック"/>
        <family val="3"/>
        <charset val="128"/>
      </rPr>
      <t>しているもの。累積欠損金は着実に減少しているが、事業収益の減少により当該値は</t>
    </r>
    <r>
      <rPr>
        <sz val="11"/>
        <color rgb="FFFF0000"/>
        <rFont val="ＭＳ ゴシック"/>
        <family val="3"/>
        <charset val="128"/>
      </rPr>
      <t>概ね</t>
    </r>
    <r>
      <rPr>
        <sz val="11"/>
        <color theme="1"/>
        <rFont val="ＭＳ ゴシック"/>
        <family val="3"/>
        <charset val="128"/>
      </rPr>
      <t>上昇傾向にある。
※⑦敷地の地価、⑧設備投資見込額及び⑩企業債残高対料金収入比率については、該当なし</t>
    </r>
    <rPh sb="125" eb="127">
      <t>ショリ</t>
    </rPh>
    <rPh sb="165" eb="166">
      <t>オオム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</si>
</sst>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218.7</c:v>
                </c:pt>
                <c:pt idx="1">
                  <c:v>198.6</c:v>
                </c:pt>
                <c:pt idx="2">
                  <c:v>187</c:v>
                </c:pt>
                <c:pt idx="3">
                  <c:v>173.8</c:v>
                </c:pt>
                <c:pt idx="4">
                  <c:v>174</c:v>
                </c:pt>
              </c:numCache>
            </c:numRef>
          </c:val>
          <c:extLst>
            <c:ext xmlns:c16="http://schemas.microsoft.com/office/drawing/2014/chart" uri="{C3380CC4-5D6E-409C-BE32-E72D297353CC}">
              <c16:uniqueId val="{00000000-2C2F-431E-8355-DDD85B5F66E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222.4</c:v>
                </c:pt>
                <c:pt idx="1">
                  <c:v>157</c:v>
                </c:pt>
                <c:pt idx="2">
                  <c:v>150.4</c:v>
                </c:pt>
                <c:pt idx="3">
                  <c:v>138.1</c:v>
                </c:pt>
                <c:pt idx="4">
                  <c:v>87.5</c:v>
                </c:pt>
              </c:numCache>
            </c:numRef>
          </c:val>
          <c:smooth val="0"/>
          <c:extLst>
            <c:ext xmlns:c16="http://schemas.microsoft.com/office/drawing/2014/chart" uri="{C3380CC4-5D6E-409C-BE32-E72D297353CC}">
              <c16:uniqueId val="{00000001-2C2F-431E-8355-DDD85B5F66E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94-44A0-8804-540A78DDB3AB}"/>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C94-44A0-8804-540A78DDB3AB}"/>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4421.8999999999996</c:v>
                </c:pt>
                <c:pt idx="1">
                  <c:v>4658.3</c:v>
                </c:pt>
                <c:pt idx="2">
                  <c:v>4736.3</c:v>
                </c:pt>
                <c:pt idx="3">
                  <c:v>5008.7</c:v>
                </c:pt>
                <c:pt idx="4">
                  <c:v>4991.8999999999996</c:v>
                </c:pt>
              </c:numCache>
            </c:numRef>
          </c:val>
          <c:extLst>
            <c:ext xmlns:c16="http://schemas.microsoft.com/office/drawing/2014/chart" uri="{C3380CC4-5D6E-409C-BE32-E72D297353CC}">
              <c16:uniqueId val="{00000000-F2F9-4C20-A9DF-AC530F085E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2211</c:v>
                </c:pt>
                <c:pt idx="1">
                  <c:v>2329.1</c:v>
                </c:pt>
                <c:pt idx="2">
                  <c:v>2368.1999999999998</c:v>
                </c:pt>
                <c:pt idx="3">
                  <c:v>2504.4</c:v>
                </c:pt>
                <c:pt idx="4">
                  <c:v>2496</c:v>
                </c:pt>
              </c:numCache>
            </c:numRef>
          </c:val>
          <c:smooth val="0"/>
          <c:extLst>
            <c:ext xmlns:c16="http://schemas.microsoft.com/office/drawing/2014/chart" uri="{C3380CC4-5D6E-409C-BE32-E72D297353CC}">
              <c16:uniqueId val="{00000001-F2F9-4C20-A9DF-AC530F085E4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72.2</c:v>
                </c:pt>
                <c:pt idx="1">
                  <c:v>74.7</c:v>
                </c:pt>
                <c:pt idx="2">
                  <c:v>77.3</c:v>
                </c:pt>
                <c:pt idx="3">
                  <c:v>79.3</c:v>
                </c:pt>
                <c:pt idx="4">
                  <c:v>81.2</c:v>
                </c:pt>
              </c:numCache>
            </c:numRef>
          </c:val>
          <c:extLst>
            <c:ext xmlns:c16="http://schemas.microsoft.com/office/drawing/2014/chart" uri="{C3380CC4-5D6E-409C-BE32-E72D297353CC}">
              <c16:uniqueId val="{00000000-E6D5-4C80-8AAD-59216D5208BC}"/>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67.5</c:v>
                </c:pt>
                <c:pt idx="1">
                  <c:v>68.2</c:v>
                </c:pt>
                <c:pt idx="2">
                  <c:v>70.7</c:v>
                </c:pt>
                <c:pt idx="3">
                  <c:v>72.3</c:v>
                </c:pt>
                <c:pt idx="4">
                  <c:v>40.9</c:v>
                </c:pt>
              </c:numCache>
            </c:numRef>
          </c:val>
          <c:smooth val="0"/>
          <c:extLst>
            <c:ext xmlns:c16="http://schemas.microsoft.com/office/drawing/2014/chart" uri="{C3380CC4-5D6E-409C-BE32-E72D297353CC}">
              <c16:uniqueId val="{00000001-E6D5-4C80-8AAD-59216D5208BC}"/>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0.6</c:v>
                </c:pt>
                <c:pt idx="1">
                  <c:v>0.5</c:v>
                </c:pt>
                <c:pt idx="2">
                  <c:v>0.5</c:v>
                </c:pt>
                <c:pt idx="3">
                  <c:v>0.5</c:v>
                </c:pt>
                <c:pt idx="4">
                  <c:v>0.7</c:v>
                </c:pt>
              </c:numCache>
            </c:numRef>
          </c:val>
          <c:extLst>
            <c:ext xmlns:c16="http://schemas.microsoft.com/office/drawing/2014/chart" uri="{C3380CC4-5D6E-409C-BE32-E72D297353CC}">
              <c16:uniqueId val="{00000000-F945-4348-905D-02CA63ECD221}"/>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0.3</c:v>
                </c:pt>
                <c:pt idx="3">
                  <c:v>0.3</c:v>
                </c:pt>
                <c:pt idx="4">
                  <c:v>0.4</c:v>
                </c:pt>
              </c:numCache>
            </c:numRef>
          </c:val>
          <c:smooth val="0"/>
          <c:extLst>
            <c:ext xmlns:c16="http://schemas.microsoft.com/office/drawing/2014/chart" uri="{C3380CC4-5D6E-409C-BE32-E72D297353CC}">
              <c16:uniqueId val="{00000001-F945-4348-905D-02CA63ECD221}"/>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c:v>
                </c:pt>
                <c:pt idx="1">
                  <c:v>2</c:v>
                </c:pt>
                <c:pt idx="2">
                  <c:v>3</c:v>
                </c:pt>
                <c:pt idx="3">
                  <c:v>3</c:v>
                </c:pt>
                <c:pt idx="4">
                  <c:v>4</c:v>
                </c:pt>
              </c:numCache>
            </c:numRef>
          </c:val>
          <c:extLst>
            <c:ext xmlns:c16="http://schemas.microsoft.com/office/drawing/2014/chart" uri="{C3380CC4-5D6E-409C-BE32-E72D297353CC}">
              <c16:uniqueId val="{00000000-DD46-4A20-86FB-2E73AC7D54C6}"/>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c:v>
                </c:pt>
                <c:pt idx="1">
                  <c:v>1</c:v>
                </c:pt>
                <c:pt idx="2">
                  <c:v>2</c:v>
                </c:pt>
                <c:pt idx="3">
                  <c:v>2</c:v>
                </c:pt>
                <c:pt idx="4">
                  <c:v>2</c:v>
                </c:pt>
              </c:numCache>
            </c:numRef>
          </c:val>
          <c:smooth val="0"/>
          <c:extLst>
            <c:ext xmlns:c16="http://schemas.microsoft.com/office/drawing/2014/chart" uri="{C3380CC4-5D6E-409C-BE32-E72D297353CC}">
              <c16:uniqueId val="{00000001-DD46-4A20-86FB-2E73AC7D54C6}"/>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3.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90.9</c:v>
                </c:pt>
                <c:pt idx="1">
                  <c:v>93.1</c:v>
                </c:pt>
                <c:pt idx="2">
                  <c:v>77.599999999999994</c:v>
                </c:pt>
                <c:pt idx="3">
                  <c:v>65.900000000000006</c:v>
                </c:pt>
                <c:pt idx="4">
                  <c:v>65.099999999999994</c:v>
                </c:pt>
              </c:numCache>
            </c:numRef>
          </c:val>
          <c:extLst>
            <c:ext xmlns:c16="http://schemas.microsoft.com/office/drawing/2014/chart" uri="{C3380CC4-5D6E-409C-BE32-E72D297353CC}">
              <c16:uniqueId val="{00000000-C1A1-490C-BCDB-57474B5B03EC}"/>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178.1</c:v>
                </c:pt>
                <c:pt idx="1">
                  <c:v>181.7</c:v>
                </c:pt>
                <c:pt idx="2">
                  <c:v>170.8</c:v>
                </c:pt>
                <c:pt idx="3">
                  <c:v>160.6</c:v>
                </c:pt>
                <c:pt idx="4">
                  <c:v>147.19999999999999</c:v>
                </c:pt>
              </c:numCache>
            </c:numRef>
          </c:val>
          <c:smooth val="0"/>
          <c:extLst>
            <c:ext xmlns:c16="http://schemas.microsoft.com/office/drawing/2014/chart" uri="{C3380CC4-5D6E-409C-BE32-E72D297353CC}">
              <c16:uniqueId val="{00000001-C1A1-490C-BCDB-57474B5B03EC}"/>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81.400000000000006</c:v>
                </c:pt>
                <c:pt idx="1">
                  <c:v>76.099999999999994</c:v>
                </c:pt>
                <c:pt idx="2">
                  <c:v>73.7</c:v>
                </c:pt>
                <c:pt idx="3">
                  <c:v>70.7</c:v>
                </c:pt>
                <c:pt idx="4">
                  <c:v>71</c:v>
                </c:pt>
              </c:numCache>
            </c:numRef>
          </c:val>
          <c:extLst>
            <c:ext xmlns:c16="http://schemas.microsoft.com/office/drawing/2014/chart" uri="{C3380CC4-5D6E-409C-BE32-E72D297353CC}">
              <c16:uniqueId val="{00000000-63C9-40FE-8946-5CF79B34ABA6}"/>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68.599999999999994</c:v>
                </c:pt>
                <c:pt idx="1">
                  <c:v>58.5</c:v>
                </c:pt>
                <c:pt idx="2">
                  <c:v>54.8</c:v>
                </c:pt>
                <c:pt idx="3">
                  <c:v>48.8</c:v>
                </c:pt>
                <c:pt idx="4">
                  <c:v>35.6</c:v>
                </c:pt>
              </c:numCache>
            </c:numRef>
          </c:val>
          <c:smooth val="0"/>
          <c:extLst>
            <c:ext xmlns:c16="http://schemas.microsoft.com/office/drawing/2014/chart" uri="{C3380CC4-5D6E-409C-BE32-E72D297353CC}">
              <c16:uniqueId val="{00000001-63C9-40FE-8946-5CF79B34ABA6}"/>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52962</c:v>
                </c:pt>
                <c:pt idx="1">
                  <c:v>51757</c:v>
                </c:pt>
                <c:pt idx="2">
                  <c:v>48694</c:v>
                </c:pt>
                <c:pt idx="3">
                  <c:v>43923</c:v>
                </c:pt>
                <c:pt idx="4">
                  <c:v>43944</c:v>
                </c:pt>
              </c:numCache>
            </c:numRef>
          </c:val>
          <c:extLst>
            <c:ext xmlns:c16="http://schemas.microsoft.com/office/drawing/2014/chart" uri="{C3380CC4-5D6E-409C-BE32-E72D297353CC}">
              <c16:uniqueId val="{00000000-0353-4713-9B67-FE9975EE98FA}"/>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36335</c:v>
                </c:pt>
                <c:pt idx="1">
                  <c:v>34707</c:v>
                </c:pt>
                <c:pt idx="2">
                  <c:v>31584</c:v>
                </c:pt>
                <c:pt idx="3">
                  <c:v>27227</c:v>
                </c:pt>
                <c:pt idx="4">
                  <c:v>26685</c:v>
                </c:pt>
              </c:numCache>
            </c:numRef>
          </c:val>
          <c:smooth val="0"/>
          <c:extLst>
            <c:ext xmlns:c16="http://schemas.microsoft.com/office/drawing/2014/chart" uri="{C3380CC4-5D6E-409C-BE32-E72D297353CC}">
              <c16:uniqueId val="{00000001-0353-4713-9B67-FE9975EE98FA}"/>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2"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　富山県営富山中央駐車場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自治体職員</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5606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-1867</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232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218.7</v>
      </c>
      <c r="V31" s="118"/>
      <c r="W31" s="118"/>
      <c r="X31" s="118"/>
      <c r="Y31" s="118"/>
      <c r="Z31" s="118"/>
      <c r="AA31" s="118"/>
      <c r="AB31" s="118"/>
      <c r="AC31" s="118"/>
      <c r="AD31" s="118"/>
      <c r="AE31" s="118"/>
      <c r="AF31" s="118"/>
      <c r="AG31" s="118"/>
      <c r="AH31" s="118"/>
      <c r="AI31" s="118"/>
      <c r="AJ31" s="118"/>
      <c r="AK31" s="118"/>
      <c r="AL31" s="118"/>
      <c r="AM31" s="118"/>
      <c r="AN31" s="118">
        <f>データ!Z7</f>
        <v>198.6</v>
      </c>
      <c r="AO31" s="118"/>
      <c r="AP31" s="118"/>
      <c r="AQ31" s="118"/>
      <c r="AR31" s="118"/>
      <c r="AS31" s="118"/>
      <c r="AT31" s="118"/>
      <c r="AU31" s="118"/>
      <c r="AV31" s="118"/>
      <c r="AW31" s="118"/>
      <c r="AX31" s="118"/>
      <c r="AY31" s="118"/>
      <c r="AZ31" s="118"/>
      <c r="BA31" s="118"/>
      <c r="BB31" s="118"/>
      <c r="BC31" s="118"/>
      <c r="BD31" s="118"/>
      <c r="BE31" s="118"/>
      <c r="BF31" s="118"/>
      <c r="BG31" s="118">
        <f>データ!AA7</f>
        <v>187</v>
      </c>
      <c r="BH31" s="118"/>
      <c r="BI31" s="118"/>
      <c r="BJ31" s="118"/>
      <c r="BK31" s="118"/>
      <c r="BL31" s="118"/>
      <c r="BM31" s="118"/>
      <c r="BN31" s="118"/>
      <c r="BO31" s="118"/>
      <c r="BP31" s="118"/>
      <c r="BQ31" s="118"/>
      <c r="BR31" s="118"/>
      <c r="BS31" s="118"/>
      <c r="BT31" s="118"/>
      <c r="BU31" s="118"/>
      <c r="BV31" s="118"/>
      <c r="BW31" s="118"/>
      <c r="BX31" s="118"/>
      <c r="BY31" s="118"/>
      <c r="BZ31" s="118">
        <f>データ!AB7</f>
        <v>173.8</v>
      </c>
      <c r="CA31" s="118"/>
      <c r="CB31" s="118"/>
      <c r="CC31" s="118"/>
      <c r="CD31" s="118"/>
      <c r="CE31" s="118"/>
      <c r="CF31" s="118"/>
      <c r="CG31" s="118"/>
      <c r="CH31" s="118"/>
      <c r="CI31" s="118"/>
      <c r="CJ31" s="118"/>
      <c r="CK31" s="118"/>
      <c r="CL31" s="118"/>
      <c r="CM31" s="118"/>
      <c r="CN31" s="118"/>
      <c r="CO31" s="118"/>
      <c r="CP31" s="118"/>
      <c r="CQ31" s="118"/>
      <c r="CR31" s="118"/>
      <c r="CS31" s="118">
        <f>データ!AC7</f>
        <v>174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0.6</v>
      </c>
      <c r="EM31" s="118"/>
      <c r="EN31" s="118"/>
      <c r="EO31" s="118"/>
      <c r="EP31" s="118"/>
      <c r="EQ31" s="118"/>
      <c r="ER31" s="118"/>
      <c r="ES31" s="118"/>
      <c r="ET31" s="118"/>
      <c r="EU31" s="118"/>
      <c r="EV31" s="118"/>
      <c r="EW31" s="118"/>
      <c r="EX31" s="118"/>
      <c r="EY31" s="118"/>
      <c r="EZ31" s="118"/>
      <c r="FA31" s="118"/>
      <c r="FB31" s="118"/>
      <c r="FC31" s="118"/>
      <c r="FD31" s="118"/>
      <c r="FE31" s="118">
        <f>データ!AK7</f>
        <v>0.5</v>
      </c>
      <c r="FF31" s="118"/>
      <c r="FG31" s="118"/>
      <c r="FH31" s="118"/>
      <c r="FI31" s="118"/>
      <c r="FJ31" s="118"/>
      <c r="FK31" s="118"/>
      <c r="FL31" s="118"/>
      <c r="FM31" s="118"/>
      <c r="FN31" s="118"/>
      <c r="FO31" s="118"/>
      <c r="FP31" s="118"/>
      <c r="FQ31" s="118"/>
      <c r="FR31" s="118"/>
      <c r="FS31" s="118"/>
      <c r="FT31" s="118"/>
      <c r="FU31" s="118"/>
      <c r="FV31" s="118"/>
      <c r="FW31" s="118"/>
      <c r="FX31" s="118">
        <f>データ!AL7</f>
        <v>0.5</v>
      </c>
      <c r="FY31" s="118"/>
      <c r="FZ31" s="118"/>
      <c r="GA31" s="118"/>
      <c r="GB31" s="118"/>
      <c r="GC31" s="118"/>
      <c r="GD31" s="118"/>
      <c r="GE31" s="118"/>
      <c r="GF31" s="118"/>
      <c r="GG31" s="118"/>
      <c r="GH31" s="118"/>
      <c r="GI31" s="118"/>
      <c r="GJ31" s="118"/>
      <c r="GK31" s="118"/>
      <c r="GL31" s="118"/>
      <c r="GM31" s="118"/>
      <c r="GN31" s="118"/>
      <c r="GO31" s="118"/>
      <c r="GP31" s="118"/>
      <c r="GQ31" s="118">
        <f>データ!AM7</f>
        <v>0.5</v>
      </c>
      <c r="GR31" s="118"/>
      <c r="GS31" s="118"/>
      <c r="GT31" s="118"/>
      <c r="GU31" s="118"/>
      <c r="GV31" s="118"/>
      <c r="GW31" s="118"/>
      <c r="GX31" s="118"/>
      <c r="GY31" s="118"/>
      <c r="GZ31" s="118"/>
      <c r="HA31" s="118"/>
      <c r="HB31" s="118"/>
      <c r="HC31" s="118"/>
      <c r="HD31" s="118"/>
      <c r="HE31" s="118"/>
      <c r="HF31" s="118"/>
      <c r="HG31" s="118"/>
      <c r="HH31" s="118"/>
      <c r="HI31" s="118"/>
      <c r="HJ31" s="118">
        <f>データ!AN7</f>
        <v>0.7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90.9</v>
      </c>
      <c r="JD31" s="120"/>
      <c r="JE31" s="120"/>
      <c r="JF31" s="120"/>
      <c r="JG31" s="120"/>
      <c r="JH31" s="120"/>
      <c r="JI31" s="120"/>
      <c r="JJ31" s="120"/>
      <c r="JK31" s="120"/>
      <c r="JL31" s="120"/>
      <c r="JM31" s="120"/>
      <c r="JN31" s="120"/>
      <c r="JO31" s="120"/>
      <c r="JP31" s="120"/>
      <c r="JQ31" s="120"/>
      <c r="JR31" s="120"/>
      <c r="JS31" s="120"/>
      <c r="JT31" s="120"/>
      <c r="JU31" s="121"/>
      <c r="JV31" s="119">
        <f>データ!DL7</f>
        <v>93.1</v>
      </c>
      <c r="JW31" s="120"/>
      <c r="JX31" s="120"/>
      <c r="JY31" s="120"/>
      <c r="JZ31" s="120"/>
      <c r="KA31" s="120"/>
      <c r="KB31" s="120"/>
      <c r="KC31" s="120"/>
      <c r="KD31" s="120"/>
      <c r="KE31" s="120"/>
      <c r="KF31" s="120"/>
      <c r="KG31" s="120"/>
      <c r="KH31" s="120"/>
      <c r="KI31" s="120"/>
      <c r="KJ31" s="120"/>
      <c r="KK31" s="120"/>
      <c r="KL31" s="120"/>
      <c r="KM31" s="120"/>
      <c r="KN31" s="121"/>
      <c r="KO31" s="119">
        <f>データ!DM7</f>
        <v>77.599999999999994</v>
      </c>
      <c r="KP31" s="120"/>
      <c r="KQ31" s="120"/>
      <c r="KR31" s="120"/>
      <c r="KS31" s="120"/>
      <c r="KT31" s="120"/>
      <c r="KU31" s="120"/>
      <c r="KV31" s="120"/>
      <c r="KW31" s="120"/>
      <c r="KX31" s="120"/>
      <c r="KY31" s="120"/>
      <c r="KZ31" s="120"/>
      <c r="LA31" s="120"/>
      <c r="LB31" s="120"/>
      <c r="LC31" s="120"/>
      <c r="LD31" s="120"/>
      <c r="LE31" s="120"/>
      <c r="LF31" s="120"/>
      <c r="LG31" s="121"/>
      <c r="LH31" s="119">
        <f>データ!DN7</f>
        <v>65.900000000000006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65.099999999999994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222.4</v>
      </c>
      <c r="V32" s="118"/>
      <c r="W32" s="118"/>
      <c r="X32" s="118"/>
      <c r="Y32" s="118"/>
      <c r="Z32" s="118"/>
      <c r="AA32" s="118"/>
      <c r="AB32" s="118"/>
      <c r="AC32" s="118"/>
      <c r="AD32" s="118"/>
      <c r="AE32" s="118"/>
      <c r="AF32" s="118"/>
      <c r="AG32" s="118"/>
      <c r="AH32" s="118"/>
      <c r="AI32" s="118"/>
      <c r="AJ32" s="118"/>
      <c r="AK32" s="118"/>
      <c r="AL32" s="118"/>
      <c r="AM32" s="118"/>
      <c r="AN32" s="118">
        <f>データ!AE7</f>
        <v>157</v>
      </c>
      <c r="AO32" s="118"/>
      <c r="AP32" s="118"/>
      <c r="AQ32" s="118"/>
      <c r="AR32" s="118"/>
      <c r="AS32" s="118"/>
      <c r="AT32" s="118"/>
      <c r="AU32" s="118"/>
      <c r="AV32" s="118"/>
      <c r="AW32" s="118"/>
      <c r="AX32" s="118"/>
      <c r="AY32" s="118"/>
      <c r="AZ32" s="118"/>
      <c r="BA32" s="118"/>
      <c r="BB32" s="118"/>
      <c r="BC32" s="118"/>
      <c r="BD32" s="118"/>
      <c r="BE32" s="118"/>
      <c r="BF32" s="118"/>
      <c r="BG32" s="118">
        <f>データ!AF7</f>
        <v>150.4</v>
      </c>
      <c r="BH32" s="118"/>
      <c r="BI32" s="118"/>
      <c r="BJ32" s="118"/>
      <c r="BK32" s="118"/>
      <c r="BL32" s="118"/>
      <c r="BM32" s="118"/>
      <c r="BN32" s="118"/>
      <c r="BO32" s="118"/>
      <c r="BP32" s="118"/>
      <c r="BQ32" s="118"/>
      <c r="BR32" s="118"/>
      <c r="BS32" s="118"/>
      <c r="BT32" s="118"/>
      <c r="BU32" s="118"/>
      <c r="BV32" s="118"/>
      <c r="BW32" s="118"/>
      <c r="BX32" s="118"/>
      <c r="BY32" s="118"/>
      <c r="BZ32" s="118">
        <f>データ!AG7</f>
        <v>138.1</v>
      </c>
      <c r="CA32" s="118"/>
      <c r="CB32" s="118"/>
      <c r="CC32" s="118"/>
      <c r="CD32" s="118"/>
      <c r="CE32" s="118"/>
      <c r="CF32" s="118"/>
      <c r="CG32" s="118"/>
      <c r="CH32" s="118"/>
      <c r="CI32" s="118"/>
      <c r="CJ32" s="118"/>
      <c r="CK32" s="118"/>
      <c r="CL32" s="118"/>
      <c r="CM32" s="118"/>
      <c r="CN32" s="118"/>
      <c r="CO32" s="118"/>
      <c r="CP32" s="118"/>
      <c r="CQ32" s="118"/>
      <c r="CR32" s="118"/>
      <c r="CS32" s="118">
        <f>データ!AH7</f>
        <v>87.5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0.3</v>
      </c>
      <c r="EM32" s="118"/>
      <c r="EN32" s="118"/>
      <c r="EO32" s="118"/>
      <c r="EP32" s="118"/>
      <c r="EQ32" s="118"/>
      <c r="ER32" s="118"/>
      <c r="ES32" s="118"/>
      <c r="ET32" s="118"/>
      <c r="EU32" s="118"/>
      <c r="EV32" s="118"/>
      <c r="EW32" s="118"/>
      <c r="EX32" s="118"/>
      <c r="EY32" s="118"/>
      <c r="EZ32" s="118"/>
      <c r="FA32" s="118"/>
      <c r="FB32" s="118"/>
      <c r="FC32" s="118"/>
      <c r="FD32" s="118"/>
      <c r="FE32" s="118">
        <f>データ!AP7</f>
        <v>0.3</v>
      </c>
      <c r="FF32" s="118"/>
      <c r="FG32" s="118"/>
      <c r="FH32" s="118"/>
      <c r="FI32" s="118"/>
      <c r="FJ32" s="118"/>
      <c r="FK32" s="118"/>
      <c r="FL32" s="118"/>
      <c r="FM32" s="118"/>
      <c r="FN32" s="118"/>
      <c r="FO32" s="118"/>
      <c r="FP32" s="118"/>
      <c r="FQ32" s="118"/>
      <c r="FR32" s="118"/>
      <c r="FS32" s="118"/>
      <c r="FT32" s="118"/>
      <c r="FU32" s="118"/>
      <c r="FV32" s="118"/>
      <c r="FW32" s="118"/>
      <c r="FX32" s="118">
        <f>データ!AQ7</f>
        <v>0.3</v>
      </c>
      <c r="FY32" s="118"/>
      <c r="FZ32" s="118"/>
      <c r="GA32" s="118"/>
      <c r="GB32" s="118"/>
      <c r="GC32" s="118"/>
      <c r="GD32" s="118"/>
      <c r="GE32" s="118"/>
      <c r="GF32" s="118"/>
      <c r="GG32" s="118"/>
      <c r="GH32" s="118"/>
      <c r="GI32" s="118"/>
      <c r="GJ32" s="118"/>
      <c r="GK32" s="118"/>
      <c r="GL32" s="118"/>
      <c r="GM32" s="118"/>
      <c r="GN32" s="118"/>
      <c r="GO32" s="118"/>
      <c r="GP32" s="118"/>
      <c r="GQ32" s="118">
        <f>データ!AR7</f>
        <v>0.3</v>
      </c>
      <c r="GR32" s="118"/>
      <c r="GS32" s="118"/>
      <c r="GT32" s="118"/>
      <c r="GU32" s="118"/>
      <c r="GV32" s="118"/>
      <c r="GW32" s="118"/>
      <c r="GX32" s="118"/>
      <c r="GY32" s="118"/>
      <c r="GZ32" s="118"/>
      <c r="HA32" s="118"/>
      <c r="HB32" s="118"/>
      <c r="HC32" s="118"/>
      <c r="HD32" s="118"/>
      <c r="HE32" s="118"/>
      <c r="HF32" s="118"/>
      <c r="HG32" s="118"/>
      <c r="HH32" s="118"/>
      <c r="HI32" s="118"/>
      <c r="HJ32" s="118">
        <f>データ!AS7</f>
        <v>0.4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178.1</v>
      </c>
      <c r="JD32" s="120"/>
      <c r="JE32" s="120"/>
      <c r="JF32" s="120"/>
      <c r="JG32" s="120"/>
      <c r="JH32" s="120"/>
      <c r="JI32" s="120"/>
      <c r="JJ32" s="120"/>
      <c r="JK32" s="120"/>
      <c r="JL32" s="120"/>
      <c r="JM32" s="120"/>
      <c r="JN32" s="120"/>
      <c r="JO32" s="120"/>
      <c r="JP32" s="120"/>
      <c r="JQ32" s="120"/>
      <c r="JR32" s="120"/>
      <c r="JS32" s="120"/>
      <c r="JT32" s="120"/>
      <c r="JU32" s="121"/>
      <c r="JV32" s="119">
        <f>データ!DQ7</f>
        <v>181.7</v>
      </c>
      <c r="JW32" s="120"/>
      <c r="JX32" s="120"/>
      <c r="JY32" s="120"/>
      <c r="JZ32" s="120"/>
      <c r="KA32" s="120"/>
      <c r="KB32" s="120"/>
      <c r="KC32" s="120"/>
      <c r="KD32" s="120"/>
      <c r="KE32" s="120"/>
      <c r="KF32" s="120"/>
      <c r="KG32" s="120"/>
      <c r="KH32" s="120"/>
      <c r="KI32" s="120"/>
      <c r="KJ32" s="120"/>
      <c r="KK32" s="120"/>
      <c r="KL32" s="120"/>
      <c r="KM32" s="120"/>
      <c r="KN32" s="121"/>
      <c r="KO32" s="119">
        <f>データ!DR7</f>
        <v>170.8</v>
      </c>
      <c r="KP32" s="120"/>
      <c r="KQ32" s="120"/>
      <c r="KR32" s="120"/>
      <c r="KS32" s="120"/>
      <c r="KT32" s="120"/>
      <c r="KU32" s="120"/>
      <c r="KV32" s="120"/>
      <c r="KW32" s="120"/>
      <c r="KX32" s="120"/>
      <c r="KY32" s="120"/>
      <c r="KZ32" s="120"/>
      <c r="LA32" s="120"/>
      <c r="LB32" s="120"/>
      <c r="LC32" s="120"/>
      <c r="LD32" s="120"/>
      <c r="LE32" s="120"/>
      <c r="LF32" s="120"/>
      <c r="LG32" s="121"/>
      <c r="LH32" s="119">
        <f>データ!DS7</f>
        <v>160.6</v>
      </c>
      <c r="LI32" s="120"/>
      <c r="LJ32" s="120"/>
      <c r="LK32" s="120"/>
      <c r="LL32" s="120"/>
      <c r="LM32" s="120"/>
      <c r="LN32" s="120"/>
      <c r="LO32" s="120"/>
      <c r="LP32" s="120"/>
      <c r="LQ32" s="120"/>
      <c r="LR32" s="120"/>
      <c r="LS32" s="120"/>
      <c r="LT32" s="120"/>
      <c r="LU32" s="120"/>
      <c r="LV32" s="120"/>
      <c r="LW32" s="120"/>
      <c r="LX32" s="120"/>
      <c r="LY32" s="120"/>
      <c r="LZ32" s="121"/>
      <c r="MA32" s="119">
        <f>データ!DT7</f>
        <v>147.19999999999999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v>
      </c>
      <c r="V52" s="125"/>
      <c r="W52" s="125"/>
      <c r="X52" s="125"/>
      <c r="Y52" s="125"/>
      <c r="Z52" s="125"/>
      <c r="AA52" s="125"/>
      <c r="AB52" s="125"/>
      <c r="AC52" s="125"/>
      <c r="AD52" s="125"/>
      <c r="AE52" s="125"/>
      <c r="AF52" s="125"/>
      <c r="AG52" s="125"/>
      <c r="AH52" s="125"/>
      <c r="AI52" s="125"/>
      <c r="AJ52" s="125"/>
      <c r="AK52" s="125"/>
      <c r="AL52" s="125"/>
      <c r="AM52" s="125"/>
      <c r="AN52" s="125">
        <f>データ!AV7</f>
        <v>2</v>
      </c>
      <c r="AO52" s="125"/>
      <c r="AP52" s="125"/>
      <c r="AQ52" s="125"/>
      <c r="AR52" s="125"/>
      <c r="AS52" s="125"/>
      <c r="AT52" s="125"/>
      <c r="AU52" s="125"/>
      <c r="AV52" s="125"/>
      <c r="AW52" s="125"/>
      <c r="AX52" s="125"/>
      <c r="AY52" s="125"/>
      <c r="AZ52" s="125"/>
      <c r="BA52" s="125"/>
      <c r="BB52" s="125"/>
      <c r="BC52" s="125"/>
      <c r="BD52" s="125"/>
      <c r="BE52" s="125"/>
      <c r="BF52" s="125"/>
      <c r="BG52" s="125">
        <f>データ!AW7</f>
        <v>3</v>
      </c>
      <c r="BH52" s="125"/>
      <c r="BI52" s="125"/>
      <c r="BJ52" s="125"/>
      <c r="BK52" s="125"/>
      <c r="BL52" s="125"/>
      <c r="BM52" s="125"/>
      <c r="BN52" s="125"/>
      <c r="BO52" s="125"/>
      <c r="BP52" s="125"/>
      <c r="BQ52" s="125"/>
      <c r="BR52" s="125"/>
      <c r="BS52" s="125"/>
      <c r="BT52" s="125"/>
      <c r="BU52" s="125"/>
      <c r="BV52" s="125"/>
      <c r="BW52" s="125"/>
      <c r="BX52" s="125"/>
      <c r="BY52" s="125"/>
      <c r="BZ52" s="125">
        <f>データ!AX7</f>
        <v>3</v>
      </c>
      <c r="CA52" s="125"/>
      <c r="CB52" s="125"/>
      <c r="CC52" s="125"/>
      <c r="CD52" s="125"/>
      <c r="CE52" s="125"/>
      <c r="CF52" s="125"/>
      <c r="CG52" s="125"/>
      <c r="CH52" s="125"/>
      <c r="CI52" s="125"/>
      <c r="CJ52" s="125"/>
      <c r="CK52" s="125"/>
      <c r="CL52" s="125"/>
      <c r="CM52" s="125"/>
      <c r="CN52" s="125"/>
      <c r="CO52" s="125"/>
      <c r="CP52" s="125"/>
      <c r="CQ52" s="125"/>
      <c r="CR52" s="125"/>
      <c r="CS52" s="125">
        <f>データ!AY7</f>
        <v>4</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81.400000000000006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76.099999999999994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73.7</v>
      </c>
      <c r="FY52" s="118"/>
      <c r="FZ52" s="118"/>
      <c r="GA52" s="118"/>
      <c r="GB52" s="118"/>
      <c r="GC52" s="118"/>
      <c r="GD52" s="118"/>
      <c r="GE52" s="118"/>
      <c r="GF52" s="118"/>
      <c r="GG52" s="118"/>
      <c r="GH52" s="118"/>
      <c r="GI52" s="118"/>
      <c r="GJ52" s="118"/>
      <c r="GK52" s="118"/>
      <c r="GL52" s="118"/>
      <c r="GM52" s="118"/>
      <c r="GN52" s="118"/>
      <c r="GO52" s="118"/>
      <c r="GP52" s="118"/>
      <c r="GQ52" s="118">
        <f>データ!BI7</f>
        <v>70.7</v>
      </c>
      <c r="GR52" s="118"/>
      <c r="GS52" s="118"/>
      <c r="GT52" s="118"/>
      <c r="GU52" s="118"/>
      <c r="GV52" s="118"/>
      <c r="GW52" s="118"/>
      <c r="GX52" s="118"/>
      <c r="GY52" s="118"/>
      <c r="GZ52" s="118"/>
      <c r="HA52" s="118"/>
      <c r="HB52" s="118"/>
      <c r="HC52" s="118"/>
      <c r="HD52" s="118"/>
      <c r="HE52" s="118"/>
      <c r="HF52" s="118"/>
      <c r="HG52" s="118"/>
      <c r="HH52" s="118"/>
      <c r="HI52" s="118"/>
      <c r="HJ52" s="118">
        <f>データ!BJ7</f>
        <v>71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52962</v>
      </c>
      <c r="JD52" s="125"/>
      <c r="JE52" s="125"/>
      <c r="JF52" s="125"/>
      <c r="JG52" s="125"/>
      <c r="JH52" s="125"/>
      <c r="JI52" s="125"/>
      <c r="JJ52" s="125"/>
      <c r="JK52" s="125"/>
      <c r="JL52" s="125"/>
      <c r="JM52" s="125"/>
      <c r="JN52" s="125"/>
      <c r="JO52" s="125"/>
      <c r="JP52" s="125"/>
      <c r="JQ52" s="125"/>
      <c r="JR52" s="125"/>
      <c r="JS52" s="125"/>
      <c r="JT52" s="125"/>
      <c r="JU52" s="125"/>
      <c r="JV52" s="125">
        <f>データ!BR7</f>
        <v>51757</v>
      </c>
      <c r="JW52" s="125"/>
      <c r="JX52" s="125"/>
      <c r="JY52" s="125"/>
      <c r="JZ52" s="125"/>
      <c r="KA52" s="125"/>
      <c r="KB52" s="125"/>
      <c r="KC52" s="125"/>
      <c r="KD52" s="125"/>
      <c r="KE52" s="125"/>
      <c r="KF52" s="125"/>
      <c r="KG52" s="125"/>
      <c r="KH52" s="125"/>
      <c r="KI52" s="125"/>
      <c r="KJ52" s="125"/>
      <c r="KK52" s="125"/>
      <c r="KL52" s="125"/>
      <c r="KM52" s="125"/>
      <c r="KN52" s="125"/>
      <c r="KO52" s="125">
        <f>データ!BS7</f>
        <v>48694</v>
      </c>
      <c r="KP52" s="125"/>
      <c r="KQ52" s="125"/>
      <c r="KR52" s="125"/>
      <c r="KS52" s="125"/>
      <c r="KT52" s="125"/>
      <c r="KU52" s="125"/>
      <c r="KV52" s="125"/>
      <c r="KW52" s="125"/>
      <c r="KX52" s="125"/>
      <c r="KY52" s="125"/>
      <c r="KZ52" s="125"/>
      <c r="LA52" s="125"/>
      <c r="LB52" s="125"/>
      <c r="LC52" s="125"/>
      <c r="LD52" s="125"/>
      <c r="LE52" s="125"/>
      <c r="LF52" s="125"/>
      <c r="LG52" s="125"/>
      <c r="LH52" s="125">
        <f>データ!BT7</f>
        <v>43923</v>
      </c>
      <c r="LI52" s="125"/>
      <c r="LJ52" s="125"/>
      <c r="LK52" s="125"/>
      <c r="LL52" s="125"/>
      <c r="LM52" s="125"/>
      <c r="LN52" s="125"/>
      <c r="LO52" s="125"/>
      <c r="LP52" s="125"/>
      <c r="LQ52" s="125"/>
      <c r="LR52" s="125"/>
      <c r="LS52" s="125"/>
      <c r="LT52" s="125"/>
      <c r="LU52" s="125"/>
      <c r="LV52" s="125"/>
      <c r="LW52" s="125"/>
      <c r="LX52" s="125"/>
      <c r="LY52" s="125"/>
      <c r="LZ52" s="125"/>
      <c r="MA52" s="125">
        <f>データ!BU7</f>
        <v>43944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v>
      </c>
      <c r="V53" s="125"/>
      <c r="W53" s="125"/>
      <c r="X53" s="125"/>
      <c r="Y53" s="125"/>
      <c r="Z53" s="125"/>
      <c r="AA53" s="125"/>
      <c r="AB53" s="125"/>
      <c r="AC53" s="125"/>
      <c r="AD53" s="125"/>
      <c r="AE53" s="125"/>
      <c r="AF53" s="125"/>
      <c r="AG53" s="125"/>
      <c r="AH53" s="125"/>
      <c r="AI53" s="125"/>
      <c r="AJ53" s="125"/>
      <c r="AK53" s="125"/>
      <c r="AL53" s="125"/>
      <c r="AM53" s="125"/>
      <c r="AN53" s="125">
        <f>データ!BA7</f>
        <v>1</v>
      </c>
      <c r="AO53" s="125"/>
      <c r="AP53" s="125"/>
      <c r="AQ53" s="125"/>
      <c r="AR53" s="125"/>
      <c r="AS53" s="125"/>
      <c r="AT53" s="125"/>
      <c r="AU53" s="125"/>
      <c r="AV53" s="125"/>
      <c r="AW53" s="125"/>
      <c r="AX53" s="125"/>
      <c r="AY53" s="125"/>
      <c r="AZ53" s="125"/>
      <c r="BA53" s="125"/>
      <c r="BB53" s="125"/>
      <c r="BC53" s="125"/>
      <c r="BD53" s="125"/>
      <c r="BE53" s="125"/>
      <c r="BF53" s="125"/>
      <c r="BG53" s="125">
        <f>データ!BB7</f>
        <v>2</v>
      </c>
      <c r="BH53" s="125"/>
      <c r="BI53" s="125"/>
      <c r="BJ53" s="125"/>
      <c r="BK53" s="125"/>
      <c r="BL53" s="125"/>
      <c r="BM53" s="125"/>
      <c r="BN53" s="125"/>
      <c r="BO53" s="125"/>
      <c r="BP53" s="125"/>
      <c r="BQ53" s="125"/>
      <c r="BR53" s="125"/>
      <c r="BS53" s="125"/>
      <c r="BT53" s="125"/>
      <c r="BU53" s="125"/>
      <c r="BV53" s="125"/>
      <c r="BW53" s="125"/>
      <c r="BX53" s="125"/>
      <c r="BY53" s="125"/>
      <c r="BZ53" s="125">
        <f>データ!BC7</f>
        <v>2</v>
      </c>
      <c r="CA53" s="125"/>
      <c r="CB53" s="125"/>
      <c r="CC53" s="125"/>
      <c r="CD53" s="125"/>
      <c r="CE53" s="125"/>
      <c r="CF53" s="125"/>
      <c r="CG53" s="125"/>
      <c r="CH53" s="125"/>
      <c r="CI53" s="125"/>
      <c r="CJ53" s="125"/>
      <c r="CK53" s="125"/>
      <c r="CL53" s="125"/>
      <c r="CM53" s="125"/>
      <c r="CN53" s="125"/>
      <c r="CO53" s="125"/>
      <c r="CP53" s="125"/>
      <c r="CQ53" s="125"/>
      <c r="CR53" s="125"/>
      <c r="CS53" s="125">
        <f>データ!BD7</f>
        <v>2</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68.599999999999994</v>
      </c>
      <c r="EM53" s="118"/>
      <c r="EN53" s="118"/>
      <c r="EO53" s="118"/>
      <c r="EP53" s="118"/>
      <c r="EQ53" s="118"/>
      <c r="ER53" s="118"/>
      <c r="ES53" s="118"/>
      <c r="ET53" s="118"/>
      <c r="EU53" s="118"/>
      <c r="EV53" s="118"/>
      <c r="EW53" s="118"/>
      <c r="EX53" s="118"/>
      <c r="EY53" s="118"/>
      <c r="EZ53" s="118"/>
      <c r="FA53" s="118"/>
      <c r="FB53" s="118"/>
      <c r="FC53" s="118"/>
      <c r="FD53" s="118"/>
      <c r="FE53" s="118">
        <f>データ!BL7</f>
        <v>58.5</v>
      </c>
      <c r="FF53" s="118"/>
      <c r="FG53" s="118"/>
      <c r="FH53" s="118"/>
      <c r="FI53" s="118"/>
      <c r="FJ53" s="118"/>
      <c r="FK53" s="118"/>
      <c r="FL53" s="118"/>
      <c r="FM53" s="118"/>
      <c r="FN53" s="118"/>
      <c r="FO53" s="118"/>
      <c r="FP53" s="118"/>
      <c r="FQ53" s="118"/>
      <c r="FR53" s="118"/>
      <c r="FS53" s="118"/>
      <c r="FT53" s="118"/>
      <c r="FU53" s="118"/>
      <c r="FV53" s="118"/>
      <c r="FW53" s="118"/>
      <c r="FX53" s="118">
        <f>データ!BM7</f>
        <v>54.8</v>
      </c>
      <c r="FY53" s="118"/>
      <c r="FZ53" s="118"/>
      <c r="GA53" s="118"/>
      <c r="GB53" s="118"/>
      <c r="GC53" s="118"/>
      <c r="GD53" s="118"/>
      <c r="GE53" s="118"/>
      <c r="GF53" s="118"/>
      <c r="GG53" s="118"/>
      <c r="GH53" s="118"/>
      <c r="GI53" s="118"/>
      <c r="GJ53" s="118"/>
      <c r="GK53" s="118"/>
      <c r="GL53" s="118"/>
      <c r="GM53" s="118"/>
      <c r="GN53" s="118"/>
      <c r="GO53" s="118"/>
      <c r="GP53" s="118"/>
      <c r="GQ53" s="118">
        <f>データ!BN7</f>
        <v>48.8</v>
      </c>
      <c r="GR53" s="118"/>
      <c r="GS53" s="118"/>
      <c r="GT53" s="118"/>
      <c r="GU53" s="118"/>
      <c r="GV53" s="118"/>
      <c r="GW53" s="118"/>
      <c r="GX53" s="118"/>
      <c r="GY53" s="118"/>
      <c r="GZ53" s="118"/>
      <c r="HA53" s="118"/>
      <c r="HB53" s="118"/>
      <c r="HC53" s="118"/>
      <c r="HD53" s="118"/>
      <c r="HE53" s="118"/>
      <c r="HF53" s="118"/>
      <c r="HG53" s="118"/>
      <c r="HH53" s="118"/>
      <c r="HI53" s="118"/>
      <c r="HJ53" s="118">
        <f>データ!BO7</f>
        <v>35.6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36335</v>
      </c>
      <c r="JD53" s="125"/>
      <c r="JE53" s="125"/>
      <c r="JF53" s="125"/>
      <c r="JG53" s="125"/>
      <c r="JH53" s="125"/>
      <c r="JI53" s="125"/>
      <c r="JJ53" s="125"/>
      <c r="JK53" s="125"/>
      <c r="JL53" s="125"/>
      <c r="JM53" s="125"/>
      <c r="JN53" s="125"/>
      <c r="JO53" s="125"/>
      <c r="JP53" s="125"/>
      <c r="JQ53" s="125"/>
      <c r="JR53" s="125"/>
      <c r="JS53" s="125"/>
      <c r="JT53" s="125"/>
      <c r="JU53" s="125"/>
      <c r="JV53" s="125">
        <f>データ!BW7</f>
        <v>34707</v>
      </c>
      <c r="JW53" s="125"/>
      <c r="JX53" s="125"/>
      <c r="JY53" s="125"/>
      <c r="JZ53" s="125"/>
      <c r="KA53" s="125"/>
      <c r="KB53" s="125"/>
      <c r="KC53" s="125"/>
      <c r="KD53" s="125"/>
      <c r="KE53" s="125"/>
      <c r="KF53" s="125"/>
      <c r="KG53" s="125"/>
      <c r="KH53" s="125"/>
      <c r="KI53" s="125"/>
      <c r="KJ53" s="125"/>
      <c r="KK53" s="125"/>
      <c r="KL53" s="125"/>
      <c r="KM53" s="125"/>
      <c r="KN53" s="125"/>
      <c r="KO53" s="125">
        <f>データ!BX7</f>
        <v>31584</v>
      </c>
      <c r="KP53" s="125"/>
      <c r="KQ53" s="125"/>
      <c r="KR53" s="125"/>
      <c r="KS53" s="125"/>
      <c r="KT53" s="125"/>
      <c r="KU53" s="125"/>
      <c r="KV53" s="125"/>
      <c r="KW53" s="125"/>
      <c r="KX53" s="125"/>
      <c r="KY53" s="125"/>
      <c r="KZ53" s="125"/>
      <c r="LA53" s="125"/>
      <c r="LB53" s="125"/>
      <c r="LC53" s="125"/>
      <c r="LD53" s="125"/>
      <c r="LE53" s="125"/>
      <c r="LF53" s="125"/>
      <c r="LG53" s="125"/>
      <c r="LH53" s="125">
        <f>データ!BY7</f>
        <v>27227</v>
      </c>
      <c r="LI53" s="125"/>
      <c r="LJ53" s="125"/>
      <c r="LK53" s="125"/>
      <c r="LL53" s="125"/>
      <c r="LM53" s="125"/>
      <c r="LN53" s="125"/>
      <c r="LO53" s="125"/>
      <c r="LP53" s="125"/>
      <c r="LQ53" s="125"/>
      <c r="LR53" s="125"/>
      <c r="LS53" s="125"/>
      <c r="LT53" s="125"/>
      <c r="LU53" s="125"/>
      <c r="LV53" s="125"/>
      <c r="LW53" s="125"/>
      <c r="LX53" s="125"/>
      <c r="LY53" s="125"/>
      <c r="LZ53" s="125"/>
      <c r="MA53" s="125">
        <f>データ!BZ7</f>
        <v>26685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72.2</v>
      </c>
      <c r="S77" s="120"/>
      <c r="T77" s="120"/>
      <c r="U77" s="120"/>
      <c r="V77" s="120"/>
      <c r="W77" s="120"/>
      <c r="X77" s="120"/>
      <c r="Y77" s="120"/>
      <c r="Z77" s="120"/>
      <c r="AA77" s="120"/>
      <c r="AB77" s="120"/>
      <c r="AC77" s="120"/>
      <c r="AD77" s="120"/>
      <c r="AE77" s="120"/>
      <c r="AF77" s="121"/>
      <c r="AG77" s="119">
        <f>データ!CC7</f>
        <v>74.7</v>
      </c>
      <c r="AH77" s="120"/>
      <c r="AI77" s="120"/>
      <c r="AJ77" s="120"/>
      <c r="AK77" s="120"/>
      <c r="AL77" s="120"/>
      <c r="AM77" s="120"/>
      <c r="AN77" s="120"/>
      <c r="AO77" s="120"/>
      <c r="AP77" s="120"/>
      <c r="AQ77" s="120"/>
      <c r="AR77" s="120"/>
      <c r="AS77" s="120"/>
      <c r="AT77" s="120"/>
      <c r="AU77" s="121"/>
      <c r="AV77" s="119">
        <f>データ!CD7</f>
        <v>77.3</v>
      </c>
      <c r="AW77" s="120"/>
      <c r="AX77" s="120"/>
      <c r="AY77" s="120"/>
      <c r="AZ77" s="120"/>
      <c r="BA77" s="120"/>
      <c r="BB77" s="120"/>
      <c r="BC77" s="120"/>
      <c r="BD77" s="120"/>
      <c r="BE77" s="120"/>
      <c r="BF77" s="120"/>
      <c r="BG77" s="120"/>
      <c r="BH77" s="120"/>
      <c r="BI77" s="120"/>
      <c r="BJ77" s="121"/>
      <c r="BK77" s="119">
        <f>データ!CE7</f>
        <v>79.3</v>
      </c>
      <c r="BL77" s="120"/>
      <c r="BM77" s="120"/>
      <c r="BN77" s="120"/>
      <c r="BO77" s="120"/>
      <c r="BP77" s="120"/>
      <c r="BQ77" s="120"/>
      <c r="BR77" s="120"/>
      <c r="BS77" s="120"/>
      <c r="BT77" s="120"/>
      <c r="BU77" s="120"/>
      <c r="BV77" s="120"/>
      <c r="BW77" s="120"/>
      <c r="BX77" s="120"/>
      <c r="BY77" s="121"/>
      <c r="BZ77" s="119">
        <f>データ!CF7</f>
        <v>81.2</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4421.8999999999996</v>
      </c>
      <c r="GM77" s="120"/>
      <c r="GN77" s="120"/>
      <c r="GO77" s="120"/>
      <c r="GP77" s="120"/>
      <c r="GQ77" s="120"/>
      <c r="GR77" s="120"/>
      <c r="GS77" s="120"/>
      <c r="GT77" s="120"/>
      <c r="GU77" s="120"/>
      <c r="GV77" s="120"/>
      <c r="GW77" s="120"/>
      <c r="GX77" s="120"/>
      <c r="GY77" s="120"/>
      <c r="GZ77" s="121"/>
      <c r="HA77" s="119">
        <f>データ!CP7</f>
        <v>4658.3</v>
      </c>
      <c r="HB77" s="120"/>
      <c r="HC77" s="120"/>
      <c r="HD77" s="120"/>
      <c r="HE77" s="120"/>
      <c r="HF77" s="120"/>
      <c r="HG77" s="120"/>
      <c r="HH77" s="120"/>
      <c r="HI77" s="120"/>
      <c r="HJ77" s="120"/>
      <c r="HK77" s="120"/>
      <c r="HL77" s="120"/>
      <c r="HM77" s="120"/>
      <c r="HN77" s="120"/>
      <c r="HO77" s="121"/>
      <c r="HP77" s="119">
        <f>データ!CQ7</f>
        <v>4736.3</v>
      </c>
      <c r="HQ77" s="120"/>
      <c r="HR77" s="120"/>
      <c r="HS77" s="120"/>
      <c r="HT77" s="120"/>
      <c r="HU77" s="120"/>
      <c r="HV77" s="120"/>
      <c r="HW77" s="120"/>
      <c r="HX77" s="120"/>
      <c r="HY77" s="120"/>
      <c r="HZ77" s="120"/>
      <c r="IA77" s="120"/>
      <c r="IB77" s="120"/>
      <c r="IC77" s="120"/>
      <c r="ID77" s="121"/>
      <c r="IE77" s="119">
        <f>データ!CR7</f>
        <v>5008.7</v>
      </c>
      <c r="IF77" s="120"/>
      <c r="IG77" s="120"/>
      <c r="IH77" s="120"/>
      <c r="II77" s="120"/>
      <c r="IJ77" s="120"/>
      <c r="IK77" s="120"/>
      <c r="IL77" s="120"/>
      <c r="IM77" s="120"/>
      <c r="IN77" s="120"/>
      <c r="IO77" s="120"/>
      <c r="IP77" s="120"/>
      <c r="IQ77" s="120"/>
      <c r="IR77" s="120"/>
      <c r="IS77" s="121"/>
      <c r="IT77" s="119">
        <f>データ!CS7</f>
        <v>4991.8999999999996</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67.5</v>
      </c>
      <c r="S78" s="120"/>
      <c r="T78" s="120"/>
      <c r="U78" s="120"/>
      <c r="V78" s="120"/>
      <c r="W78" s="120"/>
      <c r="X78" s="120"/>
      <c r="Y78" s="120"/>
      <c r="Z78" s="120"/>
      <c r="AA78" s="120"/>
      <c r="AB78" s="120"/>
      <c r="AC78" s="120"/>
      <c r="AD78" s="120"/>
      <c r="AE78" s="120"/>
      <c r="AF78" s="121"/>
      <c r="AG78" s="119">
        <f>データ!CH7</f>
        <v>68.2</v>
      </c>
      <c r="AH78" s="120"/>
      <c r="AI78" s="120"/>
      <c r="AJ78" s="120"/>
      <c r="AK78" s="120"/>
      <c r="AL78" s="120"/>
      <c r="AM78" s="120"/>
      <c r="AN78" s="120"/>
      <c r="AO78" s="120"/>
      <c r="AP78" s="120"/>
      <c r="AQ78" s="120"/>
      <c r="AR78" s="120"/>
      <c r="AS78" s="120"/>
      <c r="AT78" s="120"/>
      <c r="AU78" s="121"/>
      <c r="AV78" s="119">
        <f>データ!CI7</f>
        <v>70.7</v>
      </c>
      <c r="AW78" s="120"/>
      <c r="AX78" s="120"/>
      <c r="AY78" s="120"/>
      <c r="AZ78" s="120"/>
      <c r="BA78" s="120"/>
      <c r="BB78" s="120"/>
      <c r="BC78" s="120"/>
      <c r="BD78" s="120"/>
      <c r="BE78" s="120"/>
      <c r="BF78" s="120"/>
      <c r="BG78" s="120"/>
      <c r="BH78" s="120"/>
      <c r="BI78" s="120"/>
      <c r="BJ78" s="121"/>
      <c r="BK78" s="119">
        <f>データ!CJ7</f>
        <v>72.3</v>
      </c>
      <c r="BL78" s="120"/>
      <c r="BM78" s="120"/>
      <c r="BN78" s="120"/>
      <c r="BO78" s="120"/>
      <c r="BP78" s="120"/>
      <c r="BQ78" s="120"/>
      <c r="BR78" s="120"/>
      <c r="BS78" s="120"/>
      <c r="BT78" s="120"/>
      <c r="BU78" s="120"/>
      <c r="BV78" s="120"/>
      <c r="BW78" s="120"/>
      <c r="BX78" s="120"/>
      <c r="BY78" s="121"/>
      <c r="BZ78" s="119">
        <f>データ!CK7</f>
        <v>40.9</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2211</v>
      </c>
      <c r="GM78" s="120"/>
      <c r="GN78" s="120"/>
      <c r="GO78" s="120"/>
      <c r="GP78" s="120"/>
      <c r="GQ78" s="120"/>
      <c r="GR78" s="120"/>
      <c r="GS78" s="120"/>
      <c r="GT78" s="120"/>
      <c r="GU78" s="120"/>
      <c r="GV78" s="120"/>
      <c r="GW78" s="120"/>
      <c r="GX78" s="120"/>
      <c r="GY78" s="120"/>
      <c r="GZ78" s="121"/>
      <c r="HA78" s="119">
        <f>データ!CU7</f>
        <v>2329.1</v>
      </c>
      <c r="HB78" s="120"/>
      <c r="HC78" s="120"/>
      <c r="HD78" s="120"/>
      <c r="HE78" s="120"/>
      <c r="HF78" s="120"/>
      <c r="HG78" s="120"/>
      <c r="HH78" s="120"/>
      <c r="HI78" s="120"/>
      <c r="HJ78" s="120"/>
      <c r="HK78" s="120"/>
      <c r="HL78" s="120"/>
      <c r="HM78" s="120"/>
      <c r="HN78" s="120"/>
      <c r="HO78" s="121"/>
      <c r="HP78" s="119">
        <f>データ!CV7</f>
        <v>2368.1999999999998</v>
      </c>
      <c r="HQ78" s="120"/>
      <c r="HR78" s="120"/>
      <c r="HS78" s="120"/>
      <c r="HT78" s="120"/>
      <c r="HU78" s="120"/>
      <c r="HV78" s="120"/>
      <c r="HW78" s="120"/>
      <c r="HX78" s="120"/>
      <c r="HY78" s="120"/>
      <c r="HZ78" s="120"/>
      <c r="IA78" s="120"/>
      <c r="IB78" s="120"/>
      <c r="IC78" s="120"/>
      <c r="ID78" s="121"/>
      <c r="IE78" s="119">
        <f>データ!CW7</f>
        <v>2504.4</v>
      </c>
      <c r="IF78" s="120"/>
      <c r="IG78" s="120"/>
      <c r="IH78" s="120"/>
      <c r="II78" s="120"/>
      <c r="IJ78" s="120"/>
      <c r="IK78" s="120"/>
      <c r="IL78" s="120"/>
      <c r="IM78" s="120"/>
      <c r="IN78" s="120"/>
      <c r="IO78" s="120"/>
      <c r="IP78" s="120"/>
      <c r="IQ78" s="120"/>
      <c r="IR78" s="120"/>
      <c r="IS78" s="121"/>
      <c r="IT78" s="119">
        <f>データ!CX7</f>
        <v>2496</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0</v>
      </c>
      <c r="KB78" s="120"/>
      <c r="KC78" s="120"/>
      <c r="KD78" s="120"/>
      <c r="KE78" s="120"/>
      <c r="KF78" s="120"/>
      <c r="KG78" s="120"/>
      <c r="KH78" s="120"/>
      <c r="KI78" s="120"/>
      <c r="KJ78" s="120"/>
      <c r="KK78" s="120"/>
      <c r="KL78" s="120"/>
      <c r="KM78" s="120"/>
      <c r="KN78" s="120"/>
      <c r="KO78" s="121"/>
      <c r="KP78" s="119">
        <f>データ!DF7</f>
        <v>0</v>
      </c>
      <c r="KQ78" s="120"/>
      <c r="KR78" s="120"/>
      <c r="KS78" s="120"/>
      <c r="KT78" s="120"/>
      <c r="KU78" s="120"/>
      <c r="KV78" s="120"/>
      <c r="KW78" s="120"/>
      <c r="KX78" s="120"/>
      <c r="KY78" s="120"/>
      <c r="KZ78" s="120"/>
      <c r="LA78" s="120"/>
      <c r="LB78" s="120"/>
      <c r="LC78" s="120"/>
      <c r="LD78" s="121"/>
      <c r="LE78" s="119">
        <f>データ!DG7</f>
        <v>0</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algorithmName="SHA-512" hashValue="fRc4Y7woKLElcMc9P8EIwnynbAbQee0pa8A4fa/DjUMYuHHvNqb/1BjV+20dU2k4uOmsaTGkel+O51umRICCyQ==" saltValue="SGM/a84B9v94JGxv5zd5k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92</v>
      </c>
      <c r="AO5" s="59" t="s">
        <v>93</v>
      </c>
      <c r="AP5" s="59" t="s">
        <v>94</v>
      </c>
      <c r="AQ5" s="59" t="s">
        <v>95</v>
      </c>
      <c r="AR5" s="59" t="s">
        <v>96</v>
      </c>
      <c r="AS5" s="59" t="s">
        <v>97</v>
      </c>
      <c r="AT5" s="59" t="s">
        <v>98</v>
      </c>
      <c r="AU5" s="59" t="s">
        <v>100</v>
      </c>
      <c r="AV5" s="59" t="s">
        <v>99</v>
      </c>
      <c r="AW5" s="59" t="s">
        <v>90</v>
      </c>
      <c r="AX5" s="59" t="s">
        <v>91</v>
      </c>
      <c r="AY5" s="59" t="s">
        <v>92</v>
      </c>
      <c r="AZ5" s="59" t="s">
        <v>93</v>
      </c>
      <c r="BA5" s="59" t="s">
        <v>94</v>
      </c>
      <c r="BB5" s="59" t="s">
        <v>95</v>
      </c>
      <c r="BC5" s="59" t="s">
        <v>96</v>
      </c>
      <c r="BD5" s="59" t="s">
        <v>97</v>
      </c>
      <c r="BE5" s="59" t="s">
        <v>98</v>
      </c>
      <c r="BF5" s="59" t="s">
        <v>100</v>
      </c>
      <c r="BG5" s="59" t="s">
        <v>99</v>
      </c>
      <c r="BH5" s="59" t="s">
        <v>101</v>
      </c>
      <c r="BI5" s="59" t="s">
        <v>91</v>
      </c>
      <c r="BJ5" s="59" t="s">
        <v>92</v>
      </c>
      <c r="BK5" s="59" t="s">
        <v>93</v>
      </c>
      <c r="BL5" s="59" t="s">
        <v>94</v>
      </c>
      <c r="BM5" s="59" t="s">
        <v>95</v>
      </c>
      <c r="BN5" s="59" t="s">
        <v>96</v>
      </c>
      <c r="BO5" s="59" t="s">
        <v>97</v>
      </c>
      <c r="BP5" s="59" t="s">
        <v>98</v>
      </c>
      <c r="BQ5" s="59" t="s">
        <v>100</v>
      </c>
      <c r="BR5" s="59" t="s">
        <v>99</v>
      </c>
      <c r="BS5" s="59" t="s">
        <v>90</v>
      </c>
      <c r="BT5" s="59" t="s">
        <v>91</v>
      </c>
      <c r="BU5" s="59" t="s">
        <v>92</v>
      </c>
      <c r="BV5" s="59" t="s">
        <v>93</v>
      </c>
      <c r="BW5" s="59" t="s">
        <v>94</v>
      </c>
      <c r="BX5" s="59" t="s">
        <v>95</v>
      </c>
      <c r="BY5" s="59" t="s">
        <v>96</v>
      </c>
      <c r="BZ5" s="59" t="s">
        <v>97</v>
      </c>
      <c r="CA5" s="59" t="s">
        <v>98</v>
      </c>
      <c r="CB5" s="59" t="s">
        <v>100</v>
      </c>
      <c r="CC5" s="59" t="s">
        <v>99</v>
      </c>
      <c r="CD5" s="59" t="s">
        <v>101</v>
      </c>
      <c r="CE5" s="59" t="s">
        <v>91</v>
      </c>
      <c r="CF5" s="59" t="s">
        <v>102</v>
      </c>
      <c r="CG5" s="59" t="s">
        <v>93</v>
      </c>
      <c r="CH5" s="59" t="s">
        <v>94</v>
      </c>
      <c r="CI5" s="59" t="s">
        <v>95</v>
      </c>
      <c r="CJ5" s="59" t="s">
        <v>96</v>
      </c>
      <c r="CK5" s="59" t="s">
        <v>97</v>
      </c>
      <c r="CL5" s="59" t="s">
        <v>98</v>
      </c>
      <c r="CM5" s="150"/>
      <c r="CN5" s="150"/>
      <c r="CO5" s="59" t="s">
        <v>100</v>
      </c>
      <c r="CP5" s="59" t="s">
        <v>99</v>
      </c>
      <c r="CQ5" s="59" t="s">
        <v>90</v>
      </c>
      <c r="CR5" s="59" t="s">
        <v>91</v>
      </c>
      <c r="CS5" s="59" t="s">
        <v>92</v>
      </c>
      <c r="CT5" s="59" t="s">
        <v>93</v>
      </c>
      <c r="CU5" s="59" t="s">
        <v>94</v>
      </c>
      <c r="CV5" s="59" t="s">
        <v>95</v>
      </c>
      <c r="CW5" s="59" t="s">
        <v>96</v>
      </c>
      <c r="CX5" s="59" t="s">
        <v>97</v>
      </c>
      <c r="CY5" s="59" t="s">
        <v>98</v>
      </c>
      <c r="CZ5" s="59" t="s">
        <v>100</v>
      </c>
      <c r="DA5" s="59" t="s">
        <v>89</v>
      </c>
      <c r="DB5" s="59" t="s">
        <v>90</v>
      </c>
      <c r="DC5" s="59" t="s">
        <v>91</v>
      </c>
      <c r="DD5" s="59" t="s">
        <v>102</v>
      </c>
      <c r="DE5" s="59" t="s">
        <v>93</v>
      </c>
      <c r="DF5" s="59" t="s">
        <v>94</v>
      </c>
      <c r="DG5" s="59" t="s">
        <v>95</v>
      </c>
      <c r="DH5" s="59" t="s">
        <v>96</v>
      </c>
      <c r="DI5" s="59" t="s">
        <v>97</v>
      </c>
      <c r="DJ5" s="59" t="s">
        <v>35</v>
      </c>
      <c r="DK5" s="59" t="s">
        <v>88</v>
      </c>
      <c r="DL5" s="59" t="s">
        <v>89</v>
      </c>
      <c r="DM5" s="59" t="s">
        <v>101</v>
      </c>
      <c r="DN5" s="59" t="s">
        <v>103</v>
      </c>
      <c r="DO5" s="59" t="s">
        <v>92</v>
      </c>
      <c r="DP5" s="59" t="s">
        <v>93</v>
      </c>
      <c r="DQ5" s="59" t="s">
        <v>94</v>
      </c>
      <c r="DR5" s="59" t="s">
        <v>95</v>
      </c>
      <c r="DS5" s="59" t="s">
        <v>96</v>
      </c>
      <c r="DT5" s="59" t="s">
        <v>97</v>
      </c>
      <c r="DU5" s="59" t="s">
        <v>98</v>
      </c>
    </row>
    <row r="6" spans="1:125" s="66" customFormat="1" x14ac:dyDescent="0.15">
      <c r="A6" s="49" t="s">
        <v>104</v>
      </c>
      <c r="B6" s="60">
        <f>B8</f>
        <v>2019</v>
      </c>
      <c r="C6" s="60">
        <f t="shared" ref="C6:X6" si="1">C8</f>
        <v>160008</v>
      </c>
      <c r="D6" s="60">
        <f t="shared" si="1"/>
        <v>46</v>
      </c>
      <c r="E6" s="60">
        <f t="shared" si="1"/>
        <v>14</v>
      </c>
      <c r="F6" s="60">
        <f t="shared" si="1"/>
        <v>0</v>
      </c>
      <c r="G6" s="60">
        <f t="shared" si="1"/>
        <v>3</v>
      </c>
      <c r="H6" s="60" t="str">
        <f>SUBSTITUTE(H8,"　","")</f>
        <v>富山県</v>
      </c>
      <c r="I6" s="60" t="str">
        <f t="shared" si="1"/>
        <v>富山県営富山中央駐車場</v>
      </c>
      <c r="J6" s="60" t="str">
        <f t="shared" si="1"/>
        <v>法適用</v>
      </c>
      <c r="K6" s="60" t="str">
        <f t="shared" si="1"/>
        <v>駐車場整備事業</v>
      </c>
      <c r="L6" s="60" t="str">
        <f t="shared" si="1"/>
        <v>-</v>
      </c>
      <c r="M6" s="60" t="str">
        <f t="shared" si="1"/>
        <v>Ａ１Ｂ２</v>
      </c>
      <c r="N6" s="60" t="str">
        <f t="shared" si="1"/>
        <v>自治体職員</v>
      </c>
      <c r="O6" s="61">
        <f t="shared" si="1"/>
        <v>-1867</v>
      </c>
      <c r="P6" s="62" t="str">
        <f t="shared" si="1"/>
        <v>届出駐車場</v>
      </c>
      <c r="Q6" s="62" t="str">
        <f t="shared" si="1"/>
        <v>立体式</v>
      </c>
      <c r="R6" s="63">
        <f t="shared" si="1"/>
        <v>27</v>
      </c>
      <c r="S6" s="62" t="str">
        <f t="shared" si="1"/>
        <v>公共施設</v>
      </c>
      <c r="T6" s="62" t="str">
        <f t="shared" si="1"/>
        <v>無</v>
      </c>
      <c r="U6" s="63">
        <f t="shared" si="1"/>
        <v>5606</v>
      </c>
      <c r="V6" s="63">
        <f t="shared" si="1"/>
        <v>232</v>
      </c>
      <c r="W6" s="63">
        <f t="shared" si="1"/>
        <v>330</v>
      </c>
      <c r="X6" s="62" t="str">
        <f t="shared" si="1"/>
        <v>代行制</v>
      </c>
      <c r="Y6" s="64">
        <f>IF(Y8="-",NA(),Y8)</f>
        <v>218.7</v>
      </c>
      <c r="Z6" s="64">
        <f t="shared" ref="Z6:AH6" si="2">IF(Z8="-",NA(),Z8)</f>
        <v>198.6</v>
      </c>
      <c r="AA6" s="64">
        <f t="shared" si="2"/>
        <v>187</v>
      </c>
      <c r="AB6" s="64">
        <f t="shared" si="2"/>
        <v>173.8</v>
      </c>
      <c r="AC6" s="64">
        <f t="shared" si="2"/>
        <v>174</v>
      </c>
      <c r="AD6" s="64">
        <f t="shared" si="2"/>
        <v>222.4</v>
      </c>
      <c r="AE6" s="64">
        <f t="shared" si="2"/>
        <v>157</v>
      </c>
      <c r="AF6" s="64">
        <f t="shared" si="2"/>
        <v>150.4</v>
      </c>
      <c r="AG6" s="64">
        <f t="shared" si="2"/>
        <v>138.1</v>
      </c>
      <c r="AH6" s="64">
        <f t="shared" si="2"/>
        <v>87.5</v>
      </c>
      <c r="AI6" s="61" t="str">
        <f>IF(AI8="-","",IF(AI8="-","【-】","【"&amp;SUBSTITUTE(TEXT(AI8,"#,##0.0"),"-","△")&amp;"】"))</f>
        <v>【123.6】</v>
      </c>
      <c r="AJ6" s="64">
        <f>IF(AJ8="-",NA(),AJ8)</f>
        <v>0.6</v>
      </c>
      <c r="AK6" s="64">
        <f t="shared" ref="AK6:AS6" si="3">IF(AK8="-",NA(),AK8)</f>
        <v>0.5</v>
      </c>
      <c r="AL6" s="64">
        <f t="shared" si="3"/>
        <v>0.5</v>
      </c>
      <c r="AM6" s="64">
        <f t="shared" si="3"/>
        <v>0.5</v>
      </c>
      <c r="AN6" s="64">
        <f t="shared" si="3"/>
        <v>0.7</v>
      </c>
      <c r="AO6" s="64">
        <f t="shared" si="3"/>
        <v>0.3</v>
      </c>
      <c r="AP6" s="64">
        <f t="shared" si="3"/>
        <v>0.3</v>
      </c>
      <c r="AQ6" s="64">
        <f t="shared" si="3"/>
        <v>0.3</v>
      </c>
      <c r="AR6" s="64">
        <f t="shared" si="3"/>
        <v>0.3</v>
      </c>
      <c r="AS6" s="64">
        <f t="shared" si="3"/>
        <v>0.4</v>
      </c>
      <c r="AT6" s="61" t="str">
        <f>IF(AT8="-","",IF(AT8="-","【-】","【"&amp;SUBSTITUTE(TEXT(AT8,"#,##0.0"),"-","△")&amp;"】"))</f>
        <v>【0.0】</v>
      </c>
      <c r="AU6" s="65">
        <f>IF(AU8="-",NA(),AU8)</f>
        <v>2</v>
      </c>
      <c r="AV6" s="65">
        <f t="shared" ref="AV6:BD6" si="4">IF(AV8="-",NA(),AV8)</f>
        <v>2</v>
      </c>
      <c r="AW6" s="65">
        <f t="shared" si="4"/>
        <v>3</v>
      </c>
      <c r="AX6" s="65">
        <f t="shared" si="4"/>
        <v>3</v>
      </c>
      <c r="AY6" s="65">
        <f t="shared" si="4"/>
        <v>4</v>
      </c>
      <c r="AZ6" s="65">
        <f t="shared" si="4"/>
        <v>1</v>
      </c>
      <c r="BA6" s="65">
        <f t="shared" si="4"/>
        <v>1</v>
      </c>
      <c r="BB6" s="65">
        <f t="shared" si="4"/>
        <v>2</v>
      </c>
      <c r="BC6" s="65">
        <f t="shared" si="4"/>
        <v>2</v>
      </c>
      <c r="BD6" s="65">
        <f t="shared" si="4"/>
        <v>2</v>
      </c>
      <c r="BE6" s="63" t="str">
        <f>IF(BE8="-","",IF(BE8="-","【-】","【"&amp;SUBSTITUTE(TEXT(BE8,"#,##0"),"-","△")&amp;"】"))</f>
        <v>【0】</v>
      </c>
      <c r="BF6" s="64">
        <f>IF(BF8="-",NA(),BF8)</f>
        <v>81.400000000000006</v>
      </c>
      <c r="BG6" s="64">
        <f t="shared" ref="BG6:BO6" si="5">IF(BG8="-",NA(),BG8)</f>
        <v>76.099999999999994</v>
      </c>
      <c r="BH6" s="64">
        <f t="shared" si="5"/>
        <v>73.7</v>
      </c>
      <c r="BI6" s="64">
        <f t="shared" si="5"/>
        <v>70.7</v>
      </c>
      <c r="BJ6" s="64">
        <f t="shared" si="5"/>
        <v>71</v>
      </c>
      <c r="BK6" s="64">
        <f t="shared" si="5"/>
        <v>68.599999999999994</v>
      </c>
      <c r="BL6" s="64">
        <f t="shared" si="5"/>
        <v>58.5</v>
      </c>
      <c r="BM6" s="64">
        <f t="shared" si="5"/>
        <v>54.8</v>
      </c>
      <c r="BN6" s="64">
        <f t="shared" si="5"/>
        <v>48.8</v>
      </c>
      <c r="BO6" s="64">
        <f t="shared" si="5"/>
        <v>35.6</v>
      </c>
      <c r="BP6" s="61" t="str">
        <f>IF(BP8="-","",IF(BP8="-","【-】","【"&amp;SUBSTITUTE(TEXT(BP8,"#,##0.0"),"-","△")&amp;"】"))</f>
        <v>【37.3】</v>
      </c>
      <c r="BQ6" s="65">
        <f>IF(BQ8="-",NA(),BQ8)</f>
        <v>52962</v>
      </c>
      <c r="BR6" s="65">
        <f t="shared" ref="BR6:BZ6" si="6">IF(BR8="-",NA(),BR8)</f>
        <v>51757</v>
      </c>
      <c r="BS6" s="65">
        <f t="shared" si="6"/>
        <v>48694</v>
      </c>
      <c r="BT6" s="65">
        <f t="shared" si="6"/>
        <v>43923</v>
      </c>
      <c r="BU6" s="65">
        <f t="shared" si="6"/>
        <v>43944</v>
      </c>
      <c r="BV6" s="65">
        <f t="shared" si="6"/>
        <v>36335</v>
      </c>
      <c r="BW6" s="65">
        <f t="shared" si="6"/>
        <v>34707</v>
      </c>
      <c r="BX6" s="65">
        <f t="shared" si="6"/>
        <v>31584</v>
      </c>
      <c r="BY6" s="65">
        <f t="shared" si="6"/>
        <v>27227</v>
      </c>
      <c r="BZ6" s="65">
        <f t="shared" si="6"/>
        <v>26685</v>
      </c>
      <c r="CA6" s="63" t="str">
        <f>IF(CA8="-","",IF(CA8="-","【-】","【"&amp;SUBSTITUTE(TEXT(CA8,"#,##0"),"-","△")&amp;"】"))</f>
        <v>【27,826】</v>
      </c>
      <c r="CB6" s="64">
        <f>IF(CB8="-",NA(),CB8)</f>
        <v>72.2</v>
      </c>
      <c r="CC6" s="64">
        <f t="shared" ref="CC6:CK6" si="7">IF(CC8="-",NA(),CC8)</f>
        <v>74.7</v>
      </c>
      <c r="CD6" s="64">
        <f t="shared" si="7"/>
        <v>77.3</v>
      </c>
      <c r="CE6" s="64">
        <f t="shared" si="7"/>
        <v>79.3</v>
      </c>
      <c r="CF6" s="64">
        <f t="shared" si="7"/>
        <v>81.2</v>
      </c>
      <c r="CG6" s="64">
        <f t="shared" si="7"/>
        <v>67.5</v>
      </c>
      <c r="CH6" s="64">
        <f t="shared" si="7"/>
        <v>68.2</v>
      </c>
      <c r="CI6" s="64">
        <f t="shared" si="7"/>
        <v>70.7</v>
      </c>
      <c r="CJ6" s="64">
        <f t="shared" si="7"/>
        <v>72.3</v>
      </c>
      <c r="CK6" s="64">
        <f t="shared" si="7"/>
        <v>40.9</v>
      </c>
      <c r="CL6" s="61" t="str">
        <f>IF(CL8="-","",IF(CL8="-","【-】","【"&amp;SUBSTITUTE(TEXT(CL8,"#,##0.0"),"-","△")&amp;"】"))</f>
        <v>【36.6】</v>
      </c>
      <c r="CM6" s="63">
        <f t="shared" ref="CM6:CN6" si="8">CM8</f>
        <v>0</v>
      </c>
      <c r="CN6" s="63">
        <f t="shared" si="8"/>
        <v>0</v>
      </c>
      <c r="CO6" s="64">
        <f>IF(CO8="-",NA(),CO8)</f>
        <v>4421.8999999999996</v>
      </c>
      <c r="CP6" s="64">
        <f t="shared" ref="CP6:CX6" si="9">IF(CP8="-",NA(),CP8)</f>
        <v>4658.3</v>
      </c>
      <c r="CQ6" s="64">
        <f t="shared" si="9"/>
        <v>4736.3</v>
      </c>
      <c r="CR6" s="64">
        <f t="shared" si="9"/>
        <v>5008.7</v>
      </c>
      <c r="CS6" s="64">
        <f t="shared" si="9"/>
        <v>4991.8999999999996</v>
      </c>
      <c r="CT6" s="64">
        <f t="shared" si="9"/>
        <v>2211</v>
      </c>
      <c r="CU6" s="64">
        <f t="shared" si="9"/>
        <v>2329.1</v>
      </c>
      <c r="CV6" s="64">
        <f t="shared" si="9"/>
        <v>2368.1999999999998</v>
      </c>
      <c r="CW6" s="64">
        <f t="shared" si="9"/>
        <v>2504.4</v>
      </c>
      <c r="CX6" s="64">
        <f t="shared" si="9"/>
        <v>2496</v>
      </c>
      <c r="CY6" s="61" t="str">
        <f>IF(CY8="-","",IF(CY8="-","【-】","【"&amp;SUBSTITUTE(TEXT(CY8,"#,##0.0"),"-","△")&amp;"】"))</f>
        <v>【312.0】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【0.4】</v>
      </c>
      <c r="DK6" s="64">
        <f>IF(DK8="-",NA(),DK8)</f>
        <v>90.9</v>
      </c>
      <c r="DL6" s="64">
        <f t="shared" ref="DL6:DT6" si="11">IF(DL8="-",NA(),DL8)</f>
        <v>93.1</v>
      </c>
      <c r="DM6" s="64">
        <f t="shared" si="11"/>
        <v>77.599999999999994</v>
      </c>
      <c r="DN6" s="64">
        <f t="shared" si="11"/>
        <v>65.900000000000006</v>
      </c>
      <c r="DO6" s="64">
        <f t="shared" si="11"/>
        <v>65.099999999999994</v>
      </c>
      <c r="DP6" s="64">
        <f t="shared" si="11"/>
        <v>178.1</v>
      </c>
      <c r="DQ6" s="64">
        <f t="shared" si="11"/>
        <v>181.7</v>
      </c>
      <c r="DR6" s="64">
        <f t="shared" si="11"/>
        <v>170.8</v>
      </c>
      <c r="DS6" s="64">
        <f t="shared" si="11"/>
        <v>160.6</v>
      </c>
      <c r="DT6" s="64">
        <f t="shared" si="11"/>
        <v>147.19999999999999</v>
      </c>
      <c r="DU6" s="61" t="str">
        <f>IF(DU8="-","",IF(DU8="-","【-】","【"&amp;SUBSTITUTE(TEXT(DU8,"#,##0.0"),"-","△")&amp;"】"))</f>
        <v>【157.8】</v>
      </c>
    </row>
    <row r="7" spans="1:125" s="66" customFormat="1" x14ac:dyDescent="0.15">
      <c r="A7" s="49" t="s">
        <v>105</v>
      </c>
      <c r="B7" s="60">
        <f t="shared" ref="B7:X7" si="12">B8</f>
        <v>2019</v>
      </c>
      <c r="C7" s="60">
        <f t="shared" si="12"/>
        <v>160008</v>
      </c>
      <c r="D7" s="60">
        <f t="shared" si="12"/>
        <v>46</v>
      </c>
      <c r="E7" s="60">
        <f t="shared" si="12"/>
        <v>14</v>
      </c>
      <c r="F7" s="60">
        <f t="shared" si="12"/>
        <v>0</v>
      </c>
      <c r="G7" s="60">
        <f t="shared" si="12"/>
        <v>3</v>
      </c>
      <c r="H7" s="60" t="str">
        <f t="shared" si="12"/>
        <v>富山県</v>
      </c>
      <c r="I7" s="60" t="str">
        <f t="shared" si="12"/>
        <v>富山県営富山中央駐車場</v>
      </c>
      <c r="J7" s="60" t="str">
        <f t="shared" si="12"/>
        <v>法適用</v>
      </c>
      <c r="K7" s="60" t="str">
        <f t="shared" si="12"/>
        <v>駐車場整備事業</v>
      </c>
      <c r="L7" s="60" t="str">
        <f t="shared" si="12"/>
        <v>-</v>
      </c>
      <c r="M7" s="60" t="str">
        <f t="shared" si="12"/>
        <v>Ａ１Ｂ２</v>
      </c>
      <c r="N7" s="60" t="str">
        <f t="shared" si="12"/>
        <v>自治体職員</v>
      </c>
      <c r="O7" s="61">
        <f t="shared" si="12"/>
        <v>-1867</v>
      </c>
      <c r="P7" s="62" t="str">
        <f t="shared" si="12"/>
        <v>届出駐車場</v>
      </c>
      <c r="Q7" s="62" t="str">
        <f t="shared" si="12"/>
        <v>立体式</v>
      </c>
      <c r="R7" s="63">
        <f t="shared" si="12"/>
        <v>27</v>
      </c>
      <c r="S7" s="62" t="str">
        <f t="shared" si="12"/>
        <v>公共施設</v>
      </c>
      <c r="T7" s="62" t="str">
        <f t="shared" si="12"/>
        <v>無</v>
      </c>
      <c r="U7" s="63">
        <f t="shared" si="12"/>
        <v>5606</v>
      </c>
      <c r="V7" s="63">
        <f t="shared" si="12"/>
        <v>232</v>
      </c>
      <c r="W7" s="63">
        <f t="shared" si="12"/>
        <v>330</v>
      </c>
      <c r="X7" s="62" t="str">
        <f t="shared" si="12"/>
        <v>代行制</v>
      </c>
      <c r="Y7" s="64">
        <f>Y8</f>
        <v>218.7</v>
      </c>
      <c r="Z7" s="64">
        <f t="shared" ref="Z7:AH7" si="13">Z8</f>
        <v>198.6</v>
      </c>
      <c r="AA7" s="64">
        <f t="shared" si="13"/>
        <v>187</v>
      </c>
      <c r="AB7" s="64">
        <f t="shared" si="13"/>
        <v>173.8</v>
      </c>
      <c r="AC7" s="64">
        <f t="shared" si="13"/>
        <v>174</v>
      </c>
      <c r="AD7" s="64">
        <f t="shared" si="13"/>
        <v>222.4</v>
      </c>
      <c r="AE7" s="64">
        <f t="shared" si="13"/>
        <v>157</v>
      </c>
      <c r="AF7" s="64">
        <f t="shared" si="13"/>
        <v>150.4</v>
      </c>
      <c r="AG7" s="64">
        <f t="shared" si="13"/>
        <v>138.1</v>
      </c>
      <c r="AH7" s="64">
        <f t="shared" si="13"/>
        <v>87.5</v>
      </c>
      <c r="AI7" s="61"/>
      <c r="AJ7" s="64">
        <f>AJ8</f>
        <v>0.6</v>
      </c>
      <c r="AK7" s="64">
        <f t="shared" ref="AK7:AS7" si="14">AK8</f>
        <v>0.5</v>
      </c>
      <c r="AL7" s="64">
        <f t="shared" si="14"/>
        <v>0.5</v>
      </c>
      <c r="AM7" s="64">
        <f t="shared" si="14"/>
        <v>0.5</v>
      </c>
      <c r="AN7" s="64">
        <f t="shared" si="14"/>
        <v>0.7</v>
      </c>
      <c r="AO7" s="64">
        <f t="shared" si="14"/>
        <v>0.3</v>
      </c>
      <c r="AP7" s="64">
        <f t="shared" si="14"/>
        <v>0.3</v>
      </c>
      <c r="AQ7" s="64">
        <f t="shared" si="14"/>
        <v>0.3</v>
      </c>
      <c r="AR7" s="64">
        <f t="shared" si="14"/>
        <v>0.3</v>
      </c>
      <c r="AS7" s="64">
        <f t="shared" si="14"/>
        <v>0.4</v>
      </c>
      <c r="AT7" s="61"/>
      <c r="AU7" s="65">
        <f>AU8</f>
        <v>2</v>
      </c>
      <c r="AV7" s="65">
        <f t="shared" ref="AV7:BD7" si="15">AV8</f>
        <v>2</v>
      </c>
      <c r="AW7" s="65">
        <f t="shared" si="15"/>
        <v>3</v>
      </c>
      <c r="AX7" s="65">
        <f t="shared" si="15"/>
        <v>3</v>
      </c>
      <c r="AY7" s="65">
        <f t="shared" si="15"/>
        <v>4</v>
      </c>
      <c r="AZ7" s="65">
        <f t="shared" si="15"/>
        <v>1</v>
      </c>
      <c r="BA7" s="65">
        <f t="shared" si="15"/>
        <v>1</v>
      </c>
      <c r="BB7" s="65">
        <f t="shared" si="15"/>
        <v>2</v>
      </c>
      <c r="BC7" s="65">
        <f t="shared" si="15"/>
        <v>2</v>
      </c>
      <c r="BD7" s="65">
        <f t="shared" si="15"/>
        <v>2</v>
      </c>
      <c r="BE7" s="63"/>
      <c r="BF7" s="64">
        <f>BF8</f>
        <v>81.400000000000006</v>
      </c>
      <c r="BG7" s="64">
        <f t="shared" ref="BG7:BO7" si="16">BG8</f>
        <v>76.099999999999994</v>
      </c>
      <c r="BH7" s="64">
        <f t="shared" si="16"/>
        <v>73.7</v>
      </c>
      <c r="BI7" s="64">
        <f t="shared" si="16"/>
        <v>70.7</v>
      </c>
      <c r="BJ7" s="64">
        <f t="shared" si="16"/>
        <v>71</v>
      </c>
      <c r="BK7" s="64">
        <f t="shared" si="16"/>
        <v>68.599999999999994</v>
      </c>
      <c r="BL7" s="64">
        <f t="shared" si="16"/>
        <v>58.5</v>
      </c>
      <c r="BM7" s="64">
        <f t="shared" si="16"/>
        <v>54.8</v>
      </c>
      <c r="BN7" s="64">
        <f t="shared" si="16"/>
        <v>48.8</v>
      </c>
      <c r="BO7" s="64">
        <f t="shared" si="16"/>
        <v>35.6</v>
      </c>
      <c r="BP7" s="61"/>
      <c r="BQ7" s="65">
        <f>BQ8</f>
        <v>52962</v>
      </c>
      <c r="BR7" s="65">
        <f t="shared" ref="BR7:BZ7" si="17">BR8</f>
        <v>51757</v>
      </c>
      <c r="BS7" s="65">
        <f t="shared" si="17"/>
        <v>48694</v>
      </c>
      <c r="BT7" s="65">
        <f t="shared" si="17"/>
        <v>43923</v>
      </c>
      <c r="BU7" s="65">
        <f t="shared" si="17"/>
        <v>43944</v>
      </c>
      <c r="BV7" s="65">
        <f t="shared" si="17"/>
        <v>36335</v>
      </c>
      <c r="BW7" s="65">
        <f t="shared" si="17"/>
        <v>34707</v>
      </c>
      <c r="BX7" s="65">
        <f t="shared" si="17"/>
        <v>31584</v>
      </c>
      <c r="BY7" s="65">
        <f t="shared" si="17"/>
        <v>27227</v>
      </c>
      <c r="BZ7" s="65">
        <f t="shared" si="17"/>
        <v>26685</v>
      </c>
      <c r="CA7" s="63"/>
      <c r="CB7" s="64">
        <f>CB8</f>
        <v>72.2</v>
      </c>
      <c r="CC7" s="64">
        <f t="shared" ref="CC7:CK7" si="18">CC8</f>
        <v>74.7</v>
      </c>
      <c r="CD7" s="64">
        <f t="shared" si="18"/>
        <v>77.3</v>
      </c>
      <c r="CE7" s="64">
        <f t="shared" si="18"/>
        <v>79.3</v>
      </c>
      <c r="CF7" s="64">
        <f t="shared" si="18"/>
        <v>81.2</v>
      </c>
      <c r="CG7" s="64">
        <f t="shared" si="18"/>
        <v>67.5</v>
      </c>
      <c r="CH7" s="64">
        <f t="shared" si="18"/>
        <v>68.2</v>
      </c>
      <c r="CI7" s="64">
        <f t="shared" si="18"/>
        <v>70.7</v>
      </c>
      <c r="CJ7" s="64">
        <f t="shared" si="18"/>
        <v>72.3</v>
      </c>
      <c r="CK7" s="64">
        <f t="shared" si="18"/>
        <v>40.9</v>
      </c>
      <c r="CL7" s="61"/>
      <c r="CM7" s="63">
        <f>CM8</f>
        <v>0</v>
      </c>
      <c r="CN7" s="63">
        <f>CN8</f>
        <v>0</v>
      </c>
      <c r="CO7" s="64">
        <f>CO8</f>
        <v>4421.8999999999996</v>
      </c>
      <c r="CP7" s="64">
        <f t="shared" ref="CP7:CX7" si="19">CP8</f>
        <v>4658.3</v>
      </c>
      <c r="CQ7" s="64">
        <f t="shared" si="19"/>
        <v>4736.3</v>
      </c>
      <c r="CR7" s="64">
        <f t="shared" si="19"/>
        <v>5008.7</v>
      </c>
      <c r="CS7" s="64">
        <f t="shared" si="19"/>
        <v>4991.8999999999996</v>
      </c>
      <c r="CT7" s="64">
        <f t="shared" si="19"/>
        <v>2211</v>
      </c>
      <c r="CU7" s="64">
        <f t="shared" si="19"/>
        <v>2329.1</v>
      </c>
      <c r="CV7" s="64">
        <f t="shared" si="19"/>
        <v>2368.1999999999998</v>
      </c>
      <c r="CW7" s="64">
        <f t="shared" si="19"/>
        <v>2504.4</v>
      </c>
      <c r="CX7" s="64">
        <f t="shared" si="19"/>
        <v>2496</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90.9</v>
      </c>
      <c r="DL7" s="64">
        <f t="shared" ref="DL7:DT7" si="21">DL8</f>
        <v>93.1</v>
      </c>
      <c r="DM7" s="64">
        <f t="shared" si="21"/>
        <v>77.599999999999994</v>
      </c>
      <c r="DN7" s="64">
        <f t="shared" si="21"/>
        <v>65.900000000000006</v>
      </c>
      <c r="DO7" s="64">
        <f t="shared" si="21"/>
        <v>65.099999999999994</v>
      </c>
      <c r="DP7" s="64">
        <f t="shared" si="21"/>
        <v>178.1</v>
      </c>
      <c r="DQ7" s="64">
        <f t="shared" si="21"/>
        <v>181.7</v>
      </c>
      <c r="DR7" s="64">
        <f t="shared" si="21"/>
        <v>170.8</v>
      </c>
      <c r="DS7" s="64">
        <f t="shared" si="21"/>
        <v>160.6</v>
      </c>
      <c r="DT7" s="64">
        <f t="shared" si="21"/>
        <v>147.19999999999999</v>
      </c>
      <c r="DU7" s="61"/>
    </row>
    <row r="8" spans="1:125" s="66" customFormat="1" x14ac:dyDescent="0.15">
      <c r="A8" s="49"/>
      <c r="B8" s="67">
        <v>2019</v>
      </c>
      <c r="C8" s="67">
        <v>160008</v>
      </c>
      <c r="D8" s="67">
        <v>46</v>
      </c>
      <c r="E8" s="67">
        <v>14</v>
      </c>
      <c r="F8" s="67">
        <v>0</v>
      </c>
      <c r="G8" s="67">
        <v>3</v>
      </c>
      <c r="H8" s="67" t="s">
        <v>106</v>
      </c>
      <c r="I8" s="67" t="s">
        <v>107</v>
      </c>
      <c r="J8" s="67" t="s">
        <v>108</v>
      </c>
      <c r="K8" s="67" t="s">
        <v>109</v>
      </c>
      <c r="L8" s="67" t="s">
        <v>110</v>
      </c>
      <c r="M8" s="67" t="s">
        <v>111</v>
      </c>
      <c r="N8" s="67" t="s">
        <v>112</v>
      </c>
      <c r="O8" s="68">
        <v>-1867</v>
      </c>
      <c r="P8" s="69" t="s">
        <v>113</v>
      </c>
      <c r="Q8" s="69" t="s">
        <v>114</v>
      </c>
      <c r="R8" s="70">
        <v>27</v>
      </c>
      <c r="S8" s="69" t="s">
        <v>115</v>
      </c>
      <c r="T8" s="69" t="s">
        <v>116</v>
      </c>
      <c r="U8" s="70">
        <v>5606</v>
      </c>
      <c r="V8" s="70">
        <v>232</v>
      </c>
      <c r="W8" s="70">
        <v>330</v>
      </c>
      <c r="X8" s="69" t="s">
        <v>117</v>
      </c>
      <c r="Y8" s="71">
        <v>218.7</v>
      </c>
      <c r="Z8" s="71">
        <v>198.6</v>
      </c>
      <c r="AA8" s="71">
        <v>187</v>
      </c>
      <c r="AB8" s="71">
        <v>173.8</v>
      </c>
      <c r="AC8" s="71">
        <v>174</v>
      </c>
      <c r="AD8" s="71">
        <v>222.4</v>
      </c>
      <c r="AE8" s="71">
        <v>157</v>
      </c>
      <c r="AF8" s="71">
        <v>150.4</v>
      </c>
      <c r="AG8" s="71">
        <v>138.1</v>
      </c>
      <c r="AH8" s="71">
        <v>87.5</v>
      </c>
      <c r="AI8" s="68">
        <v>123.6</v>
      </c>
      <c r="AJ8" s="71">
        <v>0.6</v>
      </c>
      <c r="AK8" s="71">
        <v>0.5</v>
      </c>
      <c r="AL8" s="71">
        <v>0.5</v>
      </c>
      <c r="AM8" s="71">
        <v>0.5</v>
      </c>
      <c r="AN8" s="71">
        <v>0.7</v>
      </c>
      <c r="AO8" s="71">
        <v>0.3</v>
      </c>
      <c r="AP8" s="71">
        <v>0.3</v>
      </c>
      <c r="AQ8" s="71">
        <v>0.3</v>
      </c>
      <c r="AR8" s="71">
        <v>0.3</v>
      </c>
      <c r="AS8" s="71">
        <v>0.4</v>
      </c>
      <c r="AT8" s="68">
        <v>0</v>
      </c>
      <c r="AU8" s="72">
        <v>2</v>
      </c>
      <c r="AV8" s="72">
        <v>2</v>
      </c>
      <c r="AW8" s="72">
        <v>3</v>
      </c>
      <c r="AX8" s="72">
        <v>3</v>
      </c>
      <c r="AY8" s="72">
        <v>4</v>
      </c>
      <c r="AZ8" s="72">
        <v>1</v>
      </c>
      <c r="BA8" s="72">
        <v>1</v>
      </c>
      <c r="BB8" s="72">
        <v>2</v>
      </c>
      <c r="BC8" s="72">
        <v>2</v>
      </c>
      <c r="BD8" s="72">
        <v>2</v>
      </c>
      <c r="BE8" s="72">
        <v>0</v>
      </c>
      <c r="BF8" s="71">
        <v>81.400000000000006</v>
      </c>
      <c r="BG8" s="71">
        <v>76.099999999999994</v>
      </c>
      <c r="BH8" s="71">
        <v>73.7</v>
      </c>
      <c r="BI8" s="71">
        <v>70.7</v>
      </c>
      <c r="BJ8" s="71">
        <v>71</v>
      </c>
      <c r="BK8" s="71">
        <v>68.599999999999994</v>
      </c>
      <c r="BL8" s="71">
        <v>58.5</v>
      </c>
      <c r="BM8" s="71">
        <v>54.8</v>
      </c>
      <c r="BN8" s="71">
        <v>48.8</v>
      </c>
      <c r="BO8" s="71">
        <v>35.6</v>
      </c>
      <c r="BP8" s="68">
        <v>37.299999999999997</v>
      </c>
      <c r="BQ8" s="72">
        <v>52962</v>
      </c>
      <c r="BR8" s="72">
        <v>51757</v>
      </c>
      <c r="BS8" s="72">
        <v>48694</v>
      </c>
      <c r="BT8" s="73">
        <v>43923</v>
      </c>
      <c r="BU8" s="73">
        <v>43944</v>
      </c>
      <c r="BV8" s="72">
        <v>36335</v>
      </c>
      <c r="BW8" s="72">
        <v>34707</v>
      </c>
      <c r="BX8" s="72">
        <v>31584</v>
      </c>
      <c r="BY8" s="72">
        <v>27227</v>
      </c>
      <c r="BZ8" s="72">
        <v>26685</v>
      </c>
      <c r="CA8" s="70">
        <v>27826</v>
      </c>
      <c r="CB8" s="71">
        <v>72.2</v>
      </c>
      <c r="CC8" s="71">
        <v>74.7</v>
      </c>
      <c r="CD8" s="71">
        <v>77.3</v>
      </c>
      <c r="CE8" s="71">
        <v>79.3</v>
      </c>
      <c r="CF8" s="71">
        <v>81.2</v>
      </c>
      <c r="CG8" s="71">
        <v>67.5</v>
      </c>
      <c r="CH8" s="71">
        <v>68.2</v>
      </c>
      <c r="CI8" s="71">
        <v>70.7</v>
      </c>
      <c r="CJ8" s="71">
        <v>72.3</v>
      </c>
      <c r="CK8" s="71">
        <v>40.9</v>
      </c>
      <c r="CL8" s="68">
        <v>36.6</v>
      </c>
      <c r="CM8" s="70">
        <v>0</v>
      </c>
      <c r="CN8" s="70">
        <v>0</v>
      </c>
      <c r="CO8" s="71">
        <v>4421.8999999999996</v>
      </c>
      <c r="CP8" s="71">
        <v>4658.3</v>
      </c>
      <c r="CQ8" s="71">
        <v>4736.3</v>
      </c>
      <c r="CR8" s="71">
        <v>5008.7</v>
      </c>
      <c r="CS8" s="71">
        <v>4991.8999999999996</v>
      </c>
      <c r="CT8" s="71">
        <v>2211</v>
      </c>
      <c r="CU8" s="71">
        <v>2329.1</v>
      </c>
      <c r="CV8" s="71">
        <v>2368.1999999999998</v>
      </c>
      <c r="CW8" s="71">
        <v>2504.4</v>
      </c>
      <c r="CX8" s="71">
        <v>2496</v>
      </c>
      <c r="CY8" s="68">
        <v>312</v>
      </c>
      <c r="CZ8" s="71">
        <v>0</v>
      </c>
      <c r="DA8" s="71">
        <v>0</v>
      </c>
      <c r="DB8" s="71">
        <v>0</v>
      </c>
      <c r="DC8" s="71">
        <v>0</v>
      </c>
      <c r="DD8" s="71">
        <v>0</v>
      </c>
      <c r="DE8" s="71">
        <v>0</v>
      </c>
      <c r="DF8" s="71">
        <v>0</v>
      </c>
      <c r="DG8" s="71">
        <v>0</v>
      </c>
      <c r="DH8" s="71">
        <v>0</v>
      </c>
      <c r="DI8" s="71">
        <v>0</v>
      </c>
      <c r="DJ8" s="68">
        <v>0.4</v>
      </c>
      <c r="DK8" s="71">
        <v>90.9</v>
      </c>
      <c r="DL8" s="71">
        <v>93.1</v>
      </c>
      <c r="DM8" s="71">
        <v>77.599999999999994</v>
      </c>
      <c r="DN8" s="71">
        <v>65.900000000000006</v>
      </c>
      <c r="DO8" s="71">
        <v>65.099999999999994</v>
      </c>
      <c r="DP8" s="71">
        <v>178.1</v>
      </c>
      <c r="DQ8" s="71">
        <v>181.7</v>
      </c>
      <c r="DR8" s="71">
        <v>170.8</v>
      </c>
      <c r="DS8" s="71">
        <v>160.6</v>
      </c>
      <c r="DT8" s="71">
        <v>147.19999999999999</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2021-01-21T04:22:23Z</cp:lastPrinted>
  <dcterms:created xsi:type="dcterms:W3CDTF">2020-12-04T03:25:28Z</dcterms:created>
  <dcterms:modified xsi:type="dcterms:W3CDTF">2021-01-21T04:33:11Z</dcterms:modified>
  <cp:category/>
</cp:coreProperties>
</file>