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181579\福井県\公営企業課 （公用） - 公営企業課\02 経営G\経理G\06_決算統計\∠０１\総務省確認・修正\"/>
    </mc:Choice>
  </mc:AlternateContent>
  <xr:revisionPtr revIDLastSave="4" documentId="11_D585499BD40C679BA5E6AEFC5C9054EBC59369BB" xr6:coauthVersionLast="44" xr6:coauthVersionMax="44" xr10:uidLastSave="{98FCB6D2-34C4-4426-9382-7A6E6AD9F6F5}"/>
  <workbookProtection workbookAlgorithmName="SHA-512" workbookHashValue="kIzOXBRV8UHl79X3xKu/xnAK/FrMLuLsQf/F8TOYF3CPk9dwrVHJpb56GX1T/5Hmo3QdWKWmng3UOhtYvrKtLA==" workbookSaltValue="CUY9A9z516cTUNesz3XCc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<sst xmlns="http://schemas.openxmlformats.org/spreadsheetml/2006/main" count="228" uniqueCount="114">
  <si>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</si>
  <si>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</si>
  <si>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</si>
  <si>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</si>
  <si>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</si>
  <si>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</si>
  <si>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</si>
  <si>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</si>
  <si>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</si>
  <si>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</si>
  <si>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</si>
  <si>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</si>
  <si>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</si>
  <si>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</si>
  <si>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</si>
  <si>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</si>
  <si>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</si>
  <si>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</si>
  <si>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</si>
  <si>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</si>
  <si>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</si>
  <si>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</si>
  <si>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</si>
  <si>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</si>
  <si>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</si>
  <si>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</si>
  <si>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</si>
  <si>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</si>
  <si>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</si>
  <si>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</si>
  <si>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</si>
  <si>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</si>
  <si>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</si>
  <si>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</si>
  <si>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</si>
  <si>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</si>
  <si>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</si>
  <si>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</si>
  <si>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</si>
  <si>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</si>
  <si>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</si>
  <si>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</si>
  <si>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</si>
  <si>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</si>
  <si>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</si>
  <si>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</si>
  <si>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</si>
  <si>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</si>
  <si>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</si>
  <si>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</si>
  <si>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</si>
  <si>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</si>
  <si>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</si>
  <si>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</si>
  <si>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</si>
  <si>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</si>
  <si>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</si>
  <si>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</si>
  <si>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</si>
  <si>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</si>
  <si>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</si>
  <si>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</si>
  <si>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</si>
  <si>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</si>
  <si>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</si>
  <si>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</si>
  <si>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</si>
  <si>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</si>
  <si>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</si>
  <si>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</si>
  <si>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</si>
  <si>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</si>
  <si>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</si>
  <si>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</si>
  <si>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</si>
  <si>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</si>
  <si>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</si>
  <si>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</si>
  <si>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</si>
  <si>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</si>
  <si>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</si>
  <si>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</si>
  <si>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</si>
  <si>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</si>
  <si>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</si>
  <si>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</si>
  <si>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</si>
  <si>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</si>
  <si>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</si>
  <si>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</si>
  <si>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</si>
  <si>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</si>
  <si>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</si>
  <si>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福井県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</si>
  <si>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</si>
  <si>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</si>
  <si>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</si>
  <si>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</si>
  <si>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</si>
  <si>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</si>
  <si>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</si>
  <si>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</si>
  <si>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</si>
  <si>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</si>
  <si>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</si>
  <si>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</si>
  <si>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</si>
  <si>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</si>
  <si>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</si>
  <si>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</si>
  <si>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</si>
  <si>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坂井地区水道用水供給事業,日野川地区水道用水供給事業の両事業とも、今後の老朽化対策等の設備投資の増加に備えて、効率的な維持管理や適切な料金設定により、経営の安定と資金確保に努めている。
　平成１８年に給水開始した日野川地区水道用水供給事業においても、平成２５年度から契約水量の全量を供給しており、両事業とも現在供給能力に対する施設利用率は類似団体平均を上回っている。また、有収率も１００％を維持している。
　その結果、経常収支比率および料金回収率とも類似団体平均値を上回り、累積欠損金比率も０％を維持しており、給水原価も類似団体平均以下となっている。
　流動比率は、類似団体平均値を大きく上回っている。
　企業債については、高金利債を繰上償還するなど順調に償還し残高は減少しており、企業債残高対給水収益比率は順調に推移している。
　今後も引き続き経営の健全化、効率化に努めていく。</t>
    <rPh sb="28" eb="29">
      <t>リョウ</t>
    </rPh>
    <rPh sb="29" eb="31">
      <t>ジギョウ</t>
    </rPh>
    <rPh sb="44" eb="46">
      <t>セツビ</t>
    </rPh>
    <rPh sb="46" eb="48">
      <t>トウシ</t>
    </rPh>
    <rPh sb="49" eb="51">
      <t>ゾウカ</t>
    </rPh>
    <rPh sb="95" eb="97">
      <t>ヘイセイ</t>
    </rPh>
    <rPh sb="99" eb="100">
      <t>ネン</t>
    </rPh>
    <rPh sb="101" eb="103">
      <t>キュウスイ</t>
    </rPh>
    <rPh sb="103" eb="105">
      <t>カイシ</t>
    </rPh>
    <rPh sb="107" eb="110">
      <t>ヒノガワ</t>
    </rPh>
    <rPh sb="110" eb="112">
      <t>チク</t>
    </rPh>
    <rPh sb="112" eb="114">
      <t>スイドウ</t>
    </rPh>
    <rPh sb="114" eb="116">
      <t>ヨウスイ</t>
    </rPh>
    <rPh sb="116" eb="118">
      <t>キョウキュウ</t>
    </rPh>
    <rPh sb="118" eb="120">
      <t>ジギョウ</t>
    </rPh>
    <rPh sb="126" eb="128">
      <t>ヘイセイ</t>
    </rPh>
    <rPh sb="130" eb="132">
      <t>ネンド</t>
    </rPh>
    <rPh sb="134" eb="136">
      <t>ケイヤク</t>
    </rPh>
    <rPh sb="136" eb="138">
      <t>スイリョウ</t>
    </rPh>
    <rPh sb="139" eb="141">
      <t>ゼンリョウ</t>
    </rPh>
    <rPh sb="149" eb="150">
      <t>リョウ</t>
    </rPh>
    <rPh sb="150" eb="152">
      <t>ジギョウ</t>
    </rPh>
    <rPh sb="156" eb="158">
      <t>キョウキュウ</t>
    </rPh>
    <rPh sb="234" eb="236">
      <t>ウワマワ</t>
    </rPh>
    <rPh sb="249" eb="251">
      <t>イジ</t>
    </rPh>
    <rPh sb="267" eb="269">
      <t>イカ</t>
    </rPh>
    <rPh sb="292" eb="293">
      <t>オオ</t>
    </rPh>
    <rPh sb="355" eb="357">
      <t>ジュンチョウ</t>
    </rPh>
    <rPh sb="358" eb="360">
      <t>スイイ</t>
    </rPh>
    <phoneticPr fontId="17"/>
  </si>
  <si>
    <t>　坂井地区水道用水供給事業,日野川地区水道用水供給事業の両事業とも契約水量を確実に供給しており、現在の経営状況は概ね健全で、効率的な経営を行っていると判断できる。
　今後は、両事業とも老朽化対策に伴う更新需要の増大や施設・管路の維持修繕が予定されているほか、坂井地区水道用水供給事業については、施設・管路の耐震化も必要となっており、多額の費用負担が見込まれる。
　そのため、これらに見合う料金収入の確保および経費節減に努め、より一層経営の健全化・効率化に努めていく必要がある。</t>
    <rPh sb="28" eb="29">
      <t>リョウ</t>
    </rPh>
    <rPh sb="29" eb="31">
      <t>ジギョウ</t>
    </rPh>
    <rPh sb="33" eb="35">
      <t>ケイヤク</t>
    </rPh>
    <rPh sb="35" eb="37">
      <t>スイリョウ</t>
    </rPh>
    <rPh sb="38" eb="40">
      <t>カクジツ</t>
    </rPh>
    <rPh sb="41" eb="43">
      <t>キョウキュウ</t>
    </rPh>
    <rPh sb="48" eb="50">
      <t>ゲンザイ</t>
    </rPh>
    <rPh sb="51" eb="53">
      <t>ケイエイ</t>
    </rPh>
    <rPh sb="53" eb="55">
      <t>ジョウキョウ</t>
    </rPh>
    <rPh sb="56" eb="57">
      <t>オオム</t>
    </rPh>
    <rPh sb="58" eb="60">
      <t>ケンゼン</t>
    </rPh>
    <rPh sb="69" eb="70">
      <t>オコナ</t>
    </rPh>
    <rPh sb="75" eb="77">
      <t>ハンダン</t>
    </rPh>
    <rPh sb="87" eb="88">
      <t>リョウ</t>
    </rPh>
    <rPh sb="88" eb="90">
      <t>ジギョウ</t>
    </rPh>
    <rPh sb="98" eb="99">
      <t>トモナ</t>
    </rPh>
    <rPh sb="100" eb="102">
      <t>コウシン</t>
    </rPh>
    <rPh sb="102" eb="104">
      <t>ジュヨウ</t>
    </rPh>
    <rPh sb="105" eb="107">
      <t>ゾウダイ</t>
    </rPh>
    <rPh sb="129" eb="131">
      <t>サカイ</t>
    </rPh>
    <rPh sb="131" eb="133">
      <t>チク</t>
    </rPh>
    <rPh sb="133" eb="135">
      <t>スイドウ</t>
    </rPh>
    <rPh sb="135" eb="137">
      <t>ヨウスイ</t>
    </rPh>
    <rPh sb="137" eb="139">
      <t>キョウキュウ</t>
    </rPh>
    <rPh sb="139" eb="141">
      <t>ジギョウ</t>
    </rPh>
    <rPh sb="147" eb="149">
      <t>シセツ</t>
    </rPh>
    <rPh sb="150" eb="152">
      <t>カンロ</t>
    </rPh>
    <rPh sb="153" eb="156">
      <t>タイシンカ</t>
    </rPh>
    <rPh sb="157" eb="159">
      <t>ヒツヨウ</t>
    </rPh>
    <rPh sb="191" eb="193">
      <t>ミア</t>
    </rPh>
    <rPh sb="194" eb="196">
      <t>リョウキン</t>
    </rPh>
    <rPh sb="196" eb="198">
      <t>シュウニュウ</t>
    </rPh>
    <rPh sb="199" eb="201">
      <t>カクホ</t>
    </rPh>
    <rPh sb="204" eb="206">
      <t>ケイヒ</t>
    </rPh>
    <rPh sb="206" eb="208">
      <t>セツゲン</t>
    </rPh>
    <rPh sb="209" eb="210">
      <t>ツト</t>
    </rPh>
    <rPh sb="214" eb="216">
      <t>イッソウ</t>
    </rPh>
    <rPh sb="216" eb="218">
      <t>ケイエイ</t>
    </rPh>
    <rPh sb="219" eb="222">
      <t>ケンゼンカ</t>
    </rPh>
    <rPh sb="223" eb="226">
      <t>コウリツカ</t>
    </rPh>
    <rPh sb="227" eb="228">
      <t>ツト</t>
    </rPh>
    <rPh sb="232" eb="234">
      <t>ヒツヨウ</t>
    </rPh>
    <phoneticPr fontId="17"/>
  </si>
  <si>
    <t>　坂井地区水道用水供給事業については給水開始から３２年を経過しているが、日野川地区水道用水供給事業は給水開始から１４年経過の比較的新しい施設であるため、２事業平均でみると、有形固定資産減価償却率は類似団体平均値に比べ低く、施設の老朽化の度合は高くない。
　老朽化対策については、機能維持や安全性確保のため、点検・診断・修繕・更新等のメンテナンスサイクルにより、長寿命化を図り設備投資の抑制や平準化など、中長期的な視点で計画的に進めている。
　公営企業経営戦略において、計画的かつ効率的な更新計画を設定し、老朽化対策に取り組んでいく。</t>
    <rPh sb="1" eb="3">
      <t>サカイ</t>
    </rPh>
    <rPh sb="3" eb="5">
      <t>チク</t>
    </rPh>
    <rPh sb="5" eb="7">
      <t>スイドウ</t>
    </rPh>
    <rPh sb="7" eb="9">
      <t>ヨウスイ</t>
    </rPh>
    <rPh sb="9" eb="11">
      <t>キョウキュウ</t>
    </rPh>
    <rPh sb="11" eb="13">
      <t>ジギョウ</t>
    </rPh>
    <rPh sb="18" eb="20">
      <t>キュウスイ</t>
    </rPh>
    <rPh sb="20" eb="22">
      <t>カイシ</t>
    </rPh>
    <rPh sb="26" eb="27">
      <t>ネン</t>
    </rPh>
    <rPh sb="28" eb="30">
      <t>ケイカ</t>
    </rPh>
    <rPh sb="36" eb="39">
      <t>ヒノガワ</t>
    </rPh>
    <rPh sb="39" eb="41">
      <t>チク</t>
    </rPh>
    <rPh sb="41" eb="43">
      <t>スイドウ</t>
    </rPh>
    <rPh sb="43" eb="45">
      <t>ヨウスイ</t>
    </rPh>
    <rPh sb="45" eb="47">
      <t>キョウキュウ</t>
    </rPh>
    <rPh sb="47" eb="49">
      <t>ジギョウ</t>
    </rPh>
    <rPh sb="50" eb="52">
      <t>キュウスイ</t>
    </rPh>
    <rPh sb="52" eb="54">
      <t>カイシ</t>
    </rPh>
    <rPh sb="58" eb="59">
      <t>ネン</t>
    </rPh>
    <rPh sb="59" eb="61">
      <t>ケイカ</t>
    </rPh>
    <rPh sb="62" eb="65">
      <t>ヒカクテキ</t>
    </rPh>
    <rPh sb="65" eb="66">
      <t>アタラ</t>
    </rPh>
    <rPh sb="68" eb="70">
      <t>シセツ</t>
    </rPh>
    <rPh sb="77" eb="79">
      <t>ジギョウ</t>
    </rPh>
    <rPh sb="79" eb="81">
      <t>ヘイキン</t>
    </rPh>
    <rPh sb="86" eb="88">
      <t>ユウケイ</t>
    </rPh>
    <rPh sb="88" eb="90">
      <t>コテイ</t>
    </rPh>
    <rPh sb="90" eb="92">
      <t>シサン</t>
    </rPh>
    <rPh sb="92" eb="94">
      <t>ゲンカ</t>
    </rPh>
    <rPh sb="94" eb="96">
      <t>ショウキャク</t>
    </rPh>
    <rPh sb="96" eb="97">
      <t>リツ</t>
    </rPh>
    <rPh sb="98" eb="100">
      <t>ルイジ</t>
    </rPh>
    <rPh sb="100" eb="102">
      <t>ダンタイ</t>
    </rPh>
    <rPh sb="102" eb="104">
      <t>ヘイキン</t>
    </rPh>
    <rPh sb="104" eb="105">
      <t>チ</t>
    </rPh>
    <rPh sb="106" eb="107">
      <t>クラ</t>
    </rPh>
    <rPh sb="108" eb="109">
      <t>ヒク</t>
    </rPh>
    <rPh sb="111" eb="113">
      <t>シセツ</t>
    </rPh>
    <rPh sb="114" eb="117">
      <t>ロウキュウカ</t>
    </rPh>
    <rPh sb="118" eb="120">
      <t>ドアイ</t>
    </rPh>
    <rPh sb="121" eb="122">
      <t>タカ</t>
    </rPh>
    <rPh sb="128" eb="131">
      <t>ロウキュウカ</t>
    </rPh>
    <rPh sb="131" eb="133">
      <t>タイサク</t>
    </rPh>
    <rPh sb="139" eb="141">
      <t>キノウ</t>
    </rPh>
    <rPh sb="141" eb="143">
      <t>イジ</t>
    </rPh>
    <rPh sb="144" eb="147">
      <t>アンゼンセイ</t>
    </rPh>
    <rPh sb="147" eb="149">
      <t>カクホ</t>
    </rPh>
    <rPh sb="153" eb="155">
      <t>テンケン</t>
    </rPh>
    <rPh sb="156" eb="158">
      <t>シンダン</t>
    </rPh>
    <rPh sb="159" eb="161">
      <t>シュウゼン</t>
    </rPh>
    <rPh sb="162" eb="164">
      <t>コウシン</t>
    </rPh>
    <rPh sb="164" eb="165">
      <t>トウ</t>
    </rPh>
    <rPh sb="180" eb="181">
      <t>チョウ</t>
    </rPh>
    <rPh sb="181" eb="184">
      <t>ジュミョウカ</t>
    </rPh>
    <rPh sb="185" eb="186">
      <t>ハカ</t>
    </rPh>
    <rPh sb="187" eb="189">
      <t>セツビ</t>
    </rPh>
    <rPh sb="189" eb="191">
      <t>トウシ</t>
    </rPh>
    <rPh sb="192" eb="194">
      <t>ヨクセイ</t>
    </rPh>
    <rPh sb="195" eb="198">
      <t>ヘイジュンカ</t>
    </rPh>
    <rPh sb="201" eb="205">
      <t>チュウチョウキテキ</t>
    </rPh>
    <rPh sb="206" eb="208">
      <t>シテン</t>
    </rPh>
    <rPh sb="209" eb="212">
      <t>ケイカクテキ</t>
    </rPh>
    <rPh sb="213" eb="214">
      <t>スス</t>
    </rPh>
    <rPh sb="221" eb="223">
      <t>コウエイ</t>
    </rPh>
    <rPh sb="223" eb="225">
      <t>キギョウ</t>
    </rPh>
    <rPh sb="234" eb="237">
      <t>ケイカクテキ</t>
    </rPh>
    <rPh sb="239" eb="242">
      <t>コウリツテキ</t>
    </rPh>
    <rPh sb="243" eb="245">
      <t>コウシン</t>
    </rPh>
    <rPh sb="245" eb="247">
      <t>ケイカク</t>
    </rPh>
    <rPh sb="248" eb="250">
      <t>セッテイ</t>
    </rPh>
    <rPh sb="252" eb="255">
      <t>ロウキュウカ</t>
    </rPh>
    <rPh sb="255" eb="257">
      <t>タイサク</t>
    </rPh>
    <rPh sb="258" eb="259">
      <t>ト</t>
    </rPh>
    <rPh sb="260" eb="261">
      <t>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</si>
</sst>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89-41CD-9834-A78207F36E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7D89-41CD-9834-A78207F36E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93.14</c:v>
                </c:pt>
                <c:pt idx="1">
                  <c:v>92.66</c:v>
                </c:pt>
                <c:pt idx="2">
                  <c:v>93.16</c:v>
                </c:pt>
                <c:pt idx="3">
                  <c:v>93.22</c:v>
                </c:pt>
                <c:pt idx="4">
                  <c:v>93.5</c:v>
                </c:pt>
              </c:numCache>
            </c:numRef>
          </c:val>
          <c:extLst>
            <c:ext xmlns:c16="http://schemas.microsoft.com/office/drawing/2014/chart" uri="{C3380CC4-5D6E-409C-BE32-E72D297353CC}">
              <c16:uniqueId val="{00000000-E32E-4BC5-A832-A0A12F3D228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E32E-4BC5-A832-A0A12F3D228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A15-4FD8-A231-674E118A582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5A15-4FD8-A231-674E118A582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129.69999999999999</c:v>
                </c:pt>
                <c:pt idx="1">
                  <c:v>130.19</c:v>
                </c:pt>
                <c:pt idx="2">
                  <c:v>130.94999999999999</c:v>
                </c:pt>
                <c:pt idx="3">
                  <c:v>129.28</c:v>
                </c:pt>
                <c:pt idx="4">
                  <c:v>127.94</c:v>
                </c:pt>
              </c:numCache>
            </c:numRef>
          </c:val>
          <c:extLst>
            <c:ext xmlns:c16="http://schemas.microsoft.com/office/drawing/2014/chart" uri="{C3380CC4-5D6E-409C-BE32-E72D297353CC}">
              <c16:uniqueId val="{00000000-92BF-4759-987A-2B2AC29167D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92BF-4759-987A-2B2AC29167D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37.78</c:v>
                </c:pt>
                <c:pt idx="1">
                  <c:v>40.36</c:v>
                </c:pt>
                <c:pt idx="2">
                  <c:v>41.8</c:v>
                </c:pt>
                <c:pt idx="3">
                  <c:v>43.41</c:v>
                </c:pt>
                <c:pt idx="4">
                  <c:v>45.34</c:v>
                </c:pt>
              </c:numCache>
            </c:numRef>
          </c:val>
          <c:extLst>
            <c:ext xmlns:c16="http://schemas.microsoft.com/office/drawing/2014/chart" uri="{C3380CC4-5D6E-409C-BE32-E72D297353CC}">
              <c16:uniqueId val="{00000000-FC44-4082-A032-4E0E86916B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FC44-4082-A032-4E0E86916B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E6-41F0-8FE6-81E5FDD3FB5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CCE6-41F0-8FE6-81E5FDD3FB5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48-423F-9BD0-668C509207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6748-423F-9BD0-668C509207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1018.13</c:v>
                </c:pt>
                <c:pt idx="1">
                  <c:v>1027.96</c:v>
                </c:pt>
                <c:pt idx="2">
                  <c:v>1462.11</c:v>
                </c:pt>
                <c:pt idx="3">
                  <c:v>1026.56</c:v>
                </c:pt>
                <c:pt idx="4">
                  <c:v>1243.26</c:v>
                </c:pt>
              </c:numCache>
            </c:numRef>
          </c:val>
          <c:extLst>
            <c:ext xmlns:c16="http://schemas.microsoft.com/office/drawing/2014/chart" uri="{C3380CC4-5D6E-409C-BE32-E72D297353CC}">
              <c16:uniqueId val="{00000000-DEEB-43C9-A6C2-872ADBA41A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DEEB-43C9-A6C2-872ADBA41A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320.58999999999997</c:v>
                </c:pt>
                <c:pt idx="1">
                  <c:v>298.08</c:v>
                </c:pt>
                <c:pt idx="2">
                  <c:v>277.64999999999998</c:v>
                </c:pt>
                <c:pt idx="3">
                  <c:v>259.13</c:v>
                </c:pt>
                <c:pt idx="4">
                  <c:v>240.63</c:v>
                </c:pt>
              </c:numCache>
            </c:numRef>
          </c:val>
          <c:extLst>
            <c:ext xmlns:c16="http://schemas.microsoft.com/office/drawing/2014/chart" uri="{C3380CC4-5D6E-409C-BE32-E72D297353CC}">
              <c16:uniqueId val="{00000000-F5C0-46E1-8E14-D35721AA09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F5C0-46E1-8E14-D35721AA09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134.1</c:v>
                </c:pt>
                <c:pt idx="1">
                  <c:v>135.88</c:v>
                </c:pt>
                <c:pt idx="2">
                  <c:v>135.28</c:v>
                </c:pt>
                <c:pt idx="3">
                  <c:v>132.1</c:v>
                </c:pt>
                <c:pt idx="4">
                  <c:v>132.16</c:v>
                </c:pt>
              </c:numCache>
            </c:numRef>
          </c:val>
          <c:extLst>
            <c:ext xmlns:c16="http://schemas.microsoft.com/office/drawing/2014/chart" uri="{C3380CC4-5D6E-409C-BE32-E72D297353CC}">
              <c16:uniqueId val="{00000000-9F37-4C4C-86E6-1B29CEB33C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9F37-4C4C-86E6-1B29CEB33C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65.88</c:v>
                </c:pt>
                <c:pt idx="1">
                  <c:v>65.36</c:v>
                </c:pt>
                <c:pt idx="2">
                  <c:v>65.290000000000006</c:v>
                </c:pt>
                <c:pt idx="3">
                  <c:v>66.819999999999993</c:v>
                </c:pt>
                <c:pt idx="4">
                  <c:v>66.59</c:v>
                </c:pt>
              </c:numCache>
            </c:numRef>
          </c:val>
          <c:extLst>
            <c:ext xmlns:c16="http://schemas.microsoft.com/office/drawing/2014/chart" uri="{C3380CC4-5D6E-409C-BE32-E72D297353CC}">
              <c16:uniqueId val="{00000000-9E24-43D7-B206-E255209755F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9E24-43D7-B206-E255209755F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福井県</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用水供給事業</v>
      </c>
      <c r="Q8" s="77"/>
      <c r="R8" s="77"/>
      <c r="S8" s="77"/>
      <c r="T8" s="77"/>
      <c r="U8" s="77"/>
      <c r="V8" s="77"/>
      <c r="W8" s="77" t="str">
        <f>データ!$L$6</f>
        <v>B</v>
      </c>
      <c r="X8" s="77"/>
      <c r="Y8" s="77"/>
      <c r="Z8" s="77"/>
      <c r="AA8" s="77"/>
      <c r="AB8" s="77"/>
      <c r="AC8" s="77"/>
      <c r="AD8" s="77" t="str">
        <f>データ!$M$6</f>
        <v>非設置</v>
      </c>
      <c r="AE8" s="77"/>
      <c r="AF8" s="77"/>
      <c r="AG8" s="77"/>
      <c r="AH8" s="77"/>
      <c r="AI8" s="77"/>
      <c r="AJ8" s="77"/>
      <c r="AK8" s="4"/>
      <c r="AL8" s="65">
        <f>データ!$R$6</f>
        <v>780053</v>
      </c>
      <c r="AM8" s="65"/>
      <c r="AN8" s="65"/>
      <c r="AO8" s="65"/>
      <c r="AP8" s="65"/>
      <c r="AQ8" s="65"/>
      <c r="AR8" s="65"/>
      <c r="AS8" s="65"/>
      <c r="AT8" s="61">
        <f>データ!$S$6</f>
        <v>4190.5200000000004</v>
      </c>
      <c r="AU8" s="62"/>
      <c r="AV8" s="62"/>
      <c r="AW8" s="62"/>
      <c r="AX8" s="62"/>
      <c r="AY8" s="62"/>
      <c r="AZ8" s="62"/>
      <c r="BA8" s="62"/>
      <c r="BB8" s="64">
        <f>データ!$T$6</f>
        <v>186.15</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81.91</v>
      </c>
      <c r="J10" s="62"/>
      <c r="K10" s="62"/>
      <c r="L10" s="62"/>
      <c r="M10" s="62"/>
      <c r="N10" s="62"/>
      <c r="O10" s="63"/>
      <c r="P10" s="64">
        <f>データ!$P$6</f>
        <v>52.22</v>
      </c>
      <c r="Q10" s="64"/>
      <c r="R10" s="64"/>
      <c r="S10" s="64"/>
      <c r="T10" s="64"/>
      <c r="U10" s="64"/>
      <c r="V10" s="64"/>
      <c r="W10" s="65">
        <f>データ!$Q$6</f>
        <v>0</v>
      </c>
      <c r="X10" s="65"/>
      <c r="Y10" s="65"/>
      <c r="Z10" s="65"/>
      <c r="AA10" s="65"/>
      <c r="AB10" s="65"/>
      <c r="AC10" s="65"/>
      <c r="AD10" s="2"/>
      <c r="AE10" s="2"/>
      <c r="AF10" s="2"/>
      <c r="AG10" s="2"/>
      <c r="AH10" s="4"/>
      <c r="AI10" s="4"/>
      <c r="AJ10" s="4"/>
      <c r="AK10" s="4"/>
      <c r="AL10" s="65">
        <f>データ!$U$6</f>
        <v>294796</v>
      </c>
      <c r="AM10" s="65"/>
      <c r="AN10" s="65"/>
      <c r="AO10" s="65"/>
      <c r="AP10" s="65"/>
      <c r="AQ10" s="65"/>
      <c r="AR10" s="65"/>
      <c r="AS10" s="65"/>
      <c r="AT10" s="61">
        <f>データ!$V$6</f>
        <v>1181</v>
      </c>
      <c r="AU10" s="62"/>
      <c r="AV10" s="62"/>
      <c r="AW10" s="62"/>
      <c r="AX10" s="62"/>
      <c r="AY10" s="62"/>
      <c r="AZ10" s="62"/>
      <c r="BA10" s="62"/>
      <c r="BB10" s="64">
        <f>データ!$W$6</f>
        <v>249.62</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113</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2"/>
      <c r="BM63" s="93"/>
      <c r="BN63" s="93"/>
      <c r="BO63" s="93"/>
      <c r="BP63" s="93"/>
      <c r="BQ63" s="93"/>
      <c r="BR63" s="93"/>
      <c r="BS63" s="93"/>
      <c r="BT63" s="93"/>
      <c r="BU63" s="93"/>
      <c r="BV63" s="93"/>
      <c r="BW63" s="93"/>
      <c r="BX63" s="93"/>
      <c r="BY63" s="93"/>
      <c r="BZ63" s="9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112</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62/9fht7bQJ88uhRZRnjU8iC96pSscvZWEmqtJRIHwwge7AHqwl97dUf7yPPKqBGoDEzy+yO7Vx+P0h6M+6wFA==" saltValue="M9QYbR21S8Jsws9voeKjZ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180009</v>
      </c>
      <c r="D6" s="34">
        <f t="shared" si="3"/>
        <v>46</v>
      </c>
      <c r="E6" s="34">
        <f t="shared" si="3"/>
        <v>1</v>
      </c>
      <c r="F6" s="34">
        <f t="shared" si="3"/>
        <v>0</v>
      </c>
      <c r="G6" s="34">
        <f t="shared" si="3"/>
        <v>2</v>
      </c>
      <c r="H6" s="34" t="str">
        <f t="shared" si="3"/>
        <v>福井県</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81.91</v>
      </c>
      <c r="P6" s="35">
        <f t="shared" si="3"/>
        <v>52.22</v>
      </c>
      <c r="Q6" s="35">
        <f t="shared" si="3"/>
        <v>0</v>
      </c>
      <c r="R6" s="35">
        <f t="shared" si="3"/>
        <v>780053</v>
      </c>
      <c r="S6" s="35">
        <f t="shared" si="3"/>
        <v>4190.5200000000004</v>
      </c>
      <c r="T6" s="35">
        <f t="shared" si="3"/>
        <v>186.15</v>
      </c>
      <c r="U6" s="35">
        <f t="shared" si="3"/>
        <v>294796</v>
      </c>
      <c r="V6" s="35">
        <f t="shared" si="3"/>
        <v>1181</v>
      </c>
      <c r="W6" s="35">
        <f t="shared" si="3"/>
        <v>249.62</v>
      </c>
      <c r="X6" s="36">
        <f>IF(X7="",NA(),X7)</f>
        <v>129.69999999999999</v>
      </c>
      <c r="Y6" s="36">
        <f t="shared" ref="Y6:AG6" si="4">IF(Y7="",NA(),Y7)</f>
        <v>130.19</v>
      </c>
      <c r="Z6" s="36">
        <f t="shared" si="4"/>
        <v>130.94999999999999</v>
      </c>
      <c r="AA6" s="36">
        <f t="shared" si="4"/>
        <v>129.28</v>
      </c>
      <c r="AB6" s="36">
        <f t="shared" si="4"/>
        <v>127.94</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1018.13</v>
      </c>
      <c r="AU6" s="36">
        <f t="shared" ref="AU6:BC6" si="6">IF(AU7="",NA(),AU7)</f>
        <v>1027.96</v>
      </c>
      <c r="AV6" s="36">
        <f t="shared" si="6"/>
        <v>1462.11</v>
      </c>
      <c r="AW6" s="36">
        <f t="shared" si="6"/>
        <v>1026.56</v>
      </c>
      <c r="AX6" s="36">
        <f t="shared" si="6"/>
        <v>1243.26</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320.58999999999997</v>
      </c>
      <c r="BF6" s="36">
        <f t="shared" ref="BF6:BN6" si="7">IF(BF7="",NA(),BF7)</f>
        <v>298.08</v>
      </c>
      <c r="BG6" s="36">
        <f t="shared" si="7"/>
        <v>277.64999999999998</v>
      </c>
      <c r="BH6" s="36">
        <f t="shared" si="7"/>
        <v>259.13</v>
      </c>
      <c r="BI6" s="36">
        <f t="shared" si="7"/>
        <v>240.63</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134.1</v>
      </c>
      <c r="BQ6" s="36">
        <f t="shared" ref="BQ6:BY6" si="8">IF(BQ7="",NA(),BQ7)</f>
        <v>135.88</v>
      </c>
      <c r="BR6" s="36">
        <f t="shared" si="8"/>
        <v>135.28</v>
      </c>
      <c r="BS6" s="36">
        <f t="shared" si="8"/>
        <v>132.1</v>
      </c>
      <c r="BT6" s="36">
        <f t="shared" si="8"/>
        <v>132.16</v>
      </c>
      <c r="BU6" s="36">
        <f t="shared" si="8"/>
        <v>112.81</v>
      </c>
      <c r="BV6" s="36">
        <f t="shared" si="8"/>
        <v>113.88</v>
      </c>
      <c r="BW6" s="36">
        <f t="shared" si="8"/>
        <v>114.14</v>
      </c>
      <c r="BX6" s="36">
        <f t="shared" si="8"/>
        <v>112.83</v>
      </c>
      <c r="BY6" s="36">
        <f t="shared" si="8"/>
        <v>112.84</v>
      </c>
      <c r="BZ6" s="35" t="str">
        <f>IF(BZ7="","",IF(BZ7="-","【-】","【"&amp;SUBSTITUTE(TEXT(BZ7,"#,##0.00"),"-","△")&amp;"】"))</f>
        <v>【112.84】</v>
      </c>
      <c r="CA6" s="36">
        <f>IF(CA7="",NA(),CA7)</f>
        <v>65.88</v>
      </c>
      <c r="CB6" s="36">
        <f t="shared" ref="CB6:CJ6" si="9">IF(CB7="",NA(),CB7)</f>
        <v>65.36</v>
      </c>
      <c r="CC6" s="36">
        <f t="shared" si="9"/>
        <v>65.290000000000006</v>
      </c>
      <c r="CD6" s="36">
        <f t="shared" si="9"/>
        <v>66.819999999999993</v>
      </c>
      <c r="CE6" s="36">
        <f t="shared" si="9"/>
        <v>66.59</v>
      </c>
      <c r="CF6" s="36">
        <f t="shared" si="9"/>
        <v>75.3</v>
      </c>
      <c r="CG6" s="36">
        <f t="shared" si="9"/>
        <v>74.02</v>
      </c>
      <c r="CH6" s="36">
        <f t="shared" si="9"/>
        <v>73.03</v>
      </c>
      <c r="CI6" s="36">
        <f t="shared" si="9"/>
        <v>73.86</v>
      </c>
      <c r="CJ6" s="36">
        <f t="shared" si="9"/>
        <v>73.849999999999994</v>
      </c>
      <c r="CK6" s="35" t="str">
        <f>IF(CK7="","",IF(CK7="-","【-】","【"&amp;SUBSTITUTE(TEXT(CK7,"#,##0.00"),"-","△")&amp;"】"))</f>
        <v>【73.85】</v>
      </c>
      <c r="CL6" s="36">
        <f>IF(CL7="",NA(),CL7)</f>
        <v>93.14</v>
      </c>
      <c r="CM6" s="36">
        <f t="shared" ref="CM6:CU6" si="10">IF(CM7="",NA(),CM7)</f>
        <v>92.66</v>
      </c>
      <c r="CN6" s="36">
        <f t="shared" si="10"/>
        <v>93.16</v>
      </c>
      <c r="CO6" s="36">
        <f t="shared" si="10"/>
        <v>93.22</v>
      </c>
      <c r="CP6" s="36">
        <f t="shared" si="10"/>
        <v>93.5</v>
      </c>
      <c r="CQ6" s="36">
        <f t="shared" si="10"/>
        <v>61.82</v>
      </c>
      <c r="CR6" s="36">
        <f t="shared" si="10"/>
        <v>61.66</v>
      </c>
      <c r="CS6" s="36">
        <f t="shared" si="10"/>
        <v>62.19</v>
      </c>
      <c r="CT6" s="36">
        <f t="shared" si="10"/>
        <v>61.77</v>
      </c>
      <c r="CU6" s="36">
        <f t="shared" si="10"/>
        <v>61.69</v>
      </c>
      <c r="CV6" s="35" t="str">
        <f>IF(CV7="","",IF(CV7="-","【-】","【"&amp;SUBSTITUTE(TEXT(CV7,"#,##0.00"),"-","△")&amp;"】"))</f>
        <v>【61.69】</v>
      </c>
      <c r="CW6" s="36">
        <f>IF(CW7="",NA(),CW7)</f>
        <v>100</v>
      </c>
      <c r="CX6" s="36">
        <f t="shared" ref="CX6:DF6" si="11">IF(CX7="",NA(),CX7)</f>
        <v>100</v>
      </c>
      <c r="CY6" s="36">
        <f t="shared" si="11"/>
        <v>100</v>
      </c>
      <c r="CZ6" s="36">
        <f t="shared" si="11"/>
        <v>100</v>
      </c>
      <c r="DA6" s="36">
        <f t="shared" si="11"/>
        <v>100</v>
      </c>
      <c r="DB6" s="36">
        <f t="shared" si="11"/>
        <v>100.03</v>
      </c>
      <c r="DC6" s="36">
        <f t="shared" si="11"/>
        <v>100.05</v>
      </c>
      <c r="DD6" s="36">
        <f t="shared" si="11"/>
        <v>100.05</v>
      </c>
      <c r="DE6" s="36">
        <f t="shared" si="11"/>
        <v>100.08</v>
      </c>
      <c r="DF6" s="36">
        <f t="shared" si="11"/>
        <v>100</v>
      </c>
      <c r="DG6" s="35" t="str">
        <f>IF(DG7="","",IF(DG7="-","【-】","【"&amp;SUBSTITUTE(TEXT(DG7,"#,##0.00"),"-","△")&amp;"】"))</f>
        <v>【100.00】</v>
      </c>
      <c r="DH6" s="36">
        <f>IF(DH7="",NA(),DH7)</f>
        <v>37.78</v>
      </c>
      <c r="DI6" s="36">
        <f t="shared" ref="DI6:DQ6" si="12">IF(DI7="",NA(),DI7)</f>
        <v>40.36</v>
      </c>
      <c r="DJ6" s="36">
        <f t="shared" si="12"/>
        <v>41.8</v>
      </c>
      <c r="DK6" s="36">
        <f t="shared" si="12"/>
        <v>43.41</v>
      </c>
      <c r="DL6" s="36">
        <f t="shared" si="12"/>
        <v>45.34</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5">
        <f t="shared" si="13"/>
        <v>0</v>
      </c>
      <c r="DV6" s="35">
        <f t="shared" si="13"/>
        <v>0</v>
      </c>
      <c r="DW6" s="35">
        <f t="shared" si="13"/>
        <v>0</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180009</v>
      </c>
      <c r="D7" s="38">
        <v>46</v>
      </c>
      <c r="E7" s="38">
        <v>1</v>
      </c>
      <c r="F7" s="38">
        <v>0</v>
      </c>
      <c r="G7" s="38">
        <v>2</v>
      </c>
      <c r="H7" s="38" t="s">
        <v>93</v>
      </c>
      <c r="I7" s="38" t="s">
        <v>94</v>
      </c>
      <c r="J7" s="38" t="s">
        <v>95</v>
      </c>
      <c r="K7" s="38" t="s">
        <v>96</v>
      </c>
      <c r="L7" s="38" t="s">
        <v>97</v>
      </c>
      <c r="M7" s="38" t="s">
        <v>98</v>
      </c>
      <c r="N7" s="39" t="s">
        <v>99</v>
      </c>
      <c r="O7" s="39">
        <v>81.91</v>
      </c>
      <c r="P7" s="39">
        <v>52.22</v>
      </c>
      <c r="Q7" s="39">
        <v>0</v>
      </c>
      <c r="R7" s="39">
        <v>780053</v>
      </c>
      <c r="S7" s="39">
        <v>4190.5200000000004</v>
      </c>
      <c r="T7" s="39">
        <v>186.15</v>
      </c>
      <c r="U7" s="39">
        <v>294796</v>
      </c>
      <c r="V7" s="39">
        <v>1181</v>
      </c>
      <c r="W7" s="39">
        <v>249.62</v>
      </c>
      <c r="X7" s="39">
        <v>129.69999999999999</v>
      </c>
      <c r="Y7" s="39">
        <v>130.19</v>
      </c>
      <c r="Z7" s="39">
        <v>130.94999999999999</v>
      </c>
      <c r="AA7" s="39">
        <v>129.28</v>
      </c>
      <c r="AB7" s="39">
        <v>127.94</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1018.13</v>
      </c>
      <c r="AU7" s="39">
        <v>1027.96</v>
      </c>
      <c r="AV7" s="39">
        <v>1462.11</v>
      </c>
      <c r="AW7" s="39">
        <v>1026.56</v>
      </c>
      <c r="AX7" s="39">
        <v>1243.26</v>
      </c>
      <c r="AY7" s="39">
        <v>212.95</v>
      </c>
      <c r="AZ7" s="39">
        <v>224.41</v>
      </c>
      <c r="BA7" s="39">
        <v>243.44</v>
      </c>
      <c r="BB7" s="39">
        <v>258.49</v>
      </c>
      <c r="BC7" s="39">
        <v>271.10000000000002</v>
      </c>
      <c r="BD7" s="39">
        <v>271.10000000000002</v>
      </c>
      <c r="BE7" s="39">
        <v>320.58999999999997</v>
      </c>
      <c r="BF7" s="39">
        <v>298.08</v>
      </c>
      <c r="BG7" s="39">
        <v>277.64999999999998</v>
      </c>
      <c r="BH7" s="39">
        <v>259.13</v>
      </c>
      <c r="BI7" s="39">
        <v>240.63</v>
      </c>
      <c r="BJ7" s="39">
        <v>333.48</v>
      </c>
      <c r="BK7" s="39">
        <v>320.31</v>
      </c>
      <c r="BL7" s="39">
        <v>303.26</v>
      </c>
      <c r="BM7" s="39">
        <v>290.31</v>
      </c>
      <c r="BN7" s="39">
        <v>272.95999999999998</v>
      </c>
      <c r="BO7" s="39">
        <v>272.95999999999998</v>
      </c>
      <c r="BP7" s="39">
        <v>134.1</v>
      </c>
      <c r="BQ7" s="39">
        <v>135.88</v>
      </c>
      <c r="BR7" s="39">
        <v>135.28</v>
      </c>
      <c r="BS7" s="39">
        <v>132.1</v>
      </c>
      <c r="BT7" s="39">
        <v>132.16</v>
      </c>
      <c r="BU7" s="39">
        <v>112.81</v>
      </c>
      <c r="BV7" s="39">
        <v>113.88</v>
      </c>
      <c r="BW7" s="39">
        <v>114.14</v>
      </c>
      <c r="BX7" s="39">
        <v>112.83</v>
      </c>
      <c r="BY7" s="39">
        <v>112.84</v>
      </c>
      <c r="BZ7" s="39">
        <v>112.84</v>
      </c>
      <c r="CA7" s="39">
        <v>65.88</v>
      </c>
      <c r="CB7" s="39">
        <v>65.36</v>
      </c>
      <c r="CC7" s="39">
        <v>65.290000000000006</v>
      </c>
      <c r="CD7" s="39">
        <v>66.819999999999993</v>
      </c>
      <c r="CE7" s="39">
        <v>66.59</v>
      </c>
      <c r="CF7" s="39">
        <v>75.3</v>
      </c>
      <c r="CG7" s="39">
        <v>74.02</v>
      </c>
      <c r="CH7" s="39">
        <v>73.03</v>
      </c>
      <c r="CI7" s="39">
        <v>73.86</v>
      </c>
      <c r="CJ7" s="39">
        <v>73.849999999999994</v>
      </c>
      <c r="CK7" s="39">
        <v>73.849999999999994</v>
      </c>
      <c r="CL7" s="39">
        <v>93.14</v>
      </c>
      <c r="CM7" s="39">
        <v>92.66</v>
      </c>
      <c r="CN7" s="39">
        <v>93.16</v>
      </c>
      <c r="CO7" s="39">
        <v>93.22</v>
      </c>
      <c r="CP7" s="39">
        <v>93.5</v>
      </c>
      <c r="CQ7" s="39">
        <v>61.82</v>
      </c>
      <c r="CR7" s="39">
        <v>61.66</v>
      </c>
      <c r="CS7" s="39">
        <v>62.19</v>
      </c>
      <c r="CT7" s="39">
        <v>61.77</v>
      </c>
      <c r="CU7" s="39">
        <v>61.69</v>
      </c>
      <c r="CV7" s="39">
        <v>61.69</v>
      </c>
      <c r="CW7" s="39">
        <v>100</v>
      </c>
      <c r="CX7" s="39">
        <v>100</v>
      </c>
      <c r="CY7" s="39">
        <v>100</v>
      </c>
      <c r="CZ7" s="39">
        <v>100</v>
      </c>
      <c r="DA7" s="39">
        <v>100</v>
      </c>
      <c r="DB7" s="39">
        <v>100.03</v>
      </c>
      <c r="DC7" s="39">
        <v>100.05</v>
      </c>
      <c r="DD7" s="39">
        <v>100.05</v>
      </c>
      <c r="DE7" s="39">
        <v>100.08</v>
      </c>
      <c r="DF7" s="39">
        <v>100</v>
      </c>
      <c r="DG7" s="39">
        <v>100</v>
      </c>
      <c r="DH7" s="39">
        <v>37.78</v>
      </c>
      <c r="DI7" s="39">
        <v>40.36</v>
      </c>
      <c r="DJ7" s="39">
        <v>41.8</v>
      </c>
      <c r="DK7" s="39">
        <v>43.41</v>
      </c>
      <c r="DL7" s="39">
        <v>45.34</v>
      </c>
      <c r="DM7" s="39">
        <v>52.4</v>
      </c>
      <c r="DN7" s="39">
        <v>53.56</v>
      </c>
      <c r="DO7" s="39">
        <v>54.73</v>
      </c>
      <c r="DP7" s="39">
        <v>55.77</v>
      </c>
      <c r="DQ7" s="39">
        <v>56.48</v>
      </c>
      <c r="DR7" s="39">
        <v>56.48</v>
      </c>
      <c r="DS7" s="39">
        <v>0</v>
      </c>
      <c r="DT7" s="39">
        <v>0</v>
      </c>
      <c r="DU7" s="39">
        <v>0</v>
      </c>
      <c r="DV7" s="39">
        <v>0</v>
      </c>
      <c r="DW7" s="39">
        <v>0</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山塙 利文</cp:lastModifiedBy>
  <cp:lastPrinted>2021-01-19T06:59:20Z</cp:lastPrinted>
  <dcterms:created xsi:type="dcterms:W3CDTF">2020-12-04T02:07:51Z</dcterms:created>
  <dcterms:modified xsi:type="dcterms:W3CDTF">2021-01-19T06:59:24Z</dcterms:modified>
  <cp:category/>
</cp:coreProperties>
</file>