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200450\福井県\公営企業課 （公用） - 公営企業課\02 経営G\経理G\06_決算統計\∠０１\総務省確認・修正\"/>
    </mc:Choice>
  </mc:AlternateContent>
  <xr:revisionPtr revIDLastSave="6" documentId="11_D594F2EA065EFE810E0A1D4538EA812C66DB8167" xr6:coauthVersionLast="44" xr6:coauthVersionMax="44" xr10:uidLastSave="{AA1A563D-387D-4829-91C7-FDBCB4085E62}"/>
  <workbookProtection workbookAlgorithmName="SHA-512" workbookHashValue="8UjEQWFeygeD6QS6OUKvuztuJ5RmU02xdnQ/Uh7FPHEpknpGNAxHM//GboIRQgSkKdaPa8Nsi9FAqhw4z5jwhw==" workbookSaltValue="WnpxRtslGvyWEiz3QS4oY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<sst xmlns="http://schemas.openxmlformats.org/spreadsheetml/2006/main" count="231" uniqueCount="116">
  <si>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</si>
  <si>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</si>
  <si>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</si>
  <si>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</si>
  <si>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</si>
  <si>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</si>
  <si>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</si>
  <si>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</si>
  <si>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</si>
  <si>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</si>
  <si>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</si>
  <si>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</si>
  <si>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</si>
  <si>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</si>
  <si>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</si>
  <si>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</si>
  <si>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</si>
  <si>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</si>
  <si>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</si>
  <si>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</si>
  <si>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</si>
  <si>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</si>
  <si>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</si>
  <si>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</si>
  <si>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</si>
  <si>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</si>
  <si>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</si>
  <si>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</si>
  <si>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</si>
  <si>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</si>
  <si>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</si>
  <si>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</si>
  <si>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</si>
  <si>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</si>
  <si>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</si>
  <si>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</si>
  <si>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</si>
  <si>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</si>
  <si>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</si>
  <si>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</si>
  <si>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</si>
  <si>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</si>
  <si>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</si>
  <si>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</si>
  <si>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</si>
  <si>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</si>
  <si>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</si>
  <si>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</si>
  <si>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</si>
  <si>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</si>
  <si>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</si>
  <si>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</si>
  <si>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</si>
  <si>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</si>
  <si>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</si>
  <si>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</si>
  <si>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</si>
  <si>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</si>
  <si>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</si>
  <si>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</si>
  <si>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</si>
  <si>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</si>
  <si>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</si>
  <si>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</si>
  <si>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</si>
  <si>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</si>
  <si>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</si>
  <si>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</si>
  <si>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</si>
  <si>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</si>
  <si>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</si>
  <si>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</si>
  <si>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</si>
  <si>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</si>
  <si>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</si>
  <si>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</si>
  <si>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</si>
  <si>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</si>
  <si>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</si>
  <si>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</si>
  <si>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</si>
  <si>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</si>
  <si>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</si>
  <si>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</si>
  <si>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</si>
  <si>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</si>
  <si>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</si>
  <si>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</si>
  <si>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</si>
  <si>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</si>
  <si>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</si>
  <si>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</si>
  <si>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</si>
  <si>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</si>
  <si>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</si>
  <si>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</si>
  <si>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</si>
  <si>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</si>
  <si>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</si>
  <si>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</si>
  <si>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</si>
  <si>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</si>
  <si>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</si>
  <si>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</si>
  <si>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</si>
  <si>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</si>
  <si>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</si>
  <si>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</si>
  <si>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</si>
  <si>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</si>
  <si>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</si>
  <si>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</si>
  <si>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</si>
  <si>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運用開始から２０年以上経過した施設であるため、有形固定資産減価償却率は類似団体平均と同程度となっているが、管渠老朽化率は低いことから、管路以外の施設の老朽化の度合は高くなっている。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ウンヨウ</t>
    </rPh>
    <rPh sb="3" eb="5">
      <t>カイシ</t>
    </rPh>
    <rPh sb="9" eb="10">
      <t>ネン</t>
    </rPh>
    <rPh sb="10" eb="12">
      <t>イジョウ</t>
    </rPh>
    <rPh sb="12" eb="14">
      <t>ケイカ</t>
    </rPh>
    <rPh sb="16" eb="18">
      <t>シセツ</t>
    </rPh>
    <rPh sb="24" eb="26">
      <t>ユウケイ</t>
    </rPh>
    <rPh sb="26" eb="28">
      <t>コテイ</t>
    </rPh>
    <rPh sb="28" eb="30">
      <t>シサン</t>
    </rPh>
    <rPh sb="30" eb="32">
      <t>ゲンカ</t>
    </rPh>
    <rPh sb="32" eb="34">
      <t>ショウキャク</t>
    </rPh>
    <rPh sb="34" eb="35">
      <t>リツ</t>
    </rPh>
    <rPh sb="36" eb="38">
      <t>ルイジ</t>
    </rPh>
    <rPh sb="38" eb="40">
      <t>ダンタイ</t>
    </rPh>
    <rPh sb="40" eb="42">
      <t>ヘイキン</t>
    </rPh>
    <rPh sb="43" eb="46">
      <t>ドウテイド</t>
    </rPh>
    <rPh sb="54" eb="55">
      <t>カン</t>
    </rPh>
    <rPh sb="55" eb="56">
      <t>キョ</t>
    </rPh>
    <rPh sb="56" eb="59">
      <t>ロウキュウカ</t>
    </rPh>
    <rPh sb="59" eb="60">
      <t>リツ</t>
    </rPh>
    <rPh sb="61" eb="62">
      <t>ヒク</t>
    </rPh>
    <rPh sb="68" eb="70">
      <t>カンロ</t>
    </rPh>
    <rPh sb="70" eb="72">
      <t>イガイ</t>
    </rPh>
    <rPh sb="73" eb="75">
      <t>シセツ</t>
    </rPh>
    <rPh sb="76" eb="79">
      <t>ロウキュウカ</t>
    </rPh>
    <rPh sb="80" eb="82">
      <t>ドアイ</t>
    </rPh>
    <rPh sb="83" eb="84">
      <t>タカ</t>
    </rPh>
    <rPh sb="150" eb="151">
      <t>ハカ</t>
    </rPh>
    <rPh sb="160" eb="163">
      <t>ヘイジュンカ</t>
    </rPh>
    <rPh sb="186" eb="188">
      <t>コウエイ</t>
    </rPh>
    <rPh sb="188" eb="190">
      <t>キギョウ</t>
    </rPh>
    <phoneticPr fontId="4"/>
  </si>
  <si>
    <t>　現在の経営状況は健全で効率的な経営を行っていると判断できる。
　当事業は供用開始から２０年以上が経過し、塩害や工場排水の腐食成分などによる腐食が進行しており、今後は老朽化対策に伴う更新需要の増大や施設・管路の維持修繕に加え、施設・管路の耐震化が予定されており、多額の費用負担が見込まれる。
　そのため、これらに見合う料金収入の確保および経費節減に努め、より一層経営の健全化・効率化に努めていく必要がある。</t>
    <rPh sb="1" eb="3">
      <t>ゲンザイ</t>
    </rPh>
    <rPh sb="4" eb="6">
      <t>ケイエイ</t>
    </rPh>
    <rPh sb="6" eb="8">
      <t>ジョウキョウ</t>
    </rPh>
    <rPh sb="19" eb="20">
      <t>オコナ</t>
    </rPh>
    <rPh sb="25" eb="27">
      <t>ハンダン</t>
    </rPh>
    <rPh sb="37" eb="39">
      <t>キョウヨウ</t>
    </rPh>
    <phoneticPr fontId="4"/>
  </si>
  <si>
    <t>　今後の老朽化対策・耐震化等の設備投資の増加に備えて、効率的な維持管理や適切な料金設定により、経営の安定と資金確保に努めている。
　施設利用率は類似団体平均値を上回っている。
　その結果、経常収支比率および経費回収率は、平成２６年度の公営企業会計制度の見直しにより変動しているが、類似団体平均値を常に若干上回っており、累積欠損金比率も０％を維持している。なお、汚水処理原価は、工場排水を対象として生物処理に加えろ過設備や活性炭吸着設備による処理を行っていることから、類似団体平均値を上回っている。
　平成２６年度の公営企業会計基準の見直しや工事にかかる預り金や未払金の減少により、流動比率に変動が見られるが、１００％以上を確保し、類似団体平均値を上回っている。
　企業債の残高が無いため、企業債残高対事業規模比率も０％となっている。
　今後も引き続き経営の健全化、効率化に努めていく。</t>
    <rPh sb="80" eb="81">
      <t>ウエ</t>
    </rPh>
    <rPh sb="103" eb="105">
      <t>ケイヒ</t>
    </rPh>
    <rPh sb="110" eb="112">
      <t>ヘイセイ</t>
    </rPh>
    <rPh sb="114" eb="116">
      <t>ネンド</t>
    </rPh>
    <rPh sb="117" eb="119">
      <t>コウエイ</t>
    </rPh>
    <rPh sb="119" eb="121">
      <t>キギョウ</t>
    </rPh>
    <rPh sb="121" eb="123">
      <t>カイケイ</t>
    </rPh>
    <rPh sb="123" eb="125">
      <t>セイド</t>
    </rPh>
    <rPh sb="126" eb="128">
      <t>ミナオ</t>
    </rPh>
    <rPh sb="132" eb="134">
      <t>ヘンドウ</t>
    </rPh>
    <rPh sb="140" eb="142">
      <t>ルイジ</t>
    </rPh>
    <rPh sb="142" eb="144">
      <t>ダンタイ</t>
    </rPh>
    <rPh sb="144" eb="147">
      <t>ヘイキンチ</t>
    </rPh>
    <rPh sb="148" eb="149">
      <t>ツネ</t>
    </rPh>
    <rPh sb="150" eb="152">
      <t>ジャッカン</t>
    </rPh>
    <rPh sb="152" eb="154">
      <t>ウワマワ</t>
    </rPh>
    <rPh sb="180" eb="182">
      <t>オスイ</t>
    </rPh>
    <rPh sb="182" eb="184">
      <t>ショリ</t>
    </rPh>
    <rPh sb="184" eb="186">
      <t>ゲンカ</t>
    </rPh>
    <rPh sb="188" eb="190">
      <t>コウジョウ</t>
    </rPh>
    <rPh sb="190" eb="192">
      <t>ハイスイ</t>
    </rPh>
    <rPh sb="193" eb="195">
      <t>タイショウ</t>
    </rPh>
    <rPh sb="198" eb="200">
      <t>セイブツ</t>
    </rPh>
    <rPh sb="200" eb="202">
      <t>ショリ</t>
    </rPh>
    <rPh sb="203" eb="204">
      <t>クワ</t>
    </rPh>
    <rPh sb="206" eb="207">
      <t>カ</t>
    </rPh>
    <rPh sb="207" eb="209">
      <t>セツビ</t>
    </rPh>
    <rPh sb="210" eb="213">
      <t>カッセイタン</t>
    </rPh>
    <rPh sb="213" eb="215">
      <t>キュウチャク</t>
    </rPh>
    <rPh sb="215" eb="217">
      <t>セツビ</t>
    </rPh>
    <rPh sb="220" eb="222">
      <t>ショリ</t>
    </rPh>
    <rPh sb="223" eb="224">
      <t>オコナ</t>
    </rPh>
    <rPh sb="233" eb="235">
      <t>ルイジ</t>
    </rPh>
    <rPh sb="235" eb="237">
      <t>ダンタイ</t>
    </rPh>
    <rPh sb="237" eb="240">
      <t>ヘイキンチ</t>
    </rPh>
    <rPh sb="241" eb="243">
      <t>ウワマワ</t>
    </rPh>
    <rPh sb="284" eb="286">
      <t>ゲンショウ</t>
    </rPh>
    <rPh sb="350" eb="352">
      <t>ジギョウ</t>
    </rPh>
    <rPh sb="352" eb="354">
      <t>キボ</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</si>
</sst>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3"/>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3 2" xfId="2" xr:uid="{F9B52456-B6B7-450B-9C33-A6D590B13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2.2400000000000002</c:v>
                </c:pt>
                <c:pt idx="1">
                  <c:v>0.47</c:v>
                </c:pt>
                <c:pt idx="2">
                  <c:v>1.76</c:v>
                </c:pt>
                <c:pt idx="3">
                  <c:v>0.2</c:v>
                </c:pt>
                <c:pt idx="4">
                  <c:v>0.78</c:v>
                </c:pt>
              </c:numCache>
            </c:numRef>
          </c:val>
          <c:extLst>
            <c:ext xmlns:c16="http://schemas.microsoft.com/office/drawing/2014/chart" uri="{C3380CC4-5D6E-409C-BE32-E72D297353CC}">
              <c16:uniqueId val="{00000000-0B10-41A6-B353-5290D0BB29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1.17</c:v>
                </c:pt>
                <c:pt idx="1">
                  <c:v>0.25</c:v>
                </c:pt>
                <c:pt idx="2">
                  <c:v>0.92</c:v>
                </c:pt>
                <c:pt idx="3">
                  <c:v>0.06</c:v>
                </c:pt>
                <c:pt idx="4">
                  <c:v>0.3</c:v>
                </c:pt>
              </c:numCache>
            </c:numRef>
          </c:val>
          <c:smooth val="0"/>
          <c:extLst>
            <c:ext xmlns:c16="http://schemas.microsoft.com/office/drawing/2014/chart" uri="{C3380CC4-5D6E-409C-BE32-E72D297353CC}">
              <c16:uniqueId val="{00000001-0B10-41A6-B353-5290D0BB29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51.78</c:v>
                </c:pt>
                <c:pt idx="1">
                  <c:v>54.22</c:v>
                </c:pt>
                <c:pt idx="2">
                  <c:v>58.08</c:v>
                </c:pt>
                <c:pt idx="3">
                  <c:v>63.22</c:v>
                </c:pt>
                <c:pt idx="4">
                  <c:v>61.53</c:v>
                </c:pt>
              </c:numCache>
            </c:numRef>
          </c:val>
          <c:extLst>
            <c:ext xmlns:c16="http://schemas.microsoft.com/office/drawing/2014/chart" uri="{C3380CC4-5D6E-409C-BE32-E72D297353CC}">
              <c16:uniqueId val="{00000000-A067-4891-8D62-D246103A94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38.75</c:v>
                </c:pt>
                <c:pt idx="1">
                  <c:v>38.94</c:v>
                </c:pt>
                <c:pt idx="2">
                  <c:v>46.5</c:v>
                </c:pt>
                <c:pt idx="3">
                  <c:v>9.5</c:v>
                </c:pt>
                <c:pt idx="4">
                  <c:v>8.93</c:v>
                </c:pt>
              </c:numCache>
            </c:numRef>
          </c:val>
          <c:smooth val="0"/>
          <c:extLst>
            <c:ext xmlns:c16="http://schemas.microsoft.com/office/drawing/2014/chart" uri="{C3380CC4-5D6E-409C-BE32-E72D297353CC}">
              <c16:uniqueId val="{00000001-A067-4891-8D62-D246103A94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29-4890-B64E-70DFF43773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5.64</c:v>
                </c:pt>
                <c:pt idx="1">
                  <c:v>5.77</c:v>
                </c:pt>
                <c:pt idx="2">
                  <c:v>5.79</c:v>
                </c:pt>
                <c:pt idx="3">
                  <c:v>0.53</c:v>
                </c:pt>
                <c:pt idx="4">
                  <c:v>0.54</c:v>
                </c:pt>
              </c:numCache>
            </c:numRef>
          </c:val>
          <c:smooth val="0"/>
          <c:extLst>
            <c:ext xmlns:c16="http://schemas.microsoft.com/office/drawing/2014/chart" uri="{C3380CC4-5D6E-409C-BE32-E72D297353CC}">
              <c16:uniqueId val="{00000001-9B29-4890-B64E-70DFF43773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121.68</c:v>
                </c:pt>
                <c:pt idx="1">
                  <c:v>122.37</c:v>
                </c:pt>
                <c:pt idx="2">
                  <c:v>118.26</c:v>
                </c:pt>
                <c:pt idx="3">
                  <c:v>122.02</c:v>
                </c:pt>
                <c:pt idx="4">
                  <c:v>123.06</c:v>
                </c:pt>
              </c:numCache>
            </c:numRef>
          </c:val>
          <c:extLst>
            <c:ext xmlns:c16="http://schemas.microsoft.com/office/drawing/2014/chart" uri="{C3380CC4-5D6E-409C-BE32-E72D297353CC}">
              <c16:uniqueId val="{00000000-7ACC-45F0-B8D0-40CC16AF38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117.31</c:v>
                </c:pt>
                <c:pt idx="1">
                  <c:v>119.65</c:v>
                </c:pt>
                <c:pt idx="2">
                  <c:v>118.09</c:v>
                </c:pt>
                <c:pt idx="3">
                  <c:v>118.49</c:v>
                </c:pt>
                <c:pt idx="4">
                  <c:v>117.78</c:v>
                </c:pt>
              </c:numCache>
            </c:numRef>
          </c:val>
          <c:smooth val="0"/>
          <c:extLst>
            <c:ext xmlns:c16="http://schemas.microsoft.com/office/drawing/2014/chart" uri="{C3380CC4-5D6E-409C-BE32-E72D297353CC}">
              <c16:uniqueId val="{00000001-7ACC-45F0-B8D0-40CC16AF38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42.1</c:v>
                </c:pt>
                <c:pt idx="1">
                  <c:v>42.42</c:v>
                </c:pt>
                <c:pt idx="2">
                  <c:v>43.42</c:v>
                </c:pt>
                <c:pt idx="3">
                  <c:v>44.54</c:v>
                </c:pt>
                <c:pt idx="4">
                  <c:v>45.12</c:v>
                </c:pt>
              </c:numCache>
            </c:numRef>
          </c:val>
          <c:extLst>
            <c:ext xmlns:c16="http://schemas.microsoft.com/office/drawing/2014/chart" uri="{C3380CC4-5D6E-409C-BE32-E72D297353CC}">
              <c16:uniqueId val="{00000000-DF42-4376-AB54-8075B4C8E3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42.18</c:v>
                </c:pt>
                <c:pt idx="1">
                  <c:v>41.43</c:v>
                </c:pt>
                <c:pt idx="2">
                  <c:v>42.9</c:v>
                </c:pt>
                <c:pt idx="3">
                  <c:v>55.83</c:v>
                </c:pt>
                <c:pt idx="4">
                  <c:v>56.82</c:v>
                </c:pt>
              </c:numCache>
            </c:numRef>
          </c:val>
          <c:smooth val="0"/>
          <c:extLst>
            <c:ext xmlns:c16="http://schemas.microsoft.com/office/drawing/2014/chart" uri="{C3380CC4-5D6E-409C-BE32-E72D297353CC}">
              <c16:uniqueId val="{00000001-DF42-4376-AB54-8075B4C8E3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E-4A1C-9AA9-C34000EB5F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6.92</c:v>
                </c:pt>
              </c:numCache>
            </c:numRef>
          </c:val>
          <c:smooth val="0"/>
          <c:extLst>
            <c:ext xmlns:c16="http://schemas.microsoft.com/office/drawing/2014/chart" uri="{C3380CC4-5D6E-409C-BE32-E72D297353CC}">
              <c16:uniqueId val="{00000001-70DE-4A1C-9AA9-C34000EB5F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A4-4C5E-A247-3928CAF66E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12.33</c:v>
                </c:pt>
                <c:pt idx="1">
                  <c:v>8.98</c:v>
                </c:pt>
                <c:pt idx="2">
                  <c:v>1.52</c:v>
                </c:pt>
                <c:pt idx="3">
                  <c:v>0.55000000000000004</c:v>
                </c:pt>
                <c:pt idx="4">
                  <c:v>0.67</c:v>
                </c:pt>
              </c:numCache>
            </c:numRef>
          </c:val>
          <c:smooth val="0"/>
          <c:extLst>
            <c:ext xmlns:c16="http://schemas.microsoft.com/office/drawing/2014/chart" uri="{C3380CC4-5D6E-409C-BE32-E72D297353CC}">
              <c16:uniqueId val="{00000001-ABA4-4C5E-A247-3928CAF66E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616.21</c:v>
                </c:pt>
                <c:pt idx="1">
                  <c:v>749.73</c:v>
                </c:pt>
                <c:pt idx="2">
                  <c:v>602.92999999999995</c:v>
                </c:pt>
                <c:pt idx="3">
                  <c:v>794.44</c:v>
                </c:pt>
                <c:pt idx="4">
                  <c:v>657.89</c:v>
                </c:pt>
              </c:numCache>
            </c:numRef>
          </c:val>
          <c:extLst>
            <c:ext xmlns:c16="http://schemas.microsoft.com/office/drawing/2014/chart" uri="{C3380CC4-5D6E-409C-BE32-E72D297353CC}">
              <c16:uniqueId val="{00000000-F623-4403-8D91-C835C52AB8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572.32000000000005</c:v>
                </c:pt>
                <c:pt idx="1">
                  <c:v>674.87</c:v>
                </c:pt>
                <c:pt idx="2">
                  <c:v>557.19000000000005</c:v>
                </c:pt>
                <c:pt idx="3">
                  <c:v>611.66</c:v>
                </c:pt>
                <c:pt idx="4">
                  <c:v>574.59</c:v>
                </c:pt>
              </c:numCache>
            </c:numRef>
          </c:val>
          <c:smooth val="0"/>
          <c:extLst>
            <c:ext xmlns:c16="http://schemas.microsoft.com/office/drawing/2014/chart" uri="{C3380CC4-5D6E-409C-BE32-E72D297353CC}">
              <c16:uniqueId val="{00000001-F623-4403-8D91-C835C52AB8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F-492E-8120-5F39BFE924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78.25</c:v>
                </c:pt>
                <c:pt idx="1">
                  <c:v>74.61</c:v>
                </c:pt>
                <c:pt idx="2">
                  <c:v>65.64</c:v>
                </c:pt>
                <c:pt idx="3">
                  <c:v>119.35</c:v>
                </c:pt>
                <c:pt idx="4">
                  <c:v>114.02</c:v>
                </c:pt>
              </c:numCache>
            </c:numRef>
          </c:val>
          <c:smooth val="0"/>
          <c:extLst>
            <c:ext xmlns:c16="http://schemas.microsoft.com/office/drawing/2014/chart" uri="{C3380CC4-5D6E-409C-BE32-E72D297353CC}">
              <c16:uniqueId val="{00000001-660F-492E-8120-5F39BFE924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131.76</c:v>
                </c:pt>
                <c:pt idx="1">
                  <c:v>129.75</c:v>
                </c:pt>
                <c:pt idx="2">
                  <c:v>120.75</c:v>
                </c:pt>
                <c:pt idx="3">
                  <c:v>126.27</c:v>
                </c:pt>
                <c:pt idx="4">
                  <c:v>131.77000000000001</c:v>
                </c:pt>
              </c:numCache>
            </c:numRef>
          </c:val>
          <c:extLst>
            <c:ext xmlns:c16="http://schemas.microsoft.com/office/drawing/2014/chart" uri="{C3380CC4-5D6E-409C-BE32-E72D297353CC}">
              <c16:uniqueId val="{00000000-D0CB-4FBC-836E-876B5916FE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122.14</c:v>
                </c:pt>
                <c:pt idx="1">
                  <c:v>115.85</c:v>
                </c:pt>
                <c:pt idx="2">
                  <c:v>113.09</c:v>
                </c:pt>
                <c:pt idx="3">
                  <c:v>117.7</c:v>
                </c:pt>
                <c:pt idx="4">
                  <c:v>117.91</c:v>
                </c:pt>
              </c:numCache>
            </c:numRef>
          </c:val>
          <c:smooth val="0"/>
          <c:extLst>
            <c:ext xmlns:c16="http://schemas.microsoft.com/office/drawing/2014/chart" uri="{C3380CC4-5D6E-409C-BE32-E72D297353CC}">
              <c16:uniqueId val="{00000001-D0CB-4FBC-836E-876B5916FE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110.66</c:v>
                </c:pt>
                <c:pt idx="1">
                  <c:v>112.2</c:v>
                </c:pt>
                <c:pt idx="2">
                  <c:v>121.6</c:v>
                </c:pt>
                <c:pt idx="3">
                  <c:v>116.03</c:v>
                </c:pt>
                <c:pt idx="4">
                  <c:v>107.87</c:v>
                </c:pt>
              </c:numCache>
            </c:numRef>
          </c:val>
          <c:extLst>
            <c:ext xmlns:c16="http://schemas.microsoft.com/office/drawing/2014/chart" uri="{C3380CC4-5D6E-409C-BE32-E72D297353CC}">
              <c16:uniqueId val="{00000000-CC3C-4813-B82F-0FA684BF89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71.989999999999995</c:v>
                </c:pt>
                <c:pt idx="1">
                  <c:v>76.56</c:v>
                </c:pt>
                <c:pt idx="2">
                  <c:v>78.680000000000007</c:v>
                </c:pt>
                <c:pt idx="3">
                  <c:v>57.92</c:v>
                </c:pt>
                <c:pt idx="4">
                  <c:v>56.8</c:v>
                </c:pt>
              </c:numCache>
            </c:numRef>
          </c:val>
          <c:smooth val="0"/>
          <c:extLst>
            <c:ext xmlns:c16="http://schemas.microsoft.com/office/drawing/2014/chart" uri="{C3380CC4-5D6E-409C-BE32-E72D297353CC}">
              <c16:uniqueId val="{00000001-CC3C-4813-B82F-0FA684BF89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4"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福井県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特定公共下水道</v>
      </c>
      <c r="Q8" s="49"/>
      <c r="R8" s="49"/>
      <c r="S8" s="49"/>
      <c r="T8" s="49"/>
      <c r="U8" s="49"/>
      <c r="V8" s="49"/>
      <c r="W8" s="49" t="str">
        <f>データ!L6</f>
        <v>-</v>
      </c>
      <c r="X8" s="49"/>
      <c r="Y8" s="49"/>
      <c r="Z8" s="49"/>
      <c r="AA8" s="49"/>
      <c r="AB8" s="49"/>
      <c r="AC8" s="49"/>
      <c r="AD8" s="50" t="str">
        <f>データ!$M$6</f>
        <v>非設置</v>
      </c>
      <c r="AE8" s="50"/>
      <c r="AF8" s="50"/>
      <c r="AG8" s="50"/>
      <c r="AH8" s="50"/>
      <c r="AI8" s="50"/>
      <c r="AJ8" s="50"/>
      <c r="AK8" s="3"/>
      <c r="AL8" s="51">
        <f>データ!S6</f>
        <v>780053</v>
      </c>
      <c r="AM8" s="51"/>
      <c r="AN8" s="51"/>
      <c r="AO8" s="51"/>
      <c r="AP8" s="51"/>
      <c r="AQ8" s="51"/>
      <c r="AR8" s="51"/>
      <c r="AS8" s="51"/>
      <c r="AT8" s="46">
        <f>データ!T6</f>
        <v>4190.5200000000004</v>
      </c>
      <c r="AU8" s="46"/>
      <c r="AV8" s="46"/>
      <c r="AW8" s="46"/>
      <c r="AX8" s="46"/>
      <c r="AY8" s="46"/>
      <c r="AZ8" s="46"/>
      <c r="BA8" s="46"/>
      <c r="BB8" s="46">
        <f>データ!U6</f>
        <v>186.15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94.21</v>
      </c>
      <c r="J10" s="46"/>
      <c r="K10" s="46"/>
      <c r="L10" s="46"/>
      <c r="M10" s="46"/>
      <c r="N10" s="46"/>
      <c r="O10" s="46"/>
      <c r="P10" s="46">
        <f>データ!P6</f>
        <v>0.42</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3246</v>
      </c>
      <c r="AM10" s="51"/>
      <c r="AN10" s="51"/>
      <c r="AO10" s="51"/>
      <c r="AP10" s="51"/>
      <c r="AQ10" s="51"/>
      <c r="AR10" s="51"/>
      <c r="AS10" s="51"/>
      <c r="AT10" s="46">
        <f>データ!W6</f>
        <v>7.76</v>
      </c>
      <c r="AU10" s="46"/>
      <c r="AV10" s="46"/>
      <c r="AW10" s="46"/>
      <c r="AX10" s="46"/>
      <c r="AY10" s="46"/>
      <c r="AZ10" s="46"/>
      <c r="BA10" s="46"/>
      <c r="BB10" s="46">
        <f>データ!X6</f>
        <v>418.3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
      </c>
      <c r="F85" s="26" t="str">
        <f>データ!AT6</f>
        <v/>
      </c>
      <c r="G85" s="26" t="str">
        <f>データ!BE6</f>
        <v/>
      </c>
      <c r="H85" s="26" t="str">
        <f>データ!BP6</f>
        <v/>
      </c>
      <c r="I85" s="26" t="str">
        <f>データ!CA6</f>
        <v/>
      </c>
      <c r="J85" s="26" t="str">
        <f>データ!CL6</f>
        <v/>
      </c>
      <c r="K85" s="26" t="str">
        <f>データ!CW6</f>
        <v/>
      </c>
      <c r="L85" s="26" t="str">
        <f>データ!DH6</f>
        <v/>
      </c>
      <c r="M85" s="26" t="str">
        <f>データ!DS6</f>
        <v/>
      </c>
      <c r="N85" s="26" t="str">
        <f>データ!ED6</f>
        <v/>
      </c>
      <c r="O85" s="26" t="str">
        <f>データ!EO6</f>
        <v/>
      </c>
    </row>
  </sheetData>
  <sheetProtection algorithmName="SHA-512" hashValue="N3pa4TWigCt5pxSwaigHe4N7OJNgdHef1l/OVcmzy+O45s5UbzGdxALF/Z6lyLvRUOfp8ddjSuob0Mw7/aDzFw==" saltValue="GFigCPU9nPKAVtBiuVJQ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180009</v>
      </c>
      <c r="D6" s="33">
        <f t="shared" si="3"/>
        <v>46</v>
      </c>
      <c r="E6" s="33">
        <f t="shared" si="3"/>
        <v>17</v>
      </c>
      <c r="F6" s="33">
        <f t="shared" si="3"/>
        <v>2</v>
      </c>
      <c r="G6" s="33">
        <f t="shared" si="3"/>
        <v>0</v>
      </c>
      <c r="H6" s="33" t="str">
        <f t="shared" si="3"/>
        <v>福井県</v>
      </c>
      <c r="I6" s="33" t="str">
        <f t="shared" si="3"/>
        <v>法適用</v>
      </c>
      <c r="J6" s="33" t="str">
        <f t="shared" si="3"/>
        <v>下水道事業</v>
      </c>
      <c r="K6" s="33" t="str">
        <f t="shared" si="3"/>
        <v>特定公共下水道</v>
      </c>
      <c r="L6" s="33" t="str">
        <f t="shared" si="3"/>
        <v>-</v>
      </c>
      <c r="M6" s="33" t="str">
        <f t="shared" si="3"/>
        <v>非設置</v>
      </c>
      <c r="N6" s="34" t="str">
        <f t="shared" si="3"/>
        <v>-</v>
      </c>
      <c r="O6" s="34">
        <f t="shared" si="3"/>
        <v>94.21</v>
      </c>
      <c r="P6" s="34">
        <f t="shared" si="3"/>
        <v>0.42</v>
      </c>
      <c r="Q6" s="34">
        <f t="shared" si="3"/>
        <v>100</v>
      </c>
      <c r="R6" s="34">
        <f t="shared" si="3"/>
        <v>0</v>
      </c>
      <c r="S6" s="34">
        <f t="shared" si="3"/>
        <v>780053</v>
      </c>
      <c r="T6" s="34">
        <f t="shared" si="3"/>
        <v>4190.5200000000004</v>
      </c>
      <c r="U6" s="34">
        <f t="shared" si="3"/>
        <v>186.15</v>
      </c>
      <c r="V6" s="34">
        <f t="shared" si="3"/>
        <v>3246</v>
      </c>
      <c r="W6" s="34">
        <f t="shared" si="3"/>
        <v>7.76</v>
      </c>
      <c r="X6" s="34">
        <f t="shared" si="3"/>
        <v>418.3</v>
      </c>
      <c r="Y6" s="35">
        <f>IF(Y7="",NA(),Y7)</f>
        <v>121.68</v>
      </c>
      <c r="Z6" s="35">
        <f t="shared" ref="Z6:AH6" si="4">IF(Z7="",NA(),Z7)</f>
        <v>122.37</v>
      </c>
      <c r="AA6" s="35">
        <f t="shared" si="4"/>
        <v>118.26</v>
      </c>
      <c r="AB6" s="35">
        <f t="shared" si="4"/>
        <v>122.02</v>
      </c>
      <c r="AC6" s="35">
        <f t="shared" si="4"/>
        <v>123.06</v>
      </c>
      <c r="AD6" s="35">
        <f t="shared" si="4"/>
        <v>117.31</v>
      </c>
      <c r="AE6" s="35">
        <f t="shared" si="4"/>
        <v>119.65</v>
      </c>
      <c r="AF6" s="35">
        <f t="shared" si="4"/>
        <v>118.09</v>
      </c>
      <c r="AG6" s="35">
        <f t="shared" si="4"/>
        <v>118.49</v>
      </c>
      <c r="AH6" s="35">
        <f t="shared" si="4"/>
        <v>117.78</v>
      </c>
      <c r="AI6" s="34" t="str">
        <f>IF(AI7="","",IF(AI7="-","【-】","【"&amp;SUBSTITUTE(TEXT(AI7,"#,##0.00"),"-","△")&amp;"】"))</f>
        <v/>
      </c>
      <c r="AJ6" s="34">
        <f>IF(AJ7="",NA(),AJ7)</f>
        <v>0</v>
      </c>
      <c r="AK6" s="34">
        <f t="shared" ref="AK6:AS6" si="5">IF(AK7="",NA(),AK7)</f>
        <v>0</v>
      </c>
      <c r="AL6" s="34">
        <f t="shared" si="5"/>
        <v>0</v>
      </c>
      <c r="AM6" s="34">
        <f t="shared" si="5"/>
        <v>0</v>
      </c>
      <c r="AN6" s="34">
        <f t="shared" si="5"/>
        <v>0</v>
      </c>
      <c r="AO6" s="35">
        <f t="shared" si="5"/>
        <v>12.33</v>
      </c>
      <c r="AP6" s="35">
        <f t="shared" si="5"/>
        <v>8.98</v>
      </c>
      <c r="AQ6" s="35">
        <f t="shared" si="5"/>
        <v>1.52</v>
      </c>
      <c r="AR6" s="35">
        <f t="shared" si="5"/>
        <v>0.55000000000000004</v>
      </c>
      <c r="AS6" s="35">
        <f t="shared" si="5"/>
        <v>0.67</v>
      </c>
      <c r="AT6" s="34" t="str">
        <f>IF(AT7="","",IF(AT7="-","【-】","【"&amp;SUBSTITUTE(TEXT(AT7,"#,##0.00"),"-","△")&amp;"】"))</f>
        <v/>
      </c>
      <c r="AU6" s="35">
        <f>IF(AU7="",NA(),AU7)</f>
        <v>616.21</v>
      </c>
      <c r="AV6" s="35">
        <f t="shared" ref="AV6:BD6" si="6">IF(AV7="",NA(),AV7)</f>
        <v>749.73</v>
      </c>
      <c r="AW6" s="35">
        <f t="shared" si="6"/>
        <v>602.92999999999995</v>
      </c>
      <c r="AX6" s="35">
        <f t="shared" si="6"/>
        <v>794.44</v>
      </c>
      <c r="AY6" s="35">
        <f t="shared" si="6"/>
        <v>657.89</v>
      </c>
      <c r="AZ6" s="35">
        <f t="shared" si="6"/>
        <v>572.32000000000005</v>
      </c>
      <c r="BA6" s="35">
        <f t="shared" si="6"/>
        <v>674.87</v>
      </c>
      <c r="BB6" s="35">
        <f t="shared" si="6"/>
        <v>557.19000000000005</v>
      </c>
      <c r="BC6" s="35">
        <f t="shared" si="6"/>
        <v>611.66</v>
      </c>
      <c r="BD6" s="35">
        <f t="shared" si="6"/>
        <v>574.59</v>
      </c>
      <c r="BE6" s="34" t="str">
        <f>IF(BE7="","",IF(BE7="-","【-】","【"&amp;SUBSTITUTE(TEXT(BE7,"#,##0.00"),"-","△")&amp;"】"))</f>
        <v/>
      </c>
      <c r="BF6" s="34">
        <f>IF(BF7="",NA(),BF7)</f>
        <v>0</v>
      </c>
      <c r="BG6" s="34">
        <f t="shared" ref="BG6:BO6" si="7">IF(BG7="",NA(),BG7)</f>
        <v>0</v>
      </c>
      <c r="BH6" s="34">
        <f t="shared" si="7"/>
        <v>0</v>
      </c>
      <c r="BI6" s="34">
        <f t="shared" si="7"/>
        <v>0</v>
      </c>
      <c r="BJ6" s="34">
        <f t="shared" si="7"/>
        <v>0</v>
      </c>
      <c r="BK6" s="35">
        <f t="shared" si="7"/>
        <v>78.25</v>
      </c>
      <c r="BL6" s="35">
        <f t="shared" si="7"/>
        <v>74.61</v>
      </c>
      <c r="BM6" s="35">
        <f t="shared" si="7"/>
        <v>65.64</v>
      </c>
      <c r="BN6" s="35">
        <f t="shared" si="7"/>
        <v>119.35</v>
      </c>
      <c r="BO6" s="35">
        <f t="shared" si="7"/>
        <v>114.02</v>
      </c>
      <c r="BP6" s="34" t="str">
        <f>IF(BP7="","",IF(BP7="-","【-】","【"&amp;SUBSTITUTE(TEXT(BP7,"#,##0.00"),"-","△")&amp;"】"))</f>
        <v/>
      </c>
      <c r="BQ6" s="35">
        <f>IF(BQ7="",NA(),BQ7)</f>
        <v>131.76</v>
      </c>
      <c r="BR6" s="35">
        <f t="shared" ref="BR6:BZ6" si="8">IF(BR7="",NA(),BR7)</f>
        <v>129.75</v>
      </c>
      <c r="BS6" s="35">
        <f t="shared" si="8"/>
        <v>120.75</v>
      </c>
      <c r="BT6" s="35">
        <f t="shared" si="8"/>
        <v>126.27</v>
      </c>
      <c r="BU6" s="35">
        <f t="shared" si="8"/>
        <v>131.77000000000001</v>
      </c>
      <c r="BV6" s="35">
        <f t="shared" si="8"/>
        <v>122.14</v>
      </c>
      <c r="BW6" s="35">
        <f t="shared" si="8"/>
        <v>115.85</v>
      </c>
      <c r="BX6" s="35">
        <f t="shared" si="8"/>
        <v>113.09</v>
      </c>
      <c r="BY6" s="35">
        <f t="shared" si="8"/>
        <v>117.7</v>
      </c>
      <c r="BZ6" s="35">
        <f t="shared" si="8"/>
        <v>117.91</v>
      </c>
      <c r="CA6" s="34" t="str">
        <f>IF(CA7="","",IF(CA7="-","【-】","【"&amp;SUBSTITUTE(TEXT(CA7,"#,##0.00"),"-","△")&amp;"】"))</f>
        <v/>
      </c>
      <c r="CB6" s="35">
        <f>IF(CB7="",NA(),CB7)</f>
        <v>110.66</v>
      </c>
      <c r="CC6" s="35">
        <f t="shared" ref="CC6:CK6" si="9">IF(CC7="",NA(),CC7)</f>
        <v>112.2</v>
      </c>
      <c r="CD6" s="35">
        <f t="shared" si="9"/>
        <v>121.6</v>
      </c>
      <c r="CE6" s="35">
        <f t="shared" si="9"/>
        <v>116.03</v>
      </c>
      <c r="CF6" s="35">
        <f t="shared" si="9"/>
        <v>107.87</v>
      </c>
      <c r="CG6" s="35">
        <f t="shared" si="9"/>
        <v>71.989999999999995</v>
      </c>
      <c r="CH6" s="35">
        <f t="shared" si="9"/>
        <v>76.56</v>
      </c>
      <c r="CI6" s="35">
        <f t="shared" si="9"/>
        <v>78.680000000000007</v>
      </c>
      <c r="CJ6" s="35">
        <f t="shared" si="9"/>
        <v>57.92</v>
      </c>
      <c r="CK6" s="35">
        <f t="shared" si="9"/>
        <v>56.8</v>
      </c>
      <c r="CL6" s="34" t="str">
        <f>IF(CL7="","",IF(CL7="-","【-】","【"&amp;SUBSTITUTE(TEXT(CL7,"#,##0.00"),"-","△")&amp;"】"))</f>
        <v/>
      </c>
      <c r="CM6" s="35">
        <f>IF(CM7="",NA(),CM7)</f>
        <v>51.78</v>
      </c>
      <c r="CN6" s="35">
        <f t="shared" ref="CN6:CV6" si="10">IF(CN7="",NA(),CN7)</f>
        <v>54.22</v>
      </c>
      <c r="CO6" s="35">
        <f t="shared" si="10"/>
        <v>58.08</v>
      </c>
      <c r="CP6" s="35">
        <f t="shared" si="10"/>
        <v>63.22</v>
      </c>
      <c r="CQ6" s="35">
        <f t="shared" si="10"/>
        <v>61.53</v>
      </c>
      <c r="CR6" s="35">
        <f t="shared" si="10"/>
        <v>38.75</v>
      </c>
      <c r="CS6" s="35">
        <f t="shared" si="10"/>
        <v>38.94</v>
      </c>
      <c r="CT6" s="35">
        <f t="shared" si="10"/>
        <v>46.5</v>
      </c>
      <c r="CU6" s="35">
        <f t="shared" si="10"/>
        <v>9.5</v>
      </c>
      <c r="CV6" s="35">
        <f t="shared" si="10"/>
        <v>8.93</v>
      </c>
      <c r="CW6" s="34" t="str">
        <f>IF(CW7="","",IF(CW7="-","【-】","【"&amp;SUBSTITUTE(TEXT(CW7,"#,##0.00"),"-","△")&amp;"】"))</f>
        <v/>
      </c>
      <c r="CX6" s="34">
        <f>IF(CX7="",NA(),CX7)</f>
        <v>0</v>
      </c>
      <c r="CY6" s="34">
        <f t="shared" ref="CY6:DG6" si="11">IF(CY7="",NA(),CY7)</f>
        <v>0</v>
      </c>
      <c r="CZ6" s="34">
        <f t="shared" si="11"/>
        <v>0</v>
      </c>
      <c r="DA6" s="34">
        <f t="shared" si="11"/>
        <v>0</v>
      </c>
      <c r="DB6" s="34">
        <f t="shared" si="11"/>
        <v>0</v>
      </c>
      <c r="DC6" s="35">
        <f t="shared" si="11"/>
        <v>5.64</v>
      </c>
      <c r="DD6" s="35">
        <f t="shared" si="11"/>
        <v>5.77</v>
      </c>
      <c r="DE6" s="35">
        <f t="shared" si="11"/>
        <v>5.79</v>
      </c>
      <c r="DF6" s="35">
        <f t="shared" si="11"/>
        <v>0.53</v>
      </c>
      <c r="DG6" s="35">
        <f t="shared" si="11"/>
        <v>0.54</v>
      </c>
      <c r="DH6" s="34" t="str">
        <f>IF(DH7="","",IF(DH7="-","【-】","【"&amp;SUBSTITUTE(TEXT(DH7,"#,##0.00"),"-","△")&amp;"】"))</f>
        <v/>
      </c>
      <c r="DI6" s="35">
        <f>IF(DI7="",NA(),DI7)</f>
        <v>42.1</v>
      </c>
      <c r="DJ6" s="35">
        <f t="shared" ref="DJ6:DR6" si="12">IF(DJ7="",NA(),DJ7)</f>
        <v>42.42</v>
      </c>
      <c r="DK6" s="35">
        <f t="shared" si="12"/>
        <v>43.42</v>
      </c>
      <c r="DL6" s="35">
        <f t="shared" si="12"/>
        <v>44.54</v>
      </c>
      <c r="DM6" s="35">
        <f t="shared" si="12"/>
        <v>45.12</v>
      </c>
      <c r="DN6" s="35">
        <f t="shared" si="12"/>
        <v>42.18</v>
      </c>
      <c r="DO6" s="35">
        <f t="shared" si="12"/>
        <v>41.43</v>
      </c>
      <c r="DP6" s="35">
        <f t="shared" si="12"/>
        <v>42.9</v>
      </c>
      <c r="DQ6" s="35">
        <f t="shared" si="12"/>
        <v>55.83</v>
      </c>
      <c r="DR6" s="35">
        <f t="shared" si="12"/>
        <v>56.82</v>
      </c>
      <c r="DS6" s="34" t="str">
        <f>IF(DS7="","",IF(DS7="-","【-】","【"&amp;SUBSTITUTE(TEXT(DS7,"#,##0.00"),"-","△")&amp;"】"))</f>
        <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6.92</v>
      </c>
      <c r="ED6" s="34" t="str">
        <f>IF(ED7="","",IF(ED7="-","【-】","【"&amp;SUBSTITUTE(TEXT(ED7,"#,##0.00"),"-","△")&amp;"】"))</f>
        <v/>
      </c>
      <c r="EE6" s="35">
        <f>IF(EE7="",NA(),EE7)</f>
        <v>2.2400000000000002</v>
      </c>
      <c r="EF6" s="35">
        <f t="shared" ref="EF6:EN6" si="14">IF(EF7="",NA(),EF7)</f>
        <v>0.47</v>
      </c>
      <c r="EG6" s="35">
        <f t="shared" si="14"/>
        <v>1.76</v>
      </c>
      <c r="EH6" s="35">
        <f t="shared" si="14"/>
        <v>0.2</v>
      </c>
      <c r="EI6" s="35">
        <f t="shared" si="14"/>
        <v>0.78</v>
      </c>
      <c r="EJ6" s="35">
        <f t="shared" si="14"/>
        <v>1.17</v>
      </c>
      <c r="EK6" s="35">
        <f t="shared" si="14"/>
        <v>0.25</v>
      </c>
      <c r="EL6" s="35">
        <f t="shared" si="14"/>
        <v>0.92</v>
      </c>
      <c r="EM6" s="35">
        <f t="shared" si="14"/>
        <v>0.06</v>
      </c>
      <c r="EN6" s="35">
        <f t="shared" si="14"/>
        <v>0.3</v>
      </c>
      <c r="EO6" s="34" t="str">
        <f>IF(EO7="","",IF(EO7="-","【-】","【"&amp;SUBSTITUTE(TEXT(EO7,"#,##0.00"),"-","△")&amp;"】"))</f>
        <v/>
      </c>
    </row>
    <row r="7" spans="1:148" s="36" customFormat="1" x14ac:dyDescent="0.15">
      <c r="A7" s="28"/>
      <c r="B7" s="37">
        <v>2019</v>
      </c>
      <c r="C7" s="37">
        <v>180009</v>
      </c>
      <c r="D7" s="37">
        <v>46</v>
      </c>
      <c r="E7" s="37">
        <v>17</v>
      </c>
      <c r="F7" s="37">
        <v>2</v>
      </c>
      <c r="G7" s="37">
        <v>0</v>
      </c>
      <c r="H7" s="37" t="s">
        <v>96</v>
      </c>
      <c r="I7" s="37" t="s">
        <v>97</v>
      </c>
      <c r="J7" s="37" t="s">
        <v>98</v>
      </c>
      <c r="K7" s="37" t="s">
        <v>99</v>
      </c>
      <c r="L7" s="37" t="s">
        <v>100</v>
      </c>
      <c r="M7" s="37" t="s">
        <v>101</v>
      </c>
      <c r="N7" s="38" t="s">
        <v>100</v>
      </c>
      <c r="O7" s="38">
        <v>94.21</v>
      </c>
      <c r="P7" s="38">
        <v>0.42</v>
      </c>
      <c r="Q7" s="38">
        <v>100</v>
      </c>
      <c r="R7" s="38">
        <v>0</v>
      </c>
      <c r="S7" s="38">
        <v>780053</v>
      </c>
      <c r="T7" s="38">
        <v>4190.5200000000004</v>
      </c>
      <c r="U7" s="38">
        <v>186.15</v>
      </c>
      <c r="V7" s="38">
        <v>3246</v>
      </c>
      <c r="W7" s="38">
        <v>7.76</v>
      </c>
      <c r="X7" s="38">
        <v>418.3</v>
      </c>
      <c r="Y7" s="38">
        <v>121.68</v>
      </c>
      <c r="Z7" s="38">
        <v>122.37</v>
      </c>
      <c r="AA7" s="38">
        <v>118.26</v>
      </c>
      <c r="AB7" s="38">
        <v>122.02</v>
      </c>
      <c r="AC7" s="38">
        <v>123.06</v>
      </c>
      <c r="AD7" s="38">
        <v>117.31</v>
      </c>
      <c r="AE7" s="38">
        <v>119.65</v>
      </c>
      <c r="AF7" s="38">
        <v>118.09</v>
      </c>
      <c r="AG7" s="38">
        <v>118.49</v>
      </c>
      <c r="AH7" s="38">
        <v>117.78</v>
      </c>
      <c r="AI7" s="38"/>
      <c r="AJ7" s="38">
        <v>0</v>
      </c>
      <c r="AK7" s="38">
        <v>0</v>
      </c>
      <c r="AL7" s="38">
        <v>0</v>
      </c>
      <c r="AM7" s="38">
        <v>0</v>
      </c>
      <c r="AN7" s="38">
        <v>0</v>
      </c>
      <c r="AO7" s="38">
        <v>12.33</v>
      </c>
      <c r="AP7" s="38">
        <v>8.98</v>
      </c>
      <c r="AQ7" s="38">
        <v>1.52</v>
      </c>
      <c r="AR7" s="38">
        <v>0.55000000000000004</v>
      </c>
      <c r="AS7" s="38">
        <v>0.67</v>
      </c>
      <c r="AT7" s="38"/>
      <c r="AU7" s="38">
        <v>616.21</v>
      </c>
      <c r="AV7" s="38">
        <v>749.73</v>
      </c>
      <c r="AW7" s="38">
        <v>602.92999999999995</v>
      </c>
      <c r="AX7" s="38">
        <v>794.44</v>
      </c>
      <c r="AY7" s="38">
        <v>657.89</v>
      </c>
      <c r="AZ7" s="38">
        <v>572.32000000000005</v>
      </c>
      <c r="BA7" s="38">
        <v>674.87</v>
      </c>
      <c r="BB7" s="38">
        <v>557.19000000000005</v>
      </c>
      <c r="BC7" s="38">
        <v>611.66</v>
      </c>
      <c r="BD7" s="38">
        <v>574.59</v>
      </c>
      <c r="BE7" s="38"/>
      <c r="BF7" s="38">
        <v>0</v>
      </c>
      <c r="BG7" s="38">
        <v>0</v>
      </c>
      <c r="BH7" s="38">
        <v>0</v>
      </c>
      <c r="BI7" s="38">
        <v>0</v>
      </c>
      <c r="BJ7" s="38">
        <v>0</v>
      </c>
      <c r="BK7" s="38">
        <v>78.25</v>
      </c>
      <c r="BL7" s="38">
        <v>74.61</v>
      </c>
      <c r="BM7" s="38">
        <v>65.64</v>
      </c>
      <c r="BN7" s="38">
        <v>119.35</v>
      </c>
      <c r="BO7" s="38">
        <v>114.02</v>
      </c>
      <c r="BP7" s="38"/>
      <c r="BQ7" s="38">
        <v>131.76</v>
      </c>
      <c r="BR7" s="38">
        <v>129.75</v>
      </c>
      <c r="BS7" s="38">
        <v>120.75</v>
      </c>
      <c r="BT7" s="38">
        <v>126.27</v>
      </c>
      <c r="BU7" s="38">
        <v>131.77000000000001</v>
      </c>
      <c r="BV7" s="38">
        <v>122.14</v>
      </c>
      <c r="BW7" s="38">
        <v>115.85</v>
      </c>
      <c r="BX7" s="38">
        <v>113.09</v>
      </c>
      <c r="BY7" s="38">
        <v>117.7</v>
      </c>
      <c r="BZ7" s="38">
        <v>117.91</v>
      </c>
      <c r="CA7" s="38"/>
      <c r="CB7" s="38">
        <v>110.66</v>
      </c>
      <c r="CC7" s="38">
        <v>112.2</v>
      </c>
      <c r="CD7" s="38">
        <v>121.6</v>
      </c>
      <c r="CE7" s="38">
        <v>116.03</v>
      </c>
      <c r="CF7" s="38">
        <v>107.87</v>
      </c>
      <c r="CG7" s="38">
        <v>71.989999999999995</v>
      </c>
      <c r="CH7" s="38">
        <v>76.56</v>
      </c>
      <c r="CI7" s="38">
        <v>78.680000000000007</v>
      </c>
      <c r="CJ7" s="38">
        <v>57.92</v>
      </c>
      <c r="CK7" s="38">
        <v>56.8</v>
      </c>
      <c r="CL7" s="38"/>
      <c r="CM7" s="38">
        <v>51.78</v>
      </c>
      <c r="CN7" s="38">
        <v>54.22</v>
      </c>
      <c r="CO7" s="38">
        <v>58.08</v>
      </c>
      <c r="CP7" s="38">
        <v>63.22</v>
      </c>
      <c r="CQ7" s="38">
        <v>61.53</v>
      </c>
      <c r="CR7" s="38">
        <v>38.75</v>
      </c>
      <c r="CS7" s="38">
        <v>38.94</v>
      </c>
      <c r="CT7" s="38">
        <v>46.5</v>
      </c>
      <c r="CU7" s="38">
        <v>9.5</v>
      </c>
      <c r="CV7" s="38">
        <v>8.93</v>
      </c>
      <c r="CW7" s="38"/>
      <c r="CX7" s="38">
        <v>0</v>
      </c>
      <c r="CY7" s="38">
        <v>0</v>
      </c>
      <c r="CZ7" s="38">
        <v>0</v>
      </c>
      <c r="DA7" s="38">
        <v>0</v>
      </c>
      <c r="DB7" s="38">
        <v>0</v>
      </c>
      <c r="DC7" s="38">
        <v>5.64</v>
      </c>
      <c r="DD7" s="38">
        <v>5.77</v>
      </c>
      <c r="DE7" s="38">
        <v>5.79</v>
      </c>
      <c r="DF7" s="38">
        <v>0.53</v>
      </c>
      <c r="DG7" s="38">
        <v>0.54</v>
      </c>
      <c r="DH7" s="38"/>
      <c r="DI7" s="38">
        <v>42.1</v>
      </c>
      <c r="DJ7" s="38">
        <v>42.42</v>
      </c>
      <c r="DK7" s="38">
        <v>43.42</v>
      </c>
      <c r="DL7" s="38">
        <v>44.54</v>
      </c>
      <c r="DM7" s="38">
        <v>45.12</v>
      </c>
      <c r="DN7" s="38">
        <v>42.18</v>
      </c>
      <c r="DO7" s="38">
        <v>41.43</v>
      </c>
      <c r="DP7" s="38">
        <v>42.9</v>
      </c>
      <c r="DQ7" s="38">
        <v>55.83</v>
      </c>
      <c r="DR7" s="38">
        <v>56.82</v>
      </c>
      <c r="DS7" s="38"/>
      <c r="DT7" s="38">
        <v>0</v>
      </c>
      <c r="DU7" s="38">
        <v>0</v>
      </c>
      <c r="DV7" s="38">
        <v>0</v>
      </c>
      <c r="DW7" s="38">
        <v>0</v>
      </c>
      <c r="DX7" s="38">
        <v>0</v>
      </c>
      <c r="DY7" s="38">
        <v>0</v>
      </c>
      <c r="DZ7" s="38">
        <v>0</v>
      </c>
      <c r="EA7" s="38">
        <v>0</v>
      </c>
      <c r="EB7" s="38">
        <v>0</v>
      </c>
      <c r="EC7" s="38">
        <v>6.92</v>
      </c>
      <c r="ED7" s="38"/>
      <c r="EE7" s="38">
        <v>2.2400000000000002</v>
      </c>
      <c r="EF7" s="38">
        <v>0.47</v>
      </c>
      <c r="EG7" s="38">
        <v>1.76</v>
      </c>
      <c r="EH7" s="38">
        <v>0.2</v>
      </c>
      <c r="EI7" s="38">
        <v>0.78</v>
      </c>
      <c r="EJ7" s="38">
        <v>1.17</v>
      </c>
      <c r="EK7" s="38">
        <v>0.25</v>
      </c>
      <c r="EL7" s="38">
        <v>0.92</v>
      </c>
      <c r="EM7" s="38">
        <v>0.06</v>
      </c>
      <c r="EN7" s="38">
        <v>0.3</v>
      </c>
      <c r="EO7" s="38"/>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西端 成海</cp:lastModifiedBy>
  <cp:lastPrinted>2021-01-19T07:57:42Z</cp:lastPrinted>
  <dcterms:created xsi:type="dcterms:W3CDTF">2020-12-04T02:31:15Z</dcterms:created>
  <dcterms:modified xsi:type="dcterms:W3CDTF">2021-01-19T08:07:44Z</dcterms:modified>
  <cp:category/>
</cp:coreProperties>
</file>