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980498\Desktop\"/>
    </mc:Choice>
  </mc:AlternateContent>
  <xr:revisionPtr revIDLastSave="0" documentId="13_ncr:1_{5E6D12E9-CA8D-4A50-A6E3-FF21B79C66FD}" xr6:coauthVersionLast="44" xr6:coauthVersionMax="44" xr10:uidLastSave="{00000000-0000-0000-0000-000000000000}"/>
  <workbookProtection workbookAlgorithmName="SHA-512" workbookHashValue="jJr4nP3emAon7VUs5ZfOT/JE3E7tK2LXJQfsBtkayunCVcsbto0d9cemK7FPikDyPyNQZKgNn/Nx1ub+TT0Rxw==" workbookSaltValue="QjgAc/0X//hmGlMIDFq5FQ==" workbookSpinCount="100000" lockStructure="1"/>
  <bookViews>
    <workbookView xWindow="-120" yWindow="-120" windowWidth="2904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<sst xmlns="http://schemas.openxmlformats.org/spreadsheetml/2006/main" count="236" uniqueCount="120">
  <si>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</si>
  <si>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</si>
  <si>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</si>
  <si>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</si>
  <si>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</si>
  <si>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</si>
  <si>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</si>
  <si>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</si>
  <si>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</si>
  <si>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</si>
  <si>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</si>
  <si>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</si>
  <si>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</si>
  <si>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</si>
  <si>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</si>
  <si>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</si>
  <si>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</si>
  <si>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</si>
  <si>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</si>
  <si>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</si>
  <si>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</si>
  <si>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</si>
  <si>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</si>
  <si>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</si>
  <si>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</si>
  <si>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</si>
  <si>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</si>
  <si>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</si>
  <si>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</si>
  <si>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</si>
  <si>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</si>
  <si>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</si>
  <si>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</si>
  <si>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</si>
  <si>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</si>
  <si>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</si>
  <si>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</si>
  <si>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</si>
  <si>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</si>
  <si>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</si>
  <si>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</si>
  <si>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</si>
  <si>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</si>
  <si>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</si>
  <si>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</si>
  <si>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</si>
  <si>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</si>
  <si>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</si>
  <si>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</si>
  <si>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</si>
  <si>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</si>
  <si>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</si>
  <si>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</si>
  <si>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</si>
  <si>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</si>
  <si>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</si>
  <si>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</si>
  <si>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</si>
  <si>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</si>
  <si>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</si>
  <si>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</si>
  <si>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</si>
  <si>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</si>
  <si>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</si>
  <si>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</si>
  <si>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</si>
  <si>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</si>
  <si>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</si>
  <si>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</si>
  <si>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</si>
  <si>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</si>
  <si>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</si>
  <si>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</si>
  <si>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</si>
  <si>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</si>
  <si>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</si>
  <si>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</si>
  <si>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</si>
  <si>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</si>
  <si>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</si>
  <si>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</si>
  <si>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</si>
  <si>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</si>
  <si>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</si>
  <si>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</si>
  <si>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</si>
  <si>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</si>
  <si>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</si>
  <si>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</si>
  <si>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</si>
  <si>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</si>
  <si>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</si>
  <si>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</si>
  <si>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</si>
  <si>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</si>
  <si>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</si>
  <si>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</si>
  <si>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</si>
  <si>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福井県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</si>
  <si>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</si>
  <si>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</si>
  <si>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</si>
  <si>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</si>
  <si>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</si>
  <si>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</si>
  <si>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</si>
  <si>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</si>
  <si>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</si>
  <si>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</si>
  <si>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</si>
  <si>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</si>
  <si>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</si>
  <si>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</si>
  <si>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</si>
  <si>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</si>
  <si>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</si>
  <si>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</si>
  <si>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本県の流域下水道は、昭和５７年の供用開始から３７年が経過し、部分的に老朽化が進みつつある。
　老朽化による更新投資の増加を見据え、令和２年度に下水道ストックマネジメント計画を策定し、予算の平準化や施設の長寿命化等による最適化等、計画的かつ効率的な施設更新に努める。</t>
    <rPh sb="1" eb="3">
      <t>ホンケン</t>
    </rPh>
    <rPh sb="4" eb="6">
      <t>リュウイキ</t>
    </rPh>
    <rPh sb="6" eb="9">
      <t>ゲスイドウ</t>
    </rPh>
    <rPh sb="11" eb="13">
      <t>ショウワ</t>
    </rPh>
    <rPh sb="15" eb="16">
      <t>ネン</t>
    </rPh>
    <rPh sb="17" eb="19">
      <t>キョウヨウ</t>
    </rPh>
    <rPh sb="19" eb="21">
      <t>カイシ</t>
    </rPh>
    <rPh sb="25" eb="26">
      <t>ネン</t>
    </rPh>
    <rPh sb="27" eb="29">
      <t>ケイカ</t>
    </rPh>
    <rPh sb="31" eb="34">
      <t>ブブンテキ</t>
    </rPh>
    <rPh sb="35" eb="38">
      <t>ロウキュウカ</t>
    </rPh>
    <rPh sb="39" eb="40">
      <t>スス</t>
    </rPh>
    <rPh sb="48" eb="51">
      <t>ロウキュウカ</t>
    </rPh>
    <rPh sb="54" eb="56">
      <t>コウシン</t>
    </rPh>
    <rPh sb="56" eb="58">
      <t>トウシ</t>
    </rPh>
    <rPh sb="59" eb="61">
      <t>ゾウカ</t>
    </rPh>
    <rPh sb="62" eb="64">
      <t>ミス</t>
    </rPh>
    <rPh sb="66" eb="68">
      <t>レイワ</t>
    </rPh>
    <rPh sb="69" eb="71">
      <t>ネンド</t>
    </rPh>
    <rPh sb="72" eb="75">
      <t>ゲスイドウ</t>
    </rPh>
    <rPh sb="85" eb="87">
      <t>ケイカク</t>
    </rPh>
    <rPh sb="88" eb="90">
      <t>サクテイ</t>
    </rPh>
    <rPh sb="92" eb="94">
      <t>ヨサン</t>
    </rPh>
    <rPh sb="95" eb="98">
      <t>ヘイジュンカ</t>
    </rPh>
    <rPh sb="99" eb="101">
      <t>シセツ</t>
    </rPh>
    <rPh sb="102" eb="106">
      <t>チョウジュミョウカ</t>
    </rPh>
    <rPh sb="106" eb="107">
      <t>トウ</t>
    </rPh>
    <rPh sb="110" eb="113">
      <t>サイテキカ</t>
    </rPh>
    <rPh sb="113" eb="114">
      <t>トウ</t>
    </rPh>
    <rPh sb="115" eb="117">
      <t>ケイカク</t>
    </rPh>
    <rPh sb="117" eb="118">
      <t>テキ</t>
    </rPh>
    <rPh sb="120" eb="123">
      <t>コウリツテキ</t>
    </rPh>
    <rPh sb="124" eb="126">
      <t>シセツ</t>
    </rPh>
    <rPh sb="126" eb="128">
      <t>コウシン</t>
    </rPh>
    <rPh sb="129" eb="130">
      <t>ツト</t>
    </rPh>
    <phoneticPr fontId="4"/>
  </si>
  <si>
    <t>　本県の流域下水道は、概ね健全で効率的な経営を行っていると判断できる。一方で、昭和５７年の供用開始から３７年が経過し、サービスの提供に必要な施設等の老朽化が進むことでその更新投資が増大している。また人口減少により下水道料金収入も減少が進んでおり、事業経営は厳しさを増している。
　今後は、令和２年度に経営戦略を策定し、健全な事業経営を目指す。</t>
    <rPh sb="1" eb="3">
      <t>ホンケン</t>
    </rPh>
    <rPh sb="4" eb="6">
      <t>リュウイキ</t>
    </rPh>
    <rPh sb="6" eb="9">
      <t>ゲスイドウ</t>
    </rPh>
    <rPh sb="11" eb="12">
      <t>オオム</t>
    </rPh>
    <rPh sb="13" eb="15">
      <t>ケンゼン</t>
    </rPh>
    <rPh sb="16" eb="19">
      <t>コウリツテキ</t>
    </rPh>
    <rPh sb="20" eb="22">
      <t>ケイエイ</t>
    </rPh>
    <rPh sb="23" eb="24">
      <t>オコナ</t>
    </rPh>
    <rPh sb="29" eb="31">
      <t>ハンダン</t>
    </rPh>
    <rPh sb="35" eb="37">
      <t>イッポウ</t>
    </rPh>
    <rPh sb="39" eb="41">
      <t>ショウワ</t>
    </rPh>
    <rPh sb="43" eb="44">
      <t>ネン</t>
    </rPh>
    <rPh sb="45" eb="47">
      <t>キョウヨウ</t>
    </rPh>
    <rPh sb="47" eb="49">
      <t>カイシ</t>
    </rPh>
    <rPh sb="53" eb="54">
      <t>ネン</t>
    </rPh>
    <rPh sb="55" eb="57">
      <t>ケイカ</t>
    </rPh>
    <rPh sb="64" eb="66">
      <t>テイキョウ</t>
    </rPh>
    <rPh sb="67" eb="69">
      <t>ヒツヨウ</t>
    </rPh>
    <rPh sb="70" eb="72">
      <t>シセツ</t>
    </rPh>
    <rPh sb="72" eb="73">
      <t>トウ</t>
    </rPh>
    <rPh sb="74" eb="77">
      <t>ロウキュウカ</t>
    </rPh>
    <rPh sb="78" eb="79">
      <t>スス</t>
    </rPh>
    <rPh sb="85" eb="87">
      <t>コウシン</t>
    </rPh>
    <rPh sb="87" eb="89">
      <t>トウシ</t>
    </rPh>
    <rPh sb="90" eb="92">
      <t>ゾウダイ</t>
    </rPh>
    <rPh sb="99" eb="101">
      <t>ジンコウ</t>
    </rPh>
    <rPh sb="101" eb="103">
      <t>ゲンショウ</t>
    </rPh>
    <rPh sb="106" eb="109">
      <t>ゲスイドウ</t>
    </rPh>
    <rPh sb="109" eb="111">
      <t>リョウキン</t>
    </rPh>
    <rPh sb="111" eb="113">
      <t>シュウニュウ</t>
    </rPh>
    <rPh sb="114" eb="116">
      <t>ゲンショウ</t>
    </rPh>
    <rPh sb="117" eb="118">
      <t>スス</t>
    </rPh>
    <rPh sb="123" eb="125">
      <t>ジギョウ</t>
    </rPh>
    <rPh sb="125" eb="127">
      <t>ケイエイ</t>
    </rPh>
    <rPh sb="128" eb="129">
      <t>キビ</t>
    </rPh>
    <rPh sb="132" eb="133">
      <t>マ</t>
    </rPh>
    <rPh sb="140" eb="142">
      <t>コンゴ</t>
    </rPh>
    <rPh sb="144" eb="146">
      <t>レイワ</t>
    </rPh>
    <rPh sb="147" eb="149">
      <t>ネンド</t>
    </rPh>
    <rPh sb="150" eb="152">
      <t>ケイエイ</t>
    </rPh>
    <rPh sb="152" eb="154">
      <t>センリャク</t>
    </rPh>
    <rPh sb="155" eb="157">
      <t>サクテイ</t>
    </rPh>
    <rPh sb="159" eb="161">
      <t>ケンゼン</t>
    </rPh>
    <rPh sb="162" eb="164">
      <t>ジギョウ</t>
    </rPh>
    <rPh sb="164" eb="166">
      <t>ケイエイ</t>
    </rPh>
    <rPh sb="167" eb="169">
      <t>メザ</t>
    </rPh>
    <phoneticPr fontId="4"/>
  </si>
  <si>
    <t>①　収益的収支比率
　地方債償還金の財源（一般会計繰入金等）が資本的収入に区分され、総収益に含まれないため100％を下回っているが、これを考慮すれば収支は概ね均衡している。
④　企業債残高事業規模比率
　類似団体と比較すると平均値を下回る数値となっており、投資規模は適切であると考えている。
⑥　汚水処理原価
　類似団体と比較すると平均値を上回る数値となっており、下水道への接続促進やコスト縮減を図り、汚水処理原価の低減を目指す。
⑦　施設利用率
　類似団体と比較すると平均値を上回る数値となっており、処理能力に見合った適正な施設規模であると考えている。
⑧　水洗化率
　類似団体と比較すると平均値を下回る数値となっているものの、経年比較では流域関連市の事業進捗などにより上昇傾向にある。今後も、面整備の促進、接続率の向上などを流域関連市に働きかけ、水洗化率の向上に努めていく。</t>
    <rPh sb="2" eb="5">
      <t>シュウエキテキ</t>
    </rPh>
    <rPh sb="5" eb="7">
      <t>シュウシ</t>
    </rPh>
    <rPh sb="7" eb="9">
      <t>ヒリツ</t>
    </rPh>
    <rPh sb="11" eb="14">
      <t>チホウサイ</t>
    </rPh>
    <rPh sb="14" eb="16">
      <t>ショウカン</t>
    </rPh>
    <rPh sb="16" eb="17">
      <t>キン</t>
    </rPh>
    <rPh sb="18" eb="20">
      <t>ザイゲン</t>
    </rPh>
    <rPh sb="21" eb="23">
      <t>イッパン</t>
    </rPh>
    <rPh sb="23" eb="25">
      <t>カイケイ</t>
    </rPh>
    <rPh sb="25" eb="27">
      <t>クリイレ</t>
    </rPh>
    <rPh sb="27" eb="28">
      <t>キン</t>
    </rPh>
    <rPh sb="28" eb="29">
      <t>トウ</t>
    </rPh>
    <rPh sb="31" eb="34">
      <t>シホンテキ</t>
    </rPh>
    <rPh sb="34" eb="36">
      <t>シュウニュウ</t>
    </rPh>
    <rPh sb="37" eb="39">
      <t>クブン</t>
    </rPh>
    <rPh sb="42" eb="45">
      <t>ソウシュウエキ</t>
    </rPh>
    <rPh sb="46" eb="47">
      <t>フク</t>
    </rPh>
    <rPh sb="58" eb="60">
      <t>シタマワ</t>
    </rPh>
    <rPh sb="69" eb="71">
      <t>コウリョ</t>
    </rPh>
    <rPh sb="74" eb="76">
      <t>シュウシ</t>
    </rPh>
    <rPh sb="77" eb="78">
      <t>オオム</t>
    </rPh>
    <rPh sb="79" eb="81">
      <t>キンコウ</t>
    </rPh>
    <rPh sb="90" eb="92">
      <t>キギョウ</t>
    </rPh>
    <rPh sb="92" eb="93">
      <t>サイ</t>
    </rPh>
    <rPh sb="93" eb="94">
      <t>ザン</t>
    </rPh>
    <rPh sb="94" eb="95">
      <t>タカ</t>
    </rPh>
    <rPh sb="95" eb="97">
      <t>ジギョウ</t>
    </rPh>
    <rPh sb="97" eb="99">
      <t>キボ</t>
    </rPh>
    <rPh sb="99" eb="101">
      <t>ヒリツ</t>
    </rPh>
    <rPh sb="103" eb="105">
      <t>ルイジ</t>
    </rPh>
    <rPh sb="105" eb="107">
      <t>ダンタイ</t>
    </rPh>
    <rPh sb="108" eb="110">
      <t>ヒカク</t>
    </rPh>
    <rPh sb="113" eb="116">
      <t>ヘイキンチ</t>
    </rPh>
    <rPh sb="117" eb="119">
      <t>シタマワ</t>
    </rPh>
    <rPh sb="120" eb="122">
      <t>スウチ</t>
    </rPh>
    <rPh sb="129" eb="131">
      <t>トウシ</t>
    </rPh>
    <rPh sb="131" eb="133">
      <t>キボ</t>
    </rPh>
    <rPh sb="134" eb="136">
      <t>テキセツ</t>
    </rPh>
    <rPh sb="140" eb="141">
      <t>カンガ</t>
    </rPh>
    <rPh sb="150" eb="152">
      <t>オスイ</t>
    </rPh>
    <rPh sb="152" eb="154">
      <t>ショリ</t>
    </rPh>
    <rPh sb="154" eb="156">
      <t>ゲンカ</t>
    </rPh>
    <rPh sb="158" eb="160">
      <t>ルイジ</t>
    </rPh>
    <rPh sb="160" eb="162">
      <t>ダンタイ</t>
    </rPh>
    <rPh sb="163" eb="165">
      <t>ヒカク</t>
    </rPh>
    <rPh sb="168" eb="171">
      <t>ヘイキンチ</t>
    </rPh>
    <rPh sb="172" eb="174">
      <t>ウワマワ</t>
    </rPh>
    <rPh sb="175" eb="177">
      <t>スウチ</t>
    </rPh>
    <rPh sb="184" eb="187">
      <t>ゲスイドウ</t>
    </rPh>
    <rPh sb="189" eb="191">
      <t>セツゾク</t>
    </rPh>
    <rPh sb="191" eb="193">
      <t>ソクシン</t>
    </rPh>
    <rPh sb="197" eb="199">
      <t>シュクゲン</t>
    </rPh>
    <rPh sb="200" eb="201">
      <t>ハカ</t>
    </rPh>
    <rPh sb="203" eb="205">
      <t>オスイ</t>
    </rPh>
    <rPh sb="205" eb="207">
      <t>ショリ</t>
    </rPh>
    <rPh sb="207" eb="209">
      <t>ゲンカ</t>
    </rPh>
    <rPh sb="210" eb="212">
      <t>テイゲン</t>
    </rPh>
    <rPh sb="213" eb="215">
      <t>メザ</t>
    </rPh>
    <rPh sb="221" eb="223">
      <t>シセツ</t>
    </rPh>
    <rPh sb="223" eb="225">
      <t>リヨウ</t>
    </rPh>
    <rPh sb="225" eb="226">
      <t>リツ</t>
    </rPh>
    <rPh sb="228" eb="230">
      <t>ルイジ</t>
    </rPh>
    <rPh sb="230" eb="232">
      <t>ダンタイ</t>
    </rPh>
    <rPh sb="233" eb="235">
      <t>ヒカク</t>
    </rPh>
    <rPh sb="238" eb="241">
      <t>ヘイキンチ</t>
    </rPh>
    <rPh sb="242" eb="244">
      <t>ウワマワ</t>
    </rPh>
    <rPh sb="245" eb="247">
      <t>スウチ</t>
    </rPh>
    <rPh sb="254" eb="256">
      <t>ショリ</t>
    </rPh>
    <rPh sb="256" eb="258">
      <t>ノウリョク</t>
    </rPh>
    <rPh sb="259" eb="261">
      <t>ミア</t>
    </rPh>
    <rPh sb="263" eb="265">
      <t>テキセイ</t>
    </rPh>
    <rPh sb="266" eb="268">
      <t>シセツ</t>
    </rPh>
    <rPh sb="268" eb="270">
      <t>キボ</t>
    </rPh>
    <rPh sb="274" eb="275">
      <t>カンガ</t>
    </rPh>
    <rPh sb="284" eb="287">
      <t>スイセンカ</t>
    </rPh>
    <rPh sb="287" eb="288">
      <t>リツ</t>
    </rPh>
    <rPh sb="290" eb="292">
      <t>ルイジ</t>
    </rPh>
    <rPh sb="292" eb="294">
      <t>ダンタイ</t>
    </rPh>
    <rPh sb="295" eb="297">
      <t>ヒカク</t>
    </rPh>
    <rPh sb="300" eb="303">
      <t>ヘイキンチ</t>
    </rPh>
    <rPh sb="304" eb="306">
      <t>シタマワ</t>
    </rPh>
    <rPh sb="307" eb="309">
      <t>スウチ</t>
    </rPh>
    <rPh sb="319" eb="321">
      <t>ケイネン</t>
    </rPh>
    <rPh sb="321" eb="323">
      <t>ヒカク</t>
    </rPh>
    <rPh sb="325" eb="327">
      <t>リュウイキ</t>
    </rPh>
    <rPh sb="327" eb="329">
      <t>カンレン</t>
    </rPh>
    <rPh sb="329" eb="330">
      <t>シ</t>
    </rPh>
    <rPh sb="331" eb="333">
      <t>ジギョウ</t>
    </rPh>
    <rPh sb="333" eb="335">
      <t>シンチョク</t>
    </rPh>
    <rPh sb="340" eb="342">
      <t>ジョウショウ</t>
    </rPh>
    <rPh sb="342" eb="344">
      <t>ケイコウ</t>
    </rPh>
    <rPh sb="348" eb="350">
      <t>コンゴ</t>
    </rPh>
    <rPh sb="352" eb="353">
      <t>メン</t>
    </rPh>
    <rPh sb="353" eb="355">
      <t>セイビ</t>
    </rPh>
    <rPh sb="356" eb="358">
      <t>ソクシン</t>
    </rPh>
    <rPh sb="359" eb="361">
      <t>セツゾク</t>
    </rPh>
    <rPh sb="361" eb="362">
      <t>リツ</t>
    </rPh>
    <rPh sb="363" eb="365">
      <t>コウジョウ</t>
    </rPh>
    <rPh sb="368" eb="370">
      <t>リュウイキ</t>
    </rPh>
    <rPh sb="370" eb="372">
      <t>カンレン</t>
    </rPh>
    <rPh sb="372" eb="373">
      <t>シ</t>
    </rPh>
    <rPh sb="374" eb="375">
      <t>ハタラ</t>
    </rPh>
    <rPh sb="379" eb="382">
      <t>スイセンカ</t>
    </rPh>
    <rPh sb="382" eb="383">
      <t>リツ</t>
    </rPh>
    <rPh sb="384" eb="386">
      <t>コウジョウ</t>
    </rPh>
    <rPh sb="387" eb="38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</si>
</sst>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0.05</c:v>
                </c:pt>
                <c:pt idx="1">
                  <c:v>0</c:v>
                </c:pt>
                <c:pt idx="2">
                  <c:v>0</c:v>
                </c:pt>
                <c:pt idx="3">
                  <c:v>0</c:v>
                </c:pt>
                <c:pt idx="4">
                  <c:v>0</c:v>
                </c:pt>
              </c:numCache>
            </c:numRef>
          </c:val>
          <c:extLst>
            <c:ext xmlns:c16="http://schemas.microsoft.com/office/drawing/2014/chart" uri="{C3380CC4-5D6E-409C-BE32-E72D297353CC}">
              <c16:uniqueId val="{00000000-BB69-4AE4-8769-C0C147D56B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0.17</c:v>
                </c:pt>
                <c:pt idx="3">
                  <c:v>0.05</c:v>
                </c:pt>
                <c:pt idx="4">
                  <c:v>7.0000000000000007E-2</c:v>
                </c:pt>
              </c:numCache>
            </c:numRef>
          </c:val>
          <c:smooth val="0"/>
          <c:extLst>
            <c:ext xmlns:c16="http://schemas.microsoft.com/office/drawing/2014/chart" uri="{C3380CC4-5D6E-409C-BE32-E72D297353CC}">
              <c16:uniqueId val="{00000001-BB69-4AE4-8769-C0C147D56B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83.64</c:v>
                </c:pt>
                <c:pt idx="1">
                  <c:v>83.2</c:v>
                </c:pt>
                <c:pt idx="2">
                  <c:v>100.42</c:v>
                </c:pt>
                <c:pt idx="3">
                  <c:v>94.63</c:v>
                </c:pt>
                <c:pt idx="4">
                  <c:v>81.31</c:v>
                </c:pt>
              </c:numCache>
            </c:numRef>
          </c:val>
          <c:extLst>
            <c:ext xmlns:c16="http://schemas.microsoft.com/office/drawing/2014/chart" uri="{C3380CC4-5D6E-409C-BE32-E72D297353CC}">
              <c16:uniqueId val="{00000000-C356-40E4-9937-A88F64E912B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66.02</c:v>
                </c:pt>
                <c:pt idx="1">
                  <c:v>65.900000000000006</c:v>
                </c:pt>
                <c:pt idx="2">
                  <c:v>65.33</c:v>
                </c:pt>
                <c:pt idx="3">
                  <c:v>66.11</c:v>
                </c:pt>
                <c:pt idx="4">
                  <c:v>67.209999999999994</c:v>
                </c:pt>
              </c:numCache>
            </c:numRef>
          </c:val>
          <c:smooth val="0"/>
          <c:extLst>
            <c:ext xmlns:c16="http://schemas.microsoft.com/office/drawing/2014/chart" uri="{C3380CC4-5D6E-409C-BE32-E72D297353CC}">
              <c16:uniqueId val="{00000001-C356-40E4-9937-A88F64E912B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91.1</c:v>
                </c:pt>
                <c:pt idx="1">
                  <c:v>91.5</c:v>
                </c:pt>
                <c:pt idx="2">
                  <c:v>92.07</c:v>
                </c:pt>
                <c:pt idx="3">
                  <c:v>92.71</c:v>
                </c:pt>
                <c:pt idx="4">
                  <c:v>92.85</c:v>
                </c:pt>
              </c:numCache>
            </c:numRef>
          </c:val>
          <c:extLst>
            <c:ext xmlns:c16="http://schemas.microsoft.com/office/drawing/2014/chart" uri="{C3380CC4-5D6E-409C-BE32-E72D297353CC}">
              <c16:uniqueId val="{00000000-BDE0-4817-9623-B371A71BEAA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92.96</c:v>
                </c:pt>
                <c:pt idx="1">
                  <c:v>92.8</c:v>
                </c:pt>
                <c:pt idx="2">
                  <c:v>92.64</c:v>
                </c:pt>
                <c:pt idx="3">
                  <c:v>92.98</c:v>
                </c:pt>
                <c:pt idx="4">
                  <c:v>93.21</c:v>
                </c:pt>
              </c:numCache>
            </c:numRef>
          </c:val>
          <c:smooth val="0"/>
          <c:extLst>
            <c:ext xmlns:c16="http://schemas.microsoft.com/office/drawing/2014/chart" uri="{C3380CC4-5D6E-409C-BE32-E72D297353CC}">
              <c16:uniqueId val="{00000001-BDE0-4817-9623-B371A71BEAA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75.47</c:v>
                </c:pt>
                <c:pt idx="1">
                  <c:v>78.34</c:v>
                </c:pt>
                <c:pt idx="2">
                  <c:v>77.680000000000007</c:v>
                </c:pt>
                <c:pt idx="3">
                  <c:v>77.28</c:v>
                </c:pt>
                <c:pt idx="4">
                  <c:v>78.459999999999994</c:v>
                </c:pt>
              </c:numCache>
            </c:numRef>
          </c:val>
          <c:extLst>
            <c:ext xmlns:c16="http://schemas.microsoft.com/office/drawing/2014/chart" uri="{C3380CC4-5D6E-409C-BE32-E72D297353CC}">
              <c16:uniqueId val="{00000000-7369-4256-A0F1-AACA33086E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69-4256-A0F1-AACA33086E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6E-4518-8A49-8456EF14A60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6E-4518-8A49-8456EF14A60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EC-425B-AD52-B11F091E45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EC-425B-AD52-B11F091E45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60-439C-A212-3FEEB51A6D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60-439C-A212-3FEEB51A6D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04-44ED-98CC-607DD35E36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04-44ED-98CC-607DD35E36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200.15</c:v>
                </c:pt>
                <c:pt idx="1">
                  <c:v>192.63</c:v>
                </c:pt>
                <c:pt idx="2">
                  <c:v>170.15</c:v>
                </c:pt>
                <c:pt idx="3">
                  <c:v>165.03</c:v>
                </c:pt>
                <c:pt idx="4">
                  <c:v>154.22</c:v>
                </c:pt>
              </c:numCache>
            </c:numRef>
          </c:val>
          <c:extLst>
            <c:ext xmlns:c16="http://schemas.microsoft.com/office/drawing/2014/chart" uri="{C3380CC4-5D6E-409C-BE32-E72D297353CC}">
              <c16:uniqueId val="{00000000-EBBB-4CB0-BF4C-5DF89B01AB7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359.02</c:v>
                </c:pt>
                <c:pt idx="1">
                  <c:v>306.97000000000003</c:v>
                </c:pt>
                <c:pt idx="2">
                  <c:v>337.85</c:v>
                </c:pt>
                <c:pt idx="3">
                  <c:v>290.94</c:v>
                </c:pt>
                <c:pt idx="4">
                  <c:v>287.39</c:v>
                </c:pt>
              </c:numCache>
            </c:numRef>
          </c:val>
          <c:smooth val="0"/>
          <c:extLst>
            <c:ext xmlns:c16="http://schemas.microsoft.com/office/drawing/2014/chart" uri="{C3380CC4-5D6E-409C-BE32-E72D297353CC}">
              <c16:uniqueId val="{00000001-EBBB-4CB0-BF4C-5DF89B01AB7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33-40B5-ADB6-22BABA76D4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933-40B5-ADB6-22BABA76D4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58.01</c:v>
                </c:pt>
                <c:pt idx="1">
                  <c:v>54.18</c:v>
                </c:pt>
                <c:pt idx="2">
                  <c:v>56.03</c:v>
                </c:pt>
                <c:pt idx="3">
                  <c:v>58.18</c:v>
                </c:pt>
                <c:pt idx="4">
                  <c:v>58.97</c:v>
                </c:pt>
              </c:numCache>
            </c:numRef>
          </c:val>
          <c:extLst>
            <c:ext xmlns:c16="http://schemas.microsoft.com/office/drawing/2014/chart" uri="{C3380CC4-5D6E-409C-BE32-E72D297353CC}">
              <c16:uniqueId val="{00000000-9D49-438A-8E55-5CB9139BBF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60.18</c:v>
                </c:pt>
                <c:pt idx="1">
                  <c:v>58.19</c:v>
                </c:pt>
                <c:pt idx="2">
                  <c:v>56.65</c:v>
                </c:pt>
                <c:pt idx="3">
                  <c:v>55.61</c:v>
                </c:pt>
                <c:pt idx="4">
                  <c:v>50.64</c:v>
                </c:pt>
              </c:numCache>
            </c:numRef>
          </c:val>
          <c:smooth val="0"/>
          <c:extLst>
            <c:ext xmlns:c16="http://schemas.microsoft.com/office/drawing/2014/chart" uri="{C3380CC4-5D6E-409C-BE32-E72D297353CC}">
              <c16:uniqueId val="{00000001-9D49-438A-8E55-5CB9139BBF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6" zoomScale="150" zoomScaleNormal="15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福井県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780053</v>
      </c>
      <c r="AM8" s="69"/>
      <c r="AN8" s="69"/>
      <c r="AO8" s="69"/>
      <c r="AP8" s="69"/>
      <c r="AQ8" s="69"/>
      <c r="AR8" s="69"/>
      <c r="AS8" s="69"/>
      <c r="AT8" s="68">
        <f>データ!T6</f>
        <v>4190.5200000000004</v>
      </c>
      <c r="AU8" s="68"/>
      <c r="AV8" s="68"/>
      <c r="AW8" s="68"/>
      <c r="AX8" s="68"/>
      <c r="AY8" s="68"/>
      <c r="AZ8" s="68"/>
      <c r="BA8" s="68"/>
      <c r="BB8" s="68">
        <f>データ!U6</f>
        <v>186.15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98.11</v>
      </c>
      <c r="Q10" s="68"/>
      <c r="R10" s="68"/>
      <c r="S10" s="68"/>
      <c r="T10" s="68"/>
      <c r="U10" s="68"/>
      <c r="V10" s="68"/>
      <c r="W10" s="68">
        <f>データ!Q6</f>
        <v>100</v>
      </c>
      <c r="X10" s="68"/>
      <c r="Y10" s="68"/>
      <c r="Z10" s="68"/>
      <c r="AA10" s="68"/>
      <c r="AB10" s="68"/>
      <c r="AC10" s="68"/>
      <c r="AD10" s="69">
        <f>データ!R6</f>
        <v>0</v>
      </c>
      <c r="AE10" s="69"/>
      <c r="AF10" s="69"/>
      <c r="AG10" s="69"/>
      <c r="AH10" s="69"/>
      <c r="AI10" s="69"/>
      <c r="AJ10" s="69"/>
      <c r="AK10" s="2"/>
      <c r="AL10" s="69">
        <f>データ!V6</f>
        <v>132429</v>
      </c>
      <c r="AM10" s="69"/>
      <c r="AN10" s="69"/>
      <c r="AO10" s="69"/>
      <c r="AP10" s="69"/>
      <c r="AQ10" s="69"/>
      <c r="AR10" s="69"/>
      <c r="AS10" s="69"/>
      <c r="AT10" s="68">
        <f>データ!W6</f>
        <v>46.09</v>
      </c>
      <c r="AU10" s="68"/>
      <c r="AV10" s="68"/>
      <c r="AW10" s="68"/>
      <c r="AX10" s="68"/>
      <c r="AY10" s="68"/>
      <c r="AZ10" s="68"/>
      <c r="BA10" s="68"/>
      <c r="BB10" s="68">
        <f>データ!X6</f>
        <v>2873.27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44</v>
      </c>
      <c r="N86" s="26" t="s">
        <v>44</v>
      </c>
      <c r="O86" s="26" t="str">
        <f>データ!EO6</f>
        <v>【0.09】</v>
      </c>
    </row>
  </sheetData>
  <sheetProtection algorithmName="SHA-512" hashValue="h/l7by9u2bjDu0xIIwFkRxXuFQyisvQ6qwec1WkYAjEGNg62O0McOqCCF0Z2xQiEUJqHkRV8JmRRLRtxbfqdbw==" saltValue="0Kow0AQm5SaS3EqwXrGq3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180009</v>
      </c>
      <c r="D6" s="33">
        <f t="shared" si="3"/>
        <v>47</v>
      </c>
      <c r="E6" s="33">
        <f t="shared" si="3"/>
        <v>17</v>
      </c>
      <c r="F6" s="33">
        <f t="shared" si="3"/>
        <v>3</v>
      </c>
      <c r="G6" s="33">
        <f t="shared" si="3"/>
        <v>0</v>
      </c>
      <c r="H6" s="33" t="str">
        <f t="shared" si="3"/>
        <v>福井県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98.11</v>
      </c>
      <c r="Q6" s="34">
        <f t="shared" si="3"/>
        <v>100</v>
      </c>
      <c r="R6" s="34">
        <f t="shared" si="3"/>
        <v>0</v>
      </c>
      <c r="S6" s="34">
        <f t="shared" si="3"/>
        <v>780053</v>
      </c>
      <c r="T6" s="34">
        <f t="shared" si="3"/>
        <v>4190.5200000000004</v>
      </c>
      <c r="U6" s="34">
        <f t="shared" si="3"/>
        <v>186.15</v>
      </c>
      <c r="V6" s="34">
        <f t="shared" si="3"/>
        <v>132429</v>
      </c>
      <c r="W6" s="34">
        <f t="shared" si="3"/>
        <v>46.09</v>
      </c>
      <c r="X6" s="34">
        <f t="shared" si="3"/>
        <v>2873.27</v>
      </c>
      <c r="Y6" s="35">
        <f>IF(Y7="",NA(),Y7)</f>
        <v>75.47</v>
      </c>
      <c r="Z6" s="35">
        <f t="shared" ref="Z6:AH6" si="4">IF(Z7="",NA(),Z7)</f>
        <v>78.34</v>
      </c>
      <c r="AA6" s="35">
        <f t="shared" si="4"/>
        <v>77.680000000000007</v>
      </c>
      <c r="AB6" s="35">
        <f t="shared" si="4"/>
        <v>77.28</v>
      </c>
      <c r="AC6" s="35">
        <f t="shared" si="4"/>
        <v>78.459999999999994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200.15</v>
      </c>
      <c r="BG6" s="35">
        <f t="shared" ref="BG6:BO6" si="7">IF(BG7="",NA(),BG7)</f>
        <v>192.63</v>
      </c>
      <c r="BH6" s="35">
        <f t="shared" si="7"/>
        <v>170.15</v>
      </c>
      <c r="BI6" s="35">
        <f t="shared" si="7"/>
        <v>165.03</v>
      </c>
      <c r="BJ6" s="35">
        <f t="shared" si="7"/>
        <v>154.22</v>
      </c>
      <c r="BK6" s="35">
        <f t="shared" si="7"/>
        <v>359.02</v>
      </c>
      <c r="BL6" s="35">
        <f t="shared" si="7"/>
        <v>306.97000000000003</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58.01</v>
      </c>
      <c r="CC6" s="35">
        <f t="shared" ref="CC6:CK6" si="9">IF(CC7="",NA(),CC7)</f>
        <v>54.18</v>
      </c>
      <c r="CD6" s="35">
        <f t="shared" si="9"/>
        <v>56.03</v>
      </c>
      <c r="CE6" s="35">
        <f t="shared" si="9"/>
        <v>58.18</v>
      </c>
      <c r="CF6" s="35">
        <f t="shared" si="9"/>
        <v>58.97</v>
      </c>
      <c r="CG6" s="35">
        <f t="shared" si="9"/>
        <v>60.18</v>
      </c>
      <c r="CH6" s="35">
        <f t="shared" si="9"/>
        <v>58.19</v>
      </c>
      <c r="CI6" s="35">
        <f t="shared" si="9"/>
        <v>56.65</v>
      </c>
      <c r="CJ6" s="35">
        <f t="shared" si="9"/>
        <v>55.61</v>
      </c>
      <c r="CK6" s="35">
        <f t="shared" si="9"/>
        <v>50.64</v>
      </c>
      <c r="CL6" s="34" t="str">
        <f>IF(CL7="","",IF(CL7="-","【-】","【"&amp;SUBSTITUTE(TEXT(CL7,"#,##0.00"),"-","△")&amp;"】"))</f>
        <v>【51.39】</v>
      </c>
      <c r="CM6" s="35">
        <f>IF(CM7="",NA(),CM7)</f>
        <v>83.64</v>
      </c>
      <c r="CN6" s="35">
        <f t="shared" ref="CN6:CV6" si="10">IF(CN7="",NA(),CN7)</f>
        <v>83.2</v>
      </c>
      <c r="CO6" s="35">
        <f t="shared" si="10"/>
        <v>100.42</v>
      </c>
      <c r="CP6" s="35">
        <f t="shared" si="10"/>
        <v>94.63</v>
      </c>
      <c r="CQ6" s="35">
        <f t="shared" si="10"/>
        <v>81.31</v>
      </c>
      <c r="CR6" s="35">
        <f t="shared" si="10"/>
        <v>66.02</v>
      </c>
      <c r="CS6" s="35">
        <f t="shared" si="10"/>
        <v>65.900000000000006</v>
      </c>
      <c r="CT6" s="35">
        <f t="shared" si="10"/>
        <v>65.33</v>
      </c>
      <c r="CU6" s="35">
        <f t="shared" si="10"/>
        <v>66.11</v>
      </c>
      <c r="CV6" s="35">
        <f t="shared" si="10"/>
        <v>67.209999999999994</v>
      </c>
      <c r="CW6" s="34" t="str">
        <f>IF(CW7="","",IF(CW7="-","【-】","【"&amp;SUBSTITUTE(TEXT(CW7,"#,##0.00"),"-","△")&amp;"】"))</f>
        <v>【66.94】</v>
      </c>
      <c r="CX6" s="35">
        <f>IF(CX7="",NA(),CX7)</f>
        <v>91.1</v>
      </c>
      <c r="CY6" s="35">
        <f t="shared" ref="CY6:DG6" si="11">IF(CY7="",NA(),CY7)</f>
        <v>91.5</v>
      </c>
      <c r="CZ6" s="35">
        <f t="shared" si="11"/>
        <v>92.07</v>
      </c>
      <c r="DA6" s="35">
        <f t="shared" si="11"/>
        <v>92.71</v>
      </c>
      <c r="DB6" s="35">
        <f t="shared" si="11"/>
        <v>92.85</v>
      </c>
      <c r="DC6" s="35">
        <f t="shared" si="11"/>
        <v>92.96</v>
      </c>
      <c r="DD6" s="35">
        <f t="shared" si="11"/>
        <v>92.8</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0.05</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0.17</v>
      </c>
      <c r="EM6" s="35">
        <f t="shared" si="14"/>
        <v>0.05</v>
      </c>
      <c r="EN6" s="35">
        <f t="shared" si="14"/>
        <v>7.0000000000000007E-2</v>
      </c>
      <c r="EO6" s="34" t="str">
        <f>IF(EO7="","",IF(EO7="-","【-】","【"&amp;SUBSTITUTE(TEXT(EO7,"#,##0.00"),"-","△")&amp;"】"))</f>
        <v>【0.09】</v>
      </c>
    </row>
    <row r="7" spans="1:145" s="36" customFormat="1" x14ac:dyDescent="0.15">
      <c r="A7" s="28"/>
      <c r="B7" s="37">
        <v>2019</v>
      </c>
      <c r="C7" s="37">
        <v>180009</v>
      </c>
      <c r="D7" s="37">
        <v>47</v>
      </c>
      <c r="E7" s="37">
        <v>17</v>
      </c>
      <c r="F7" s="37">
        <v>3</v>
      </c>
      <c r="G7" s="37">
        <v>0</v>
      </c>
      <c r="H7" s="37" t="s">
        <v>98</v>
      </c>
      <c r="I7" s="37" t="s">
        <v>99</v>
      </c>
      <c r="J7" s="37" t="s">
        <v>100</v>
      </c>
      <c r="K7" s="37" t="s">
        <v>101</v>
      </c>
      <c r="L7" s="37" t="s">
        <v>102</v>
      </c>
      <c r="M7" s="37" t="s">
        <v>103</v>
      </c>
      <c r="N7" s="38" t="s">
        <v>104</v>
      </c>
      <c r="O7" s="38" t="s">
        <v>105</v>
      </c>
      <c r="P7" s="38">
        <v>98.11</v>
      </c>
      <c r="Q7" s="38">
        <v>100</v>
      </c>
      <c r="R7" s="38">
        <v>0</v>
      </c>
      <c r="S7" s="38">
        <v>780053</v>
      </c>
      <c r="T7" s="38">
        <v>4190.5200000000004</v>
      </c>
      <c r="U7" s="38">
        <v>186.15</v>
      </c>
      <c r="V7" s="38">
        <v>132429</v>
      </c>
      <c r="W7" s="38">
        <v>46.09</v>
      </c>
      <c r="X7" s="38">
        <v>2873.27</v>
      </c>
      <c r="Y7" s="38">
        <v>75.47</v>
      </c>
      <c r="Z7" s="38">
        <v>78.34</v>
      </c>
      <c r="AA7" s="38">
        <v>77.680000000000007</v>
      </c>
      <c r="AB7" s="38">
        <v>77.28</v>
      </c>
      <c r="AC7" s="38">
        <v>78.459999999999994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200.15</v>
      </c>
      <c r="BG7" s="38">
        <v>192.63</v>
      </c>
      <c r="BH7" s="38">
        <v>170.15</v>
      </c>
      <c r="BI7" s="38">
        <v>165.03</v>
      </c>
      <c r="BJ7" s="38">
        <v>154.22</v>
      </c>
      <c r="BK7" s="38">
        <v>359.02</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58.01</v>
      </c>
      <c r="CC7" s="38">
        <v>54.18</v>
      </c>
      <c r="CD7" s="38">
        <v>56.03</v>
      </c>
      <c r="CE7" s="38">
        <v>58.18</v>
      </c>
      <c r="CF7" s="38">
        <v>58.97</v>
      </c>
      <c r="CG7" s="38">
        <v>60.18</v>
      </c>
      <c r="CH7" s="38">
        <v>58.19</v>
      </c>
      <c r="CI7" s="38">
        <v>56.65</v>
      </c>
      <c r="CJ7" s="38">
        <v>55.61</v>
      </c>
      <c r="CK7" s="38">
        <v>50.64</v>
      </c>
      <c r="CL7" s="38">
        <v>51.39</v>
      </c>
      <c r="CM7" s="38">
        <v>83.64</v>
      </c>
      <c r="CN7" s="38">
        <v>83.2</v>
      </c>
      <c r="CO7" s="38">
        <v>100.42</v>
      </c>
      <c r="CP7" s="38">
        <v>94.63</v>
      </c>
      <c r="CQ7" s="38">
        <v>81.31</v>
      </c>
      <c r="CR7" s="38">
        <v>66.02</v>
      </c>
      <c r="CS7" s="38">
        <v>65.900000000000006</v>
      </c>
      <c r="CT7" s="38">
        <v>65.33</v>
      </c>
      <c r="CU7" s="38">
        <v>66.11</v>
      </c>
      <c r="CV7" s="38">
        <v>67.209999999999994</v>
      </c>
      <c r="CW7" s="38">
        <v>66.94</v>
      </c>
      <c r="CX7" s="38">
        <v>91.1</v>
      </c>
      <c r="CY7" s="38">
        <v>91.5</v>
      </c>
      <c r="CZ7" s="38">
        <v>92.07</v>
      </c>
      <c r="DA7" s="38">
        <v>92.71</v>
      </c>
      <c r="DB7" s="38">
        <v>92.85</v>
      </c>
      <c r="DC7" s="38">
        <v>92.96</v>
      </c>
      <c r="DD7" s="38">
        <v>92.8</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0.05</v>
      </c>
      <c r="EF7" s="38">
        <v>0</v>
      </c>
      <c r="EG7" s="38">
        <v>0</v>
      </c>
      <c r="EH7" s="38">
        <v>0</v>
      </c>
      <c r="EI7" s="38">
        <v>0</v>
      </c>
      <c r="EJ7" s="38">
        <v>7.0000000000000007E-2</v>
      </c>
      <c r="EK7" s="38">
        <v>7.0000000000000007E-2</v>
      </c>
      <c r="EL7" s="38">
        <v>0.17</v>
      </c>
      <c r="EM7" s="38">
        <v>0.05</v>
      </c>
      <c r="EN7" s="38">
        <v>7.0000000000000007E-2</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高嶋 康之</cp:lastModifiedBy>
  <cp:lastPrinted>2021-01-21T05:49:59Z</cp:lastPrinted>
  <dcterms:created xsi:type="dcterms:W3CDTF">2020-12-04T02:50:49Z</dcterms:created>
  <dcterms:modified xsi:type="dcterms:W3CDTF">2021-01-25T05:41:15Z</dcterms:modified>
  <cp:category/>
</cp:coreProperties>
</file>