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961469\Desktop\【1月22日〆】公営企業に係る経営比較分析表（令和元年度決算）の分析等について（依頼）\提出用\"/>
    </mc:Choice>
  </mc:AlternateContent>
  <xr:revisionPtr revIDLastSave="0" documentId="13_ncr:1_{87C28F65-7AC4-4845-A347-3BA868E23D74}" xr6:coauthVersionLast="44" xr6:coauthVersionMax="44" xr10:uidLastSave="{00000000-0000-0000-0000-000000000000}"/>
  <workbookProtection workbookAlgorithmName="SHA-512" workbookHashValue="/EH/Zz0C+Mn3GvNq6u6lxoeLCjnkIPGsOUM8DSpiciQ016p63FBuEs7mf+kvaAZrZRrp/BqEUu1TB24o3RUV4Q==" workbookSaltValue="XxXiExaURhH+iDVJbKcwE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BK76" i="4" l="1"/>
  <c r="LH51" i="4"/>
  <c r="LT76" i="4"/>
  <c r="GQ51" i="4"/>
  <c r="LH30" i="4"/>
  <c r="IE76" i="4"/>
  <c r="BZ51" i="4"/>
  <c r="GQ30" i="4"/>
  <c r="BZ30" i="4"/>
  <c r="HP76" i="4"/>
  <c r="BG51" i="4"/>
  <c r="FX30" i="4"/>
  <c r="BG30" i="4"/>
  <c r="AV76" i="4"/>
  <c r="KO51" i="4"/>
  <c r="LE76" i="4"/>
  <c r="FX51" i="4"/>
  <c r="KO30" i="4"/>
  <c r="KP76" i="4"/>
  <c r="HA76" i="4"/>
  <c r="AN51" i="4"/>
  <c r="AN30" i="4"/>
  <c r="AG76" i="4"/>
  <c r="JV51" i="4"/>
  <c r="FE51" i="4"/>
  <c r="JV30" i="4"/>
  <c r="FE30" i="4"/>
  <c r="R76" i="4"/>
  <c r="JC51" i="4"/>
  <c r="KA76" i="4"/>
  <c r="EL51" i="4"/>
  <c r="JC30" i="4"/>
  <c r="GL76" i="4"/>
  <c r="U51" i="4"/>
  <c r="EL30" i="4"/>
  <c r="U30" i="4"/>
</calcChain>
</file>

<file path=xl/sharedStrings.xml><?xml version="1.0" encoding="utf-8"?>
<sst xmlns="http://schemas.openxmlformats.org/spreadsheetml/2006/main" count="279" uniqueCount="132">
  <si>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</si>
  <si>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</si>
  <si>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</si>
  <si>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</si>
  <si>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</si>
  <si>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</si>
  <si>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</si>
  <si>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</si>
  <si>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</si>
  <si>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</si>
  <si>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</si>
  <si>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</si>
  <si>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</si>
  <si>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</si>
  <si>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</si>
  <si>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</si>
  <si>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</si>
  <si>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</si>
  <si>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</si>
  <si>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</si>
  <si>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</si>
  <si>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</si>
  <si>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</si>
  <si>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</si>
  <si>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</si>
  <si>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</si>
  <si>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</si>
  <si>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</si>
  <si>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</si>
  <si>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</si>
  <si>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</si>
  <si>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</si>
  <si>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</si>
  <si>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</si>
  <si>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</si>
  <si>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</si>
  <si>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</si>
  <si>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</si>
  <si>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</si>
  <si>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</si>
  <si>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</si>
  <si>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</si>
  <si>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</si>
  <si>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</si>
  <si>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</si>
  <si>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</si>
  <si>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</si>
  <si>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</si>
  <si>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</si>
  <si>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</si>
  <si>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</si>
  <si>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</si>
  <si>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</si>
  <si>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</si>
  <si>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</si>
  <si>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</si>
  <si>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</si>
  <si>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</si>
  <si>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</si>
  <si>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</si>
  <si>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</si>
  <si>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</si>
  <si>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</si>
  <si>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</si>
  <si>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</si>
  <si>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</si>
  <si>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</si>
  <si>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</si>
  <si>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</si>
  <si>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</si>
  <si>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</si>
  <si>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</si>
  <si>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</si>
  <si>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</si>
  <si>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</si>
  <si>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</si>
  <si>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</si>
  <si>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</si>
  <si>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</si>
  <si>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</si>
  <si>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</si>
  <si>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</si>
  <si>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</si>
  <si>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</si>
  <si>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</si>
  <si>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</si>
  <si>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</si>
  <si>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</si>
  <si>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</si>
  <si>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</si>
  <si>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</si>
  <si>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</si>
  <si>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</si>
  <si>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</si>
  <si>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</si>
  <si>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</si>
  <si>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</si>
  <si>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</si>
  <si>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</si>
  <si>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</si>
  <si>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</si>
  <si>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</si>
  <si>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</si>
  <si>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</si>
  <si>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</si>
  <si>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</si>
  <si>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</si>
  <si>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</si>
  <si>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</si>
  <si>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</si>
  <si>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福井県</t>
  </si>
  <si>
    <t>福井駅西口地下駐車場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</si>
  <si>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</si>
  <si>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</si>
  <si>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</si>
  <si>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</si>
  <si>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</si>
  <si>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</si>
  <si>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</si>
  <si>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</si>
  <si>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</si>
  <si>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</si>
  <si>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</si>
  <si>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</si>
  <si>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</si>
  <si>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</si>
  <si>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</si>
  <si>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</si>
  <si>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総収益は前年度と同水準を確保しているものの、総費用は駐車場管制設備の更新を行ったことにより前年度より増加した。そのため、収益的収支比率は前年度より11.8％減少、売上高ＧＯＰ比率は前年度より22.0％減少した。</t>
    <rPh sb="1" eb="3">
      <t>レイワ</t>
    </rPh>
    <rPh sb="3" eb="5">
      <t>ガンネン</t>
    </rPh>
    <rPh sb="5" eb="6">
      <t>ド</t>
    </rPh>
    <rPh sb="8" eb="9">
      <t>ソウ</t>
    </rPh>
    <rPh sb="9" eb="11">
      <t>シュウエキ</t>
    </rPh>
    <rPh sb="12" eb="15">
      <t>ゼンネンド</t>
    </rPh>
    <rPh sb="16" eb="19">
      <t>ドウスイジュン</t>
    </rPh>
    <rPh sb="20" eb="22">
      <t>カクホ</t>
    </rPh>
    <rPh sb="30" eb="31">
      <t>ソウ</t>
    </rPh>
    <rPh sb="31" eb="33">
      <t>ヒヨウ</t>
    </rPh>
    <rPh sb="34" eb="37">
      <t>チュウシャジョウ</t>
    </rPh>
    <rPh sb="37" eb="39">
      <t>カンセイ</t>
    </rPh>
    <rPh sb="39" eb="41">
      <t>セツビ</t>
    </rPh>
    <rPh sb="42" eb="44">
      <t>コウシン</t>
    </rPh>
    <rPh sb="45" eb="46">
      <t>オコナ</t>
    </rPh>
    <rPh sb="53" eb="54">
      <t>ゼン</t>
    </rPh>
    <rPh sb="54" eb="56">
      <t>ネンド</t>
    </rPh>
    <rPh sb="58" eb="60">
      <t>ゾウカ</t>
    </rPh>
    <rPh sb="68" eb="70">
      <t>シュウエキ</t>
    </rPh>
    <rPh sb="70" eb="71">
      <t>テキ</t>
    </rPh>
    <rPh sb="71" eb="73">
      <t>シュウシ</t>
    </rPh>
    <rPh sb="73" eb="75">
      <t>ヒリツ</t>
    </rPh>
    <rPh sb="76" eb="79">
      <t>ゼンネンド</t>
    </rPh>
    <rPh sb="86" eb="88">
      <t>ゲンショウ</t>
    </rPh>
    <rPh sb="89" eb="91">
      <t>ウリアゲ</t>
    </rPh>
    <rPh sb="91" eb="92">
      <t>タカ</t>
    </rPh>
    <rPh sb="95" eb="97">
      <t>ヒリツ</t>
    </rPh>
    <rPh sb="98" eb="101">
      <t>ゼンネンド</t>
    </rPh>
    <rPh sb="108" eb="110">
      <t>ゲンショウ</t>
    </rPh>
    <phoneticPr fontId="5"/>
  </si>
  <si>
    <t>　令和元年度の利用状況は、駅前等での継続的なイベント効果もあり、安定した利用台数、料金収入を確保していたものの、令和2年2月以降は新型コロナウイルス感染症蔓延の影響により、利用台数、料金収入とも減少し、前年度を下回った。
　稼働率は前年度を下回ったものの、平均値を大きく上回っている。</t>
    <rPh sb="1" eb="3">
      <t>レイワ</t>
    </rPh>
    <rPh sb="3" eb="5">
      <t>ガンネン</t>
    </rPh>
    <rPh sb="5" eb="6">
      <t>ド</t>
    </rPh>
    <rPh sb="7" eb="9">
      <t>リヨウ</t>
    </rPh>
    <rPh sb="9" eb="11">
      <t>ジョウキョウ</t>
    </rPh>
    <rPh sb="13" eb="15">
      <t>エキマエ</t>
    </rPh>
    <rPh sb="15" eb="16">
      <t>トウ</t>
    </rPh>
    <rPh sb="18" eb="21">
      <t>ケイゾクテキ</t>
    </rPh>
    <rPh sb="26" eb="28">
      <t>コウカ</t>
    </rPh>
    <rPh sb="32" eb="34">
      <t>アンテイ</t>
    </rPh>
    <rPh sb="36" eb="38">
      <t>リヨウ</t>
    </rPh>
    <rPh sb="38" eb="40">
      <t>ダイスウ</t>
    </rPh>
    <rPh sb="41" eb="43">
      <t>リョウキン</t>
    </rPh>
    <rPh sb="43" eb="45">
      <t>シュウニュウ</t>
    </rPh>
    <rPh sb="46" eb="48">
      <t>カクホ</t>
    </rPh>
    <rPh sb="56" eb="58">
      <t>レイワ</t>
    </rPh>
    <rPh sb="59" eb="60">
      <t>ネン</t>
    </rPh>
    <rPh sb="61" eb="62">
      <t>ガツ</t>
    </rPh>
    <rPh sb="62" eb="64">
      <t>イコウ</t>
    </rPh>
    <rPh sb="65" eb="67">
      <t>シンガタ</t>
    </rPh>
    <rPh sb="74" eb="77">
      <t>カンセンショウ</t>
    </rPh>
    <rPh sb="77" eb="79">
      <t>マンエン</t>
    </rPh>
    <rPh sb="80" eb="82">
      <t>エイキョウ</t>
    </rPh>
    <rPh sb="86" eb="88">
      <t>リヨウ</t>
    </rPh>
    <rPh sb="88" eb="90">
      <t>ダイスウ</t>
    </rPh>
    <rPh sb="91" eb="93">
      <t>リョウキン</t>
    </rPh>
    <rPh sb="93" eb="95">
      <t>シュウニュウ</t>
    </rPh>
    <rPh sb="97" eb="99">
      <t>ゲンショウ</t>
    </rPh>
    <rPh sb="101" eb="104">
      <t>ゼンネンド</t>
    </rPh>
    <rPh sb="105" eb="107">
      <t>シタマワ</t>
    </rPh>
    <rPh sb="112" eb="114">
      <t>カドウ</t>
    </rPh>
    <rPh sb="114" eb="115">
      <t>リツ</t>
    </rPh>
    <rPh sb="116" eb="119">
      <t>ゼンネンド</t>
    </rPh>
    <rPh sb="120" eb="122">
      <t>シタマワ</t>
    </rPh>
    <rPh sb="128" eb="131">
      <t>ヘイキンチ</t>
    </rPh>
    <rPh sb="132" eb="133">
      <t>オオ</t>
    </rPh>
    <rPh sb="135" eb="137">
      <t>ウワマワ</t>
    </rPh>
    <phoneticPr fontId="5"/>
  </si>
  <si>
    <t>　利用台数、料金収入とも安定した水準を確保しているものの、企業債残高があることから、収益的収支比率は平均値を下回っている状況である。
　今後は、提携店舗等や駅前イベントなどと積極的な連携による利用促進、出庫時の混雑緩和のためのキャッシュレス化の検討など利便性向上に努めていく。</t>
    <rPh sb="1" eb="3">
      <t>リヨウ</t>
    </rPh>
    <rPh sb="3" eb="5">
      <t>ダイスウ</t>
    </rPh>
    <rPh sb="6" eb="8">
      <t>リョウキン</t>
    </rPh>
    <rPh sb="8" eb="10">
      <t>シュウニュウ</t>
    </rPh>
    <rPh sb="12" eb="14">
      <t>アンテイ</t>
    </rPh>
    <rPh sb="16" eb="18">
      <t>スイジュン</t>
    </rPh>
    <rPh sb="19" eb="21">
      <t>カクホ</t>
    </rPh>
    <rPh sb="29" eb="31">
      <t>キギョウ</t>
    </rPh>
    <rPh sb="31" eb="32">
      <t>サイ</t>
    </rPh>
    <rPh sb="32" eb="34">
      <t>ザンダカ</t>
    </rPh>
    <rPh sb="42" eb="44">
      <t>シュウエキ</t>
    </rPh>
    <rPh sb="44" eb="45">
      <t>テキ</t>
    </rPh>
    <rPh sb="45" eb="47">
      <t>シュウシ</t>
    </rPh>
    <rPh sb="47" eb="49">
      <t>ヒリツ</t>
    </rPh>
    <rPh sb="50" eb="53">
      <t>ヘイキンチ</t>
    </rPh>
    <rPh sb="54" eb="56">
      <t>シタマワ</t>
    </rPh>
    <rPh sb="60" eb="62">
      <t>ジョウキョウ</t>
    </rPh>
    <rPh sb="68" eb="70">
      <t>コンゴ</t>
    </rPh>
    <rPh sb="72" eb="74">
      <t>テイケイ</t>
    </rPh>
    <rPh sb="74" eb="76">
      <t>テンポ</t>
    </rPh>
    <rPh sb="76" eb="77">
      <t>トウ</t>
    </rPh>
    <rPh sb="78" eb="80">
      <t>エキマエ</t>
    </rPh>
    <rPh sb="87" eb="90">
      <t>セッキョクテキ</t>
    </rPh>
    <rPh sb="91" eb="93">
      <t>レンケイ</t>
    </rPh>
    <rPh sb="96" eb="98">
      <t>リヨウ</t>
    </rPh>
    <rPh sb="98" eb="100">
      <t>ソクシン</t>
    </rPh>
    <rPh sb="101" eb="103">
      <t>シュッコ</t>
    </rPh>
    <rPh sb="103" eb="104">
      <t>ジ</t>
    </rPh>
    <rPh sb="105" eb="107">
      <t>コンザツ</t>
    </rPh>
    <rPh sb="107" eb="109">
      <t>カンワ</t>
    </rPh>
    <rPh sb="120" eb="121">
      <t>カ</t>
    </rPh>
    <rPh sb="122" eb="124">
      <t>ケントウ</t>
    </rPh>
    <rPh sb="126" eb="129">
      <t>リベンセイ</t>
    </rPh>
    <rPh sb="129" eb="131">
      <t>コウジョウ</t>
    </rPh>
    <rPh sb="132" eb="133">
      <t>ツト</t>
    </rPh>
    <phoneticPr fontId="5"/>
  </si>
  <si>
    <t>　平成19年10月に開設し12年経過している。各設備等については計画的な更新が必要であり、毎年定期点検を実施しながら、耐用年数および老朽化度を判断し、計画的な更新を行っていく。
　躯体等についても、定期点検、予防保全型の修繕を行い、コスト縮減に努めるとともに、適正な管理運営、安全確保に努めていく。</t>
    <rPh sb="1" eb="3">
      <t>ヘイセイ</t>
    </rPh>
    <rPh sb="5" eb="6">
      <t>ネン</t>
    </rPh>
    <rPh sb="8" eb="9">
      <t>ガツ</t>
    </rPh>
    <rPh sb="10" eb="12">
      <t>カイセツ</t>
    </rPh>
    <rPh sb="15" eb="16">
      <t>ネン</t>
    </rPh>
    <rPh sb="16" eb="18">
      <t>ケイカ</t>
    </rPh>
    <rPh sb="23" eb="24">
      <t>カク</t>
    </rPh>
    <rPh sb="24" eb="26">
      <t>セツビ</t>
    </rPh>
    <rPh sb="26" eb="27">
      <t>トウ</t>
    </rPh>
    <rPh sb="32" eb="35">
      <t>ケイカクテキ</t>
    </rPh>
    <rPh sb="36" eb="38">
      <t>コウシン</t>
    </rPh>
    <rPh sb="39" eb="41">
      <t>ヒツヨウ</t>
    </rPh>
    <rPh sb="45" eb="47">
      <t>マイネン</t>
    </rPh>
    <rPh sb="47" eb="49">
      <t>テイキ</t>
    </rPh>
    <rPh sb="49" eb="51">
      <t>テンケン</t>
    </rPh>
    <rPh sb="52" eb="54">
      <t>ジッシ</t>
    </rPh>
    <rPh sb="59" eb="61">
      <t>タイヨウ</t>
    </rPh>
    <rPh sb="61" eb="63">
      <t>ネンスウ</t>
    </rPh>
    <rPh sb="66" eb="69">
      <t>ロウキュウカ</t>
    </rPh>
    <rPh sb="69" eb="70">
      <t>ド</t>
    </rPh>
    <rPh sb="71" eb="73">
      <t>ハンダン</t>
    </rPh>
    <rPh sb="75" eb="77">
      <t>ケイカク</t>
    </rPh>
    <rPh sb="77" eb="78">
      <t>テキ</t>
    </rPh>
    <rPh sb="79" eb="81">
      <t>コウシン</t>
    </rPh>
    <rPh sb="82" eb="83">
      <t>オコナ</t>
    </rPh>
    <rPh sb="90" eb="92">
      <t>クタイ</t>
    </rPh>
    <rPh sb="92" eb="93">
      <t>トウ</t>
    </rPh>
    <rPh sb="99" eb="101">
      <t>テイキ</t>
    </rPh>
    <rPh sb="101" eb="103">
      <t>テンケン</t>
    </rPh>
    <rPh sb="104" eb="106">
      <t>ヨボウ</t>
    </rPh>
    <rPh sb="106" eb="108">
      <t>ホゼン</t>
    </rPh>
    <rPh sb="108" eb="109">
      <t>ガタ</t>
    </rPh>
    <rPh sb="110" eb="112">
      <t>シュウゼン</t>
    </rPh>
    <rPh sb="113" eb="114">
      <t>オコナ</t>
    </rPh>
    <rPh sb="119" eb="121">
      <t>シュクゲン</t>
    </rPh>
    <rPh sb="122" eb="123">
      <t>ツト</t>
    </rPh>
    <rPh sb="130" eb="132">
      <t>テキセイ</t>
    </rPh>
    <rPh sb="133" eb="135">
      <t>カンリ</t>
    </rPh>
    <rPh sb="135" eb="137">
      <t>ウンエイ</t>
    </rPh>
    <rPh sb="138" eb="140">
      <t>アンゼン</t>
    </rPh>
    <rPh sb="140" eb="142">
      <t>カクホ</t>
    </rPh>
    <rPh sb="143" eb="14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</si>
</sst>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53.3</c:v>
                </c:pt>
                <c:pt idx="1">
                  <c:v>60</c:v>
                </c:pt>
                <c:pt idx="2">
                  <c:v>62.3</c:v>
                </c:pt>
                <c:pt idx="3">
                  <c:v>64.5</c:v>
                </c:pt>
                <c:pt idx="4">
                  <c:v>52.7</c:v>
                </c:pt>
              </c:numCache>
            </c:numRef>
          </c:val>
          <c:extLst>
            <c:ext xmlns:c16="http://schemas.microsoft.com/office/drawing/2014/chart" uri="{C3380CC4-5D6E-409C-BE32-E72D297353CC}">
              <c16:uniqueId val="{00000000-51D8-42E2-A739-7B75B25FCC9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51D8-42E2-A739-7B75B25FCC9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1108.5999999999999</c:v>
                </c:pt>
                <c:pt idx="1">
                  <c:v>891.8</c:v>
                </c:pt>
                <c:pt idx="2">
                  <c:v>763.8</c:v>
                </c:pt>
                <c:pt idx="3">
                  <c:v>669.4</c:v>
                </c:pt>
                <c:pt idx="4">
                  <c:v>601.29999999999995</c:v>
                </c:pt>
              </c:numCache>
            </c:numRef>
          </c:val>
          <c:extLst>
            <c:ext xmlns:c16="http://schemas.microsoft.com/office/drawing/2014/chart" uri="{C3380CC4-5D6E-409C-BE32-E72D297353CC}">
              <c16:uniqueId val="{00000000-C26D-4D62-8920-116BE0CAF9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26D-4D62-8920-116BE0CAF9A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FE4-4399-BB1F-7B346296A6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FE4-4399-BB1F-7B346296A6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726-45D8-9DC5-4CBE5766DC3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726-45D8-9DC5-4CBE5766DC3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D7-4068-8B01-EC2B4DFF11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6DD7-4068-8B01-EC2B4DFF11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D98-40DC-A42C-547884C541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0D98-40DC-A42C-547884C5418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279</c:v>
                </c:pt>
                <c:pt idx="1">
                  <c:v>300</c:v>
                </c:pt>
                <c:pt idx="2">
                  <c:v>293</c:v>
                </c:pt>
                <c:pt idx="3">
                  <c:v>294</c:v>
                </c:pt>
                <c:pt idx="4">
                  <c:v>276</c:v>
                </c:pt>
              </c:numCache>
            </c:numRef>
          </c:val>
          <c:extLst>
            <c:ext xmlns:c16="http://schemas.microsoft.com/office/drawing/2014/chart" uri="{C3380CC4-5D6E-409C-BE32-E72D297353CC}">
              <c16:uniqueId val="{00000000-8709-4AD5-9759-BB781653897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8709-4AD5-9759-BB781653897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41.8</c:v>
                </c:pt>
                <c:pt idx="1">
                  <c:v>47.8</c:v>
                </c:pt>
                <c:pt idx="2">
                  <c:v>48.8</c:v>
                </c:pt>
                <c:pt idx="3">
                  <c:v>44.9</c:v>
                </c:pt>
                <c:pt idx="4">
                  <c:v>22.9</c:v>
                </c:pt>
              </c:numCache>
            </c:numRef>
          </c:val>
          <c:extLst>
            <c:ext xmlns:c16="http://schemas.microsoft.com/office/drawing/2014/chart" uri="{C3380CC4-5D6E-409C-BE32-E72D297353CC}">
              <c16:uniqueId val="{00000000-3823-4320-876F-A2495113D8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823-4320-876F-A2495113D8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39823</c:v>
                </c:pt>
                <c:pt idx="1">
                  <c:v>51092</c:v>
                </c:pt>
                <c:pt idx="2">
                  <c:v>54259</c:v>
                </c:pt>
                <c:pt idx="3">
                  <c:v>56084</c:v>
                </c:pt>
                <c:pt idx="4">
                  <c:v>24345</c:v>
                </c:pt>
              </c:numCache>
            </c:numRef>
          </c:val>
          <c:extLst>
            <c:ext xmlns:c16="http://schemas.microsoft.com/office/drawing/2014/chart" uri="{C3380CC4-5D6E-409C-BE32-E72D297353CC}">
              <c16:uniqueId val="{00000000-667C-41A6-87E5-ECD1206A37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667C-41A6-87E5-ECD1206A37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35"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福井県　福井駅西口地下駐車場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53.3</v>
      </c>
      <c r="V31" s="110"/>
      <c r="W31" s="110"/>
      <c r="X31" s="110"/>
      <c r="Y31" s="110"/>
      <c r="Z31" s="110"/>
      <c r="AA31" s="110"/>
      <c r="AB31" s="110"/>
      <c r="AC31" s="110"/>
      <c r="AD31" s="110"/>
      <c r="AE31" s="110"/>
      <c r="AF31" s="110"/>
      <c r="AG31" s="110"/>
      <c r="AH31" s="110"/>
      <c r="AI31" s="110"/>
      <c r="AJ31" s="110"/>
      <c r="AK31" s="110"/>
      <c r="AL31" s="110"/>
      <c r="AM31" s="110"/>
      <c r="AN31" s="110">
        <f>データ!Z7</f>
        <v>60</v>
      </c>
      <c r="AO31" s="110"/>
      <c r="AP31" s="110"/>
      <c r="AQ31" s="110"/>
      <c r="AR31" s="110"/>
      <c r="AS31" s="110"/>
      <c r="AT31" s="110"/>
      <c r="AU31" s="110"/>
      <c r="AV31" s="110"/>
      <c r="AW31" s="110"/>
      <c r="AX31" s="110"/>
      <c r="AY31" s="110"/>
      <c r="AZ31" s="110"/>
      <c r="BA31" s="110"/>
      <c r="BB31" s="110"/>
      <c r="BC31" s="110"/>
      <c r="BD31" s="110"/>
      <c r="BE31" s="110"/>
      <c r="BF31" s="110"/>
      <c r="BG31" s="110">
        <f>データ!AA7</f>
        <v>62.3</v>
      </c>
      <c r="BH31" s="110"/>
      <c r="BI31" s="110"/>
      <c r="BJ31" s="110"/>
      <c r="BK31" s="110"/>
      <c r="BL31" s="110"/>
      <c r="BM31" s="110"/>
      <c r="BN31" s="110"/>
      <c r="BO31" s="110"/>
      <c r="BP31" s="110"/>
      <c r="BQ31" s="110"/>
      <c r="BR31" s="110"/>
      <c r="BS31" s="110"/>
      <c r="BT31" s="110"/>
      <c r="BU31" s="110"/>
      <c r="BV31" s="110"/>
      <c r="BW31" s="110"/>
      <c r="BX31" s="110"/>
      <c r="BY31" s="110"/>
      <c r="BZ31" s="110">
        <f>データ!AB7</f>
        <v>64.5</v>
      </c>
      <c r="CA31" s="110"/>
      <c r="CB31" s="110"/>
      <c r="CC31" s="110"/>
      <c r="CD31" s="110"/>
      <c r="CE31" s="110"/>
      <c r="CF31" s="110"/>
      <c r="CG31" s="110"/>
      <c r="CH31" s="110"/>
      <c r="CI31" s="110"/>
      <c r="CJ31" s="110"/>
      <c r="CK31" s="110"/>
      <c r="CL31" s="110"/>
      <c r="CM31" s="110"/>
      <c r="CN31" s="110"/>
      <c r="CO31" s="110"/>
      <c r="CP31" s="110"/>
      <c r="CQ31" s="110"/>
      <c r="CR31" s="110"/>
      <c r="CS31" s="110">
        <f>データ!AC7</f>
        <v>52.7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279</v>
      </c>
      <c r="JD31" s="81"/>
      <c r="JE31" s="81"/>
      <c r="JF31" s="81"/>
      <c r="JG31" s="81"/>
      <c r="JH31" s="81"/>
      <c r="JI31" s="81"/>
      <c r="JJ31" s="81"/>
      <c r="JK31" s="81"/>
      <c r="JL31" s="81"/>
      <c r="JM31" s="81"/>
      <c r="JN31" s="81"/>
      <c r="JO31" s="81"/>
      <c r="JP31" s="81"/>
      <c r="JQ31" s="81"/>
      <c r="JR31" s="81"/>
      <c r="JS31" s="81"/>
      <c r="JT31" s="81"/>
      <c r="JU31" s="82"/>
      <c r="JV31" s="80">
        <f>データ!DL7</f>
        <v>300</v>
      </c>
      <c r="JW31" s="81"/>
      <c r="JX31" s="81"/>
      <c r="JY31" s="81"/>
      <c r="JZ31" s="81"/>
      <c r="KA31" s="81"/>
      <c r="KB31" s="81"/>
      <c r="KC31" s="81"/>
      <c r="KD31" s="81"/>
      <c r="KE31" s="81"/>
      <c r="KF31" s="81"/>
      <c r="KG31" s="81"/>
      <c r="KH31" s="81"/>
      <c r="KI31" s="81"/>
      <c r="KJ31" s="81"/>
      <c r="KK31" s="81"/>
      <c r="KL31" s="81"/>
      <c r="KM31" s="81"/>
      <c r="KN31" s="82"/>
      <c r="KO31" s="80">
        <f>データ!DM7</f>
        <v>293</v>
      </c>
      <c r="KP31" s="81"/>
      <c r="KQ31" s="81"/>
      <c r="KR31" s="81"/>
      <c r="KS31" s="81"/>
      <c r="KT31" s="81"/>
      <c r="KU31" s="81"/>
      <c r="KV31" s="81"/>
      <c r="KW31" s="81"/>
      <c r="KX31" s="81"/>
      <c r="KY31" s="81"/>
      <c r="KZ31" s="81"/>
      <c r="LA31" s="81"/>
      <c r="LB31" s="81"/>
      <c r="LC31" s="81"/>
      <c r="LD31" s="81"/>
      <c r="LE31" s="81"/>
      <c r="LF31" s="81"/>
      <c r="LG31" s="82"/>
      <c r="LH31" s="80">
        <f>データ!DN7</f>
        <v>294</v>
      </c>
      <c r="LI31" s="81"/>
      <c r="LJ31" s="81"/>
      <c r="LK31" s="81"/>
      <c r="LL31" s="81"/>
      <c r="LM31" s="81"/>
      <c r="LN31" s="81"/>
      <c r="LO31" s="81"/>
      <c r="LP31" s="81"/>
      <c r="LQ31" s="81"/>
      <c r="LR31" s="81"/>
      <c r="LS31" s="81"/>
      <c r="LT31" s="81"/>
      <c r="LU31" s="81"/>
      <c r="LV31" s="81"/>
      <c r="LW31" s="81"/>
      <c r="LX31" s="81"/>
      <c r="LY31" s="81"/>
      <c r="LZ31" s="82"/>
      <c r="MA31" s="80">
        <f>データ!DO7</f>
        <v>276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41.8</v>
      </c>
      <c r="EM52" s="110"/>
      <c r="EN52" s="110"/>
      <c r="EO52" s="110"/>
      <c r="EP52" s="110"/>
      <c r="EQ52" s="110"/>
      <c r="ER52" s="110"/>
      <c r="ES52" s="110"/>
      <c r="ET52" s="110"/>
      <c r="EU52" s="110"/>
      <c r="EV52" s="110"/>
      <c r="EW52" s="110"/>
      <c r="EX52" s="110"/>
      <c r="EY52" s="110"/>
      <c r="EZ52" s="110"/>
      <c r="FA52" s="110"/>
      <c r="FB52" s="110"/>
      <c r="FC52" s="110"/>
      <c r="FD52" s="110"/>
      <c r="FE52" s="110">
        <f>データ!BG7</f>
        <v>47.8</v>
      </c>
      <c r="FF52" s="110"/>
      <c r="FG52" s="110"/>
      <c r="FH52" s="110"/>
      <c r="FI52" s="110"/>
      <c r="FJ52" s="110"/>
      <c r="FK52" s="110"/>
      <c r="FL52" s="110"/>
      <c r="FM52" s="110"/>
      <c r="FN52" s="110"/>
      <c r="FO52" s="110"/>
      <c r="FP52" s="110"/>
      <c r="FQ52" s="110"/>
      <c r="FR52" s="110"/>
      <c r="FS52" s="110"/>
      <c r="FT52" s="110"/>
      <c r="FU52" s="110"/>
      <c r="FV52" s="110"/>
      <c r="FW52" s="110"/>
      <c r="FX52" s="110">
        <f>データ!BH7</f>
        <v>48.8</v>
      </c>
      <c r="FY52" s="110"/>
      <c r="FZ52" s="110"/>
      <c r="GA52" s="110"/>
      <c r="GB52" s="110"/>
      <c r="GC52" s="110"/>
      <c r="GD52" s="110"/>
      <c r="GE52" s="110"/>
      <c r="GF52" s="110"/>
      <c r="GG52" s="110"/>
      <c r="GH52" s="110"/>
      <c r="GI52" s="110"/>
      <c r="GJ52" s="110"/>
      <c r="GK52" s="110"/>
      <c r="GL52" s="110"/>
      <c r="GM52" s="110"/>
      <c r="GN52" s="110"/>
      <c r="GO52" s="110"/>
      <c r="GP52" s="110"/>
      <c r="GQ52" s="110">
        <f>データ!BI7</f>
        <v>44.9</v>
      </c>
      <c r="GR52" s="110"/>
      <c r="GS52" s="110"/>
      <c r="GT52" s="110"/>
      <c r="GU52" s="110"/>
      <c r="GV52" s="110"/>
      <c r="GW52" s="110"/>
      <c r="GX52" s="110"/>
      <c r="GY52" s="110"/>
      <c r="GZ52" s="110"/>
      <c r="HA52" s="110"/>
      <c r="HB52" s="110"/>
      <c r="HC52" s="110"/>
      <c r="HD52" s="110"/>
      <c r="HE52" s="110"/>
      <c r="HF52" s="110"/>
      <c r="HG52" s="110"/>
      <c r="HH52" s="110"/>
      <c r="HI52" s="110"/>
      <c r="HJ52" s="110">
        <f>データ!BJ7</f>
        <v>22.9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39823</v>
      </c>
      <c r="JD52" s="106"/>
      <c r="JE52" s="106"/>
      <c r="JF52" s="106"/>
      <c r="JG52" s="106"/>
      <c r="JH52" s="106"/>
      <c r="JI52" s="106"/>
      <c r="JJ52" s="106"/>
      <c r="JK52" s="106"/>
      <c r="JL52" s="106"/>
      <c r="JM52" s="106"/>
      <c r="JN52" s="106"/>
      <c r="JO52" s="106"/>
      <c r="JP52" s="106"/>
      <c r="JQ52" s="106"/>
      <c r="JR52" s="106"/>
      <c r="JS52" s="106"/>
      <c r="JT52" s="106"/>
      <c r="JU52" s="106"/>
      <c r="JV52" s="106">
        <f>データ!BR7</f>
        <v>51092</v>
      </c>
      <c r="JW52" s="106"/>
      <c r="JX52" s="106"/>
      <c r="JY52" s="106"/>
      <c r="JZ52" s="106"/>
      <c r="KA52" s="106"/>
      <c r="KB52" s="106"/>
      <c r="KC52" s="106"/>
      <c r="KD52" s="106"/>
      <c r="KE52" s="106"/>
      <c r="KF52" s="106"/>
      <c r="KG52" s="106"/>
      <c r="KH52" s="106"/>
      <c r="KI52" s="106"/>
      <c r="KJ52" s="106"/>
      <c r="KK52" s="106"/>
      <c r="KL52" s="106"/>
      <c r="KM52" s="106"/>
      <c r="KN52" s="106"/>
      <c r="KO52" s="106">
        <f>データ!BS7</f>
        <v>54259</v>
      </c>
      <c r="KP52" s="106"/>
      <c r="KQ52" s="106"/>
      <c r="KR52" s="106"/>
      <c r="KS52" s="106"/>
      <c r="KT52" s="106"/>
      <c r="KU52" s="106"/>
      <c r="KV52" s="106"/>
      <c r="KW52" s="106"/>
      <c r="KX52" s="106"/>
      <c r="KY52" s="106"/>
      <c r="KZ52" s="106"/>
      <c r="LA52" s="106"/>
      <c r="LB52" s="106"/>
      <c r="LC52" s="106"/>
      <c r="LD52" s="106"/>
      <c r="LE52" s="106"/>
      <c r="LF52" s="106"/>
      <c r="LG52" s="106"/>
      <c r="LH52" s="106">
        <f>データ!BT7</f>
        <v>56084</v>
      </c>
      <c r="LI52" s="106"/>
      <c r="LJ52" s="106"/>
      <c r="LK52" s="106"/>
      <c r="LL52" s="106"/>
      <c r="LM52" s="106"/>
      <c r="LN52" s="106"/>
      <c r="LO52" s="106"/>
      <c r="LP52" s="106"/>
      <c r="LQ52" s="106"/>
      <c r="LR52" s="106"/>
      <c r="LS52" s="106"/>
      <c r="LT52" s="106"/>
      <c r="LU52" s="106"/>
      <c r="LV52" s="106"/>
      <c r="LW52" s="106"/>
      <c r="LX52" s="106"/>
      <c r="LY52" s="106"/>
      <c r="LZ52" s="106"/>
      <c r="MA52" s="106">
        <f>データ!BU7</f>
        <v>24345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283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1108.5999999999999</v>
      </c>
      <c r="KB77" s="81"/>
      <c r="KC77" s="81"/>
      <c r="KD77" s="81"/>
      <c r="KE77" s="81"/>
      <c r="KF77" s="81"/>
      <c r="KG77" s="81"/>
      <c r="KH77" s="81"/>
      <c r="KI77" s="81"/>
      <c r="KJ77" s="81"/>
      <c r="KK77" s="81"/>
      <c r="KL77" s="81"/>
      <c r="KM77" s="81"/>
      <c r="KN77" s="81"/>
      <c r="KO77" s="82"/>
      <c r="KP77" s="80">
        <f>データ!DA7</f>
        <v>891.8</v>
      </c>
      <c r="KQ77" s="81"/>
      <c r="KR77" s="81"/>
      <c r="KS77" s="81"/>
      <c r="KT77" s="81"/>
      <c r="KU77" s="81"/>
      <c r="KV77" s="81"/>
      <c r="KW77" s="81"/>
      <c r="KX77" s="81"/>
      <c r="KY77" s="81"/>
      <c r="KZ77" s="81"/>
      <c r="LA77" s="81"/>
      <c r="LB77" s="81"/>
      <c r="LC77" s="81"/>
      <c r="LD77" s="82"/>
      <c r="LE77" s="80">
        <f>データ!DB7</f>
        <v>763.8</v>
      </c>
      <c r="LF77" s="81"/>
      <c r="LG77" s="81"/>
      <c r="LH77" s="81"/>
      <c r="LI77" s="81"/>
      <c r="LJ77" s="81"/>
      <c r="LK77" s="81"/>
      <c r="LL77" s="81"/>
      <c r="LM77" s="81"/>
      <c r="LN77" s="81"/>
      <c r="LO77" s="81"/>
      <c r="LP77" s="81"/>
      <c r="LQ77" s="81"/>
      <c r="LR77" s="81"/>
      <c r="LS77" s="82"/>
      <c r="LT77" s="80">
        <f>データ!DC7</f>
        <v>669.4</v>
      </c>
      <c r="LU77" s="81"/>
      <c r="LV77" s="81"/>
      <c r="LW77" s="81"/>
      <c r="LX77" s="81"/>
      <c r="LY77" s="81"/>
      <c r="LZ77" s="81"/>
      <c r="MA77" s="81"/>
      <c r="MB77" s="81"/>
      <c r="MC77" s="81"/>
      <c r="MD77" s="81"/>
      <c r="ME77" s="81"/>
      <c r="MF77" s="81"/>
      <c r="MG77" s="81"/>
      <c r="MH77" s="82"/>
      <c r="MI77" s="80">
        <f>データ!DD7</f>
        <v>601.29999999999995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mzf4sXlu3/5KMhkcvUfgTXmPzg4Ik50hBxxu662aXfn0zFNoCIuvS9itrEwSuwvbncCsIiCI72b/SYKxkDLLKA==" saltValue="+ZOowiHqcHKYKyTPrQama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100</v>
      </c>
      <c r="AW5" s="59" t="s">
        <v>101</v>
      </c>
      <c r="AX5" s="59" t="s">
        <v>102</v>
      </c>
      <c r="AY5" s="59" t="s">
        <v>93</v>
      </c>
      <c r="AZ5" s="59" t="s">
        <v>94</v>
      </c>
      <c r="BA5" s="59" t="s">
        <v>95</v>
      </c>
      <c r="BB5" s="59" t="s">
        <v>96</v>
      </c>
      <c r="BC5" s="59" t="s">
        <v>97</v>
      </c>
      <c r="BD5" s="59" t="s">
        <v>98</v>
      </c>
      <c r="BE5" s="59" t="s">
        <v>99</v>
      </c>
      <c r="BF5" s="59" t="s">
        <v>89</v>
      </c>
      <c r="BG5" s="59" t="s">
        <v>90</v>
      </c>
      <c r="BH5" s="59" t="s">
        <v>101</v>
      </c>
      <c r="BI5" s="59" t="s">
        <v>92</v>
      </c>
      <c r="BJ5" s="59" t="s">
        <v>93</v>
      </c>
      <c r="BK5" s="59" t="s">
        <v>94</v>
      </c>
      <c r="BL5" s="59" t="s">
        <v>95</v>
      </c>
      <c r="BM5" s="59" t="s">
        <v>96</v>
      </c>
      <c r="BN5" s="59" t="s">
        <v>97</v>
      </c>
      <c r="BO5" s="59" t="s">
        <v>98</v>
      </c>
      <c r="BP5" s="59" t="s">
        <v>99</v>
      </c>
      <c r="BQ5" s="59" t="s">
        <v>103</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102</v>
      </c>
      <c r="CS5" s="59" t="s">
        <v>104</v>
      </c>
      <c r="CT5" s="59" t="s">
        <v>94</v>
      </c>
      <c r="CU5" s="59" t="s">
        <v>95</v>
      </c>
      <c r="CV5" s="59" t="s">
        <v>96</v>
      </c>
      <c r="CW5" s="59" t="s">
        <v>97</v>
      </c>
      <c r="CX5" s="59" t="s">
        <v>98</v>
      </c>
      <c r="CY5" s="59" t="s">
        <v>99</v>
      </c>
      <c r="CZ5" s="59" t="s">
        <v>89</v>
      </c>
      <c r="DA5" s="59" t="s">
        <v>100</v>
      </c>
      <c r="DB5" s="59" t="s">
        <v>91</v>
      </c>
      <c r="DC5" s="59" t="s">
        <v>102</v>
      </c>
      <c r="DD5" s="59" t="s">
        <v>93</v>
      </c>
      <c r="DE5" s="59" t="s">
        <v>94</v>
      </c>
      <c r="DF5" s="59" t="s">
        <v>95</v>
      </c>
      <c r="DG5" s="59" t="s">
        <v>96</v>
      </c>
      <c r="DH5" s="59" t="s">
        <v>97</v>
      </c>
      <c r="DI5" s="59" t="s">
        <v>98</v>
      </c>
      <c r="DJ5" s="59" t="s">
        <v>35</v>
      </c>
      <c r="DK5" s="59" t="s">
        <v>89</v>
      </c>
      <c r="DL5" s="59" t="s">
        <v>90</v>
      </c>
      <c r="DM5" s="59" t="s">
        <v>91</v>
      </c>
      <c r="DN5" s="59" t="s">
        <v>102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180009</v>
      </c>
      <c r="D6" s="60">
        <f t="shared" si="1"/>
        <v>47</v>
      </c>
      <c r="E6" s="60">
        <f t="shared" si="1"/>
        <v>14</v>
      </c>
      <c r="F6" s="60">
        <f t="shared" si="1"/>
        <v>0</v>
      </c>
      <c r="G6" s="60">
        <f t="shared" si="1"/>
        <v>1</v>
      </c>
      <c r="H6" s="60" t="str">
        <f>SUBSTITUTE(H8,"　","")</f>
        <v>福井県</v>
      </c>
      <c r="I6" s="60" t="str">
        <f t="shared" si="1"/>
        <v>福井駅西口地下駐車場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12</v>
      </c>
      <c r="S6" s="62" t="str">
        <f t="shared" si="1"/>
        <v>駅</v>
      </c>
      <c r="T6" s="62" t="str">
        <f t="shared" si="1"/>
        <v>無</v>
      </c>
      <c r="U6" s="63">
        <f t="shared" si="1"/>
        <v>2828</v>
      </c>
      <c r="V6" s="63">
        <f t="shared" si="1"/>
        <v>200</v>
      </c>
      <c r="W6" s="63">
        <f t="shared" si="1"/>
        <v>300</v>
      </c>
      <c r="X6" s="62" t="str">
        <f t="shared" si="1"/>
        <v>代行制</v>
      </c>
      <c r="Y6" s="64">
        <f>IF(Y8="-",NA(),Y8)</f>
        <v>53.3</v>
      </c>
      <c r="Z6" s="64">
        <f t="shared" ref="Z6:AH6" si="2">IF(Z8="-",NA(),Z8)</f>
        <v>60</v>
      </c>
      <c r="AA6" s="64">
        <f t="shared" si="2"/>
        <v>62.3</v>
      </c>
      <c r="AB6" s="64">
        <f t="shared" si="2"/>
        <v>64.5</v>
      </c>
      <c r="AC6" s="64">
        <f t="shared" si="2"/>
        <v>52.7</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41.8</v>
      </c>
      <c r="BG6" s="64">
        <f t="shared" ref="BG6:BO6" si="5">IF(BG8="-",NA(),BG8)</f>
        <v>47.8</v>
      </c>
      <c r="BH6" s="64">
        <f t="shared" si="5"/>
        <v>48.8</v>
      </c>
      <c r="BI6" s="64">
        <f t="shared" si="5"/>
        <v>44.9</v>
      </c>
      <c r="BJ6" s="64">
        <f t="shared" si="5"/>
        <v>22.9</v>
      </c>
      <c r="BK6" s="64">
        <f t="shared" si="5"/>
        <v>17.5</v>
      </c>
      <c r="BL6" s="64">
        <f t="shared" si="5"/>
        <v>14.3</v>
      </c>
      <c r="BM6" s="64">
        <f t="shared" si="5"/>
        <v>11.8</v>
      </c>
      <c r="BN6" s="64">
        <f t="shared" si="5"/>
        <v>9.1</v>
      </c>
      <c r="BO6" s="64">
        <f t="shared" si="5"/>
        <v>1.4</v>
      </c>
      <c r="BP6" s="61" t="str">
        <f>IF(BP8="-","",IF(BP8="-","【-】","【"&amp;SUBSTITUTE(TEXT(BP8,"#,##0.0"),"-","△")&amp;"】"))</f>
        <v>【20.8】</v>
      </c>
      <c r="BQ6" s="65">
        <f>IF(BQ8="-",NA(),BQ8)</f>
        <v>39823</v>
      </c>
      <c r="BR6" s="65">
        <f t="shared" ref="BR6:BZ6" si="6">IF(BR8="-",NA(),BR8)</f>
        <v>51092</v>
      </c>
      <c r="BS6" s="65">
        <f t="shared" si="6"/>
        <v>54259</v>
      </c>
      <c r="BT6" s="65">
        <f t="shared" si="6"/>
        <v>56084</v>
      </c>
      <c r="BU6" s="65">
        <f t="shared" si="6"/>
        <v>24345</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106</v>
      </c>
      <c r="CM6" s="63">
        <f t="shared" ref="CM6:CN6" si="7">CM8</f>
        <v>283</v>
      </c>
      <c r="CN6" s="63" t="str">
        <f t="shared" si="7"/>
        <v>-</v>
      </c>
      <c r="CO6" s="64"/>
      <c r="CP6" s="64"/>
      <c r="CQ6" s="64"/>
      <c r="CR6" s="64"/>
      <c r="CS6" s="64"/>
      <c r="CT6" s="64"/>
      <c r="CU6" s="64"/>
      <c r="CV6" s="64"/>
      <c r="CW6" s="64"/>
      <c r="CX6" s="64"/>
      <c r="CY6" s="61" t="s">
        <v>106</v>
      </c>
      <c r="CZ6" s="64">
        <f>IF(CZ8="-",NA(),CZ8)</f>
        <v>1108.5999999999999</v>
      </c>
      <c r="DA6" s="64">
        <f t="shared" ref="DA6:DI6" si="8">IF(DA8="-",NA(),DA8)</f>
        <v>891.8</v>
      </c>
      <c r="DB6" s="64">
        <f t="shared" si="8"/>
        <v>763.8</v>
      </c>
      <c r="DC6" s="64">
        <f t="shared" si="8"/>
        <v>669.4</v>
      </c>
      <c r="DD6" s="64">
        <f t="shared" si="8"/>
        <v>601.29999999999995</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279</v>
      </c>
      <c r="DL6" s="64">
        <f t="shared" ref="DL6:DT6" si="9">IF(DL8="-",NA(),DL8)</f>
        <v>300</v>
      </c>
      <c r="DM6" s="64">
        <f t="shared" si="9"/>
        <v>293</v>
      </c>
      <c r="DN6" s="64">
        <f t="shared" si="9"/>
        <v>294</v>
      </c>
      <c r="DO6" s="64">
        <f t="shared" si="9"/>
        <v>276</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107</v>
      </c>
      <c r="B7" s="60">
        <f t="shared" ref="B7:X7" si="10">B8</f>
        <v>2019</v>
      </c>
      <c r="C7" s="60">
        <f t="shared" si="10"/>
        <v>180009</v>
      </c>
      <c r="D7" s="60">
        <f t="shared" si="10"/>
        <v>47</v>
      </c>
      <c r="E7" s="60">
        <f t="shared" si="10"/>
        <v>14</v>
      </c>
      <c r="F7" s="60">
        <f t="shared" si="10"/>
        <v>0</v>
      </c>
      <c r="G7" s="60">
        <f t="shared" si="10"/>
        <v>1</v>
      </c>
      <c r="H7" s="60" t="str">
        <f t="shared" si="10"/>
        <v>福井県</v>
      </c>
      <c r="I7" s="60" t="str">
        <f t="shared" si="10"/>
        <v>福井駅西口地下駐車場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12</v>
      </c>
      <c r="S7" s="62" t="str">
        <f t="shared" si="10"/>
        <v>駅</v>
      </c>
      <c r="T7" s="62" t="str">
        <f t="shared" si="10"/>
        <v>無</v>
      </c>
      <c r="U7" s="63">
        <f t="shared" si="10"/>
        <v>2828</v>
      </c>
      <c r="V7" s="63">
        <f t="shared" si="10"/>
        <v>200</v>
      </c>
      <c r="W7" s="63">
        <f t="shared" si="10"/>
        <v>300</v>
      </c>
      <c r="X7" s="62" t="str">
        <f t="shared" si="10"/>
        <v>代行制</v>
      </c>
      <c r="Y7" s="64">
        <f>Y8</f>
        <v>53.3</v>
      </c>
      <c r="Z7" s="64">
        <f t="shared" ref="Z7:AH7" si="11">Z8</f>
        <v>60</v>
      </c>
      <c r="AA7" s="64">
        <f t="shared" si="11"/>
        <v>62.3</v>
      </c>
      <c r="AB7" s="64">
        <f t="shared" si="11"/>
        <v>64.5</v>
      </c>
      <c r="AC7" s="64">
        <f t="shared" si="11"/>
        <v>52.7</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41.8</v>
      </c>
      <c r="BG7" s="64">
        <f t="shared" ref="BG7:BO7" si="14">BG8</f>
        <v>47.8</v>
      </c>
      <c r="BH7" s="64">
        <f t="shared" si="14"/>
        <v>48.8</v>
      </c>
      <c r="BI7" s="64">
        <f t="shared" si="14"/>
        <v>44.9</v>
      </c>
      <c r="BJ7" s="64">
        <f t="shared" si="14"/>
        <v>22.9</v>
      </c>
      <c r="BK7" s="64">
        <f t="shared" si="14"/>
        <v>17.5</v>
      </c>
      <c r="BL7" s="64">
        <f t="shared" si="14"/>
        <v>14.3</v>
      </c>
      <c r="BM7" s="64">
        <f t="shared" si="14"/>
        <v>11.8</v>
      </c>
      <c r="BN7" s="64">
        <f t="shared" si="14"/>
        <v>9.1</v>
      </c>
      <c r="BO7" s="64">
        <f t="shared" si="14"/>
        <v>1.4</v>
      </c>
      <c r="BP7" s="61"/>
      <c r="BQ7" s="65">
        <f>BQ8</f>
        <v>39823</v>
      </c>
      <c r="BR7" s="65">
        <f t="shared" ref="BR7:BZ7" si="15">BR8</f>
        <v>51092</v>
      </c>
      <c r="BS7" s="65">
        <f t="shared" si="15"/>
        <v>54259</v>
      </c>
      <c r="BT7" s="65">
        <f t="shared" si="15"/>
        <v>56084</v>
      </c>
      <c r="BU7" s="65">
        <f t="shared" si="15"/>
        <v>24345</v>
      </c>
      <c r="BV7" s="65">
        <f t="shared" si="15"/>
        <v>36318</v>
      </c>
      <c r="BW7" s="65">
        <f t="shared" si="15"/>
        <v>37745</v>
      </c>
      <c r="BX7" s="65">
        <f t="shared" si="15"/>
        <v>35151</v>
      </c>
      <c r="BY7" s="65">
        <f t="shared" si="15"/>
        <v>21556</v>
      </c>
      <c r="BZ7" s="65">
        <f t="shared" si="15"/>
        <v>18053</v>
      </c>
      <c r="CA7" s="63"/>
      <c r="CB7" s="64" t="s">
        <v>108</v>
      </c>
      <c r="CC7" s="64" t="s">
        <v>108</v>
      </c>
      <c r="CD7" s="64" t="s">
        <v>108</v>
      </c>
      <c r="CE7" s="64" t="s">
        <v>108</v>
      </c>
      <c r="CF7" s="64" t="s">
        <v>108</v>
      </c>
      <c r="CG7" s="64" t="s">
        <v>108</v>
      </c>
      <c r="CH7" s="64" t="s">
        <v>108</v>
      </c>
      <c r="CI7" s="64" t="s">
        <v>108</v>
      </c>
      <c r="CJ7" s="64" t="s">
        <v>108</v>
      </c>
      <c r="CK7" s="64" t="s">
        <v>109</v>
      </c>
      <c r="CL7" s="61"/>
      <c r="CM7" s="63">
        <f>CM8</f>
        <v>283</v>
      </c>
      <c r="CN7" s="63" t="str">
        <f>CN8</f>
        <v>-</v>
      </c>
      <c r="CO7" s="64" t="s">
        <v>108</v>
      </c>
      <c r="CP7" s="64" t="s">
        <v>108</v>
      </c>
      <c r="CQ7" s="64" t="s">
        <v>108</v>
      </c>
      <c r="CR7" s="64" t="s">
        <v>108</v>
      </c>
      <c r="CS7" s="64" t="s">
        <v>108</v>
      </c>
      <c r="CT7" s="64" t="s">
        <v>108</v>
      </c>
      <c r="CU7" s="64" t="s">
        <v>108</v>
      </c>
      <c r="CV7" s="64" t="s">
        <v>108</v>
      </c>
      <c r="CW7" s="64" t="s">
        <v>108</v>
      </c>
      <c r="CX7" s="64" t="s">
        <v>109</v>
      </c>
      <c r="CY7" s="61"/>
      <c r="CZ7" s="64">
        <f>CZ8</f>
        <v>1108.5999999999999</v>
      </c>
      <c r="DA7" s="64">
        <f t="shared" ref="DA7:DI7" si="16">DA8</f>
        <v>891.8</v>
      </c>
      <c r="DB7" s="64">
        <f t="shared" si="16"/>
        <v>763.8</v>
      </c>
      <c r="DC7" s="64">
        <f t="shared" si="16"/>
        <v>669.4</v>
      </c>
      <c r="DD7" s="64">
        <f t="shared" si="16"/>
        <v>601.29999999999995</v>
      </c>
      <c r="DE7" s="64">
        <f t="shared" si="16"/>
        <v>278.89999999999998</v>
      </c>
      <c r="DF7" s="64">
        <f t="shared" si="16"/>
        <v>205.5</v>
      </c>
      <c r="DG7" s="64">
        <f t="shared" si="16"/>
        <v>187.9</v>
      </c>
      <c r="DH7" s="64">
        <f t="shared" si="16"/>
        <v>143.19999999999999</v>
      </c>
      <c r="DI7" s="64">
        <f t="shared" si="16"/>
        <v>128.9</v>
      </c>
      <c r="DJ7" s="61"/>
      <c r="DK7" s="64">
        <f>DK8</f>
        <v>279</v>
      </c>
      <c r="DL7" s="64">
        <f t="shared" ref="DL7:DT7" si="17">DL8</f>
        <v>300</v>
      </c>
      <c r="DM7" s="64">
        <f t="shared" si="17"/>
        <v>293</v>
      </c>
      <c r="DN7" s="64">
        <f t="shared" si="17"/>
        <v>294</v>
      </c>
      <c r="DO7" s="64">
        <f t="shared" si="17"/>
        <v>276</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180009</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12</v>
      </c>
      <c r="S8" s="69" t="s">
        <v>120</v>
      </c>
      <c r="T8" s="69" t="s">
        <v>121</v>
      </c>
      <c r="U8" s="70">
        <v>2828</v>
      </c>
      <c r="V8" s="70">
        <v>200</v>
      </c>
      <c r="W8" s="70">
        <v>300</v>
      </c>
      <c r="X8" s="69" t="s">
        <v>122</v>
      </c>
      <c r="Y8" s="71">
        <v>53.3</v>
      </c>
      <c r="Z8" s="71">
        <v>60</v>
      </c>
      <c r="AA8" s="71">
        <v>62.3</v>
      </c>
      <c r="AB8" s="71">
        <v>64.5</v>
      </c>
      <c r="AC8" s="71">
        <v>52.7</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41.8</v>
      </c>
      <c r="BG8" s="71">
        <v>47.8</v>
      </c>
      <c r="BH8" s="71">
        <v>48.8</v>
      </c>
      <c r="BI8" s="71">
        <v>44.9</v>
      </c>
      <c r="BJ8" s="71">
        <v>22.9</v>
      </c>
      <c r="BK8" s="71">
        <v>17.5</v>
      </c>
      <c r="BL8" s="71">
        <v>14.3</v>
      </c>
      <c r="BM8" s="71">
        <v>11.8</v>
      </c>
      <c r="BN8" s="71">
        <v>9.1</v>
      </c>
      <c r="BO8" s="71">
        <v>1.4</v>
      </c>
      <c r="BP8" s="68">
        <v>20.8</v>
      </c>
      <c r="BQ8" s="72">
        <v>39823</v>
      </c>
      <c r="BR8" s="72">
        <v>51092</v>
      </c>
      <c r="BS8" s="72">
        <v>54259</v>
      </c>
      <c r="BT8" s="73">
        <v>56084</v>
      </c>
      <c r="BU8" s="73">
        <v>24345</v>
      </c>
      <c r="BV8" s="72">
        <v>36318</v>
      </c>
      <c r="BW8" s="72">
        <v>37745</v>
      </c>
      <c r="BX8" s="72">
        <v>35151</v>
      </c>
      <c r="BY8" s="72">
        <v>21556</v>
      </c>
      <c r="BZ8" s="72">
        <v>18053</v>
      </c>
      <c r="CA8" s="70">
        <v>14290</v>
      </c>
      <c r="CB8" s="71" t="s">
        <v>114</v>
      </c>
      <c r="CC8" s="71" t="s">
        <v>114</v>
      </c>
      <c r="CD8" s="71" t="s">
        <v>114</v>
      </c>
      <c r="CE8" s="71" t="s">
        <v>114</v>
      </c>
      <c r="CF8" s="71" t="s">
        <v>114</v>
      </c>
      <c r="CG8" s="71" t="s">
        <v>114</v>
      </c>
      <c r="CH8" s="71" t="s">
        <v>114</v>
      </c>
      <c r="CI8" s="71" t="s">
        <v>114</v>
      </c>
      <c r="CJ8" s="71" t="s">
        <v>114</v>
      </c>
      <c r="CK8" s="71" t="s">
        <v>114</v>
      </c>
      <c r="CL8" s="68" t="s">
        <v>114</v>
      </c>
      <c r="CM8" s="70">
        <v>283</v>
      </c>
      <c r="CN8" s="70" t="s">
        <v>114</v>
      </c>
      <c r="CO8" s="71" t="s">
        <v>114</v>
      </c>
      <c r="CP8" s="71" t="s">
        <v>114</v>
      </c>
      <c r="CQ8" s="71" t="s">
        <v>114</v>
      </c>
      <c r="CR8" s="71" t="s">
        <v>114</v>
      </c>
      <c r="CS8" s="71" t="s">
        <v>114</v>
      </c>
      <c r="CT8" s="71" t="s">
        <v>114</v>
      </c>
      <c r="CU8" s="71" t="s">
        <v>114</v>
      </c>
      <c r="CV8" s="71" t="s">
        <v>114</v>
      </c>
      <c r="CW8" s="71" t="s">
        <v>114</v>
      </c>
      <c r="CX8" s="71" t="s">
        <v>114</v>
      </c>
      <c r="CY8" s="68" t="s">
        <v>114</v>
      </c>
      <c r="CZ8" s="71">
        <v>1108.5999999999999</v>
      </c>
      <c r="DA8" s="71">
        <v>891.8</v>
      </c>
      <c r="DB8" s="71">
        <v>763.8</v>
      </c>
      <c r="DC8" s="71">
        <v>669.4</v>
      </c>
      <c r="DD8" s="71">
        <v>601.29999999999995</v>
      </c>
      <c r="DE8" s="71">
        <v>278.89999999999998</v>
      </c>
      <c r="DF8" s="71">
        <v>205.5</v>
      </c>
      <c r="DG8" s="71">
        <v>187.9</v>
      </c>
      <c r="DH8" s="71">
        <v>143.19999999999999</v>
      </c>
      <c r="DI8" s="71">
        <v>128.9</v>
      </c>
      <c r="DJ8" s="68">
        <v>425.4</v>
      </c>
      <c r="DK8" s="71">
        <v>279</v>
      </c>
      <c r="DL8" s="71">
        <v>300</v>
      </c>
      <c r="DM8" s="71">
        <v>293</v>
      </c>
      <c r="DN8" s="71">
        <v>294</v>
      </c>
      <c r="DO8" s="71">
        <v>276</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昭弘</cp:lastModifiedBy>
  <cp:lastPrinted>2021-02-05T02:27:58Z</cp:lastPrinted>
  <dcterms:created xsi:type="dcterms:W3CDTF">2020-12-04T03:29:49Z</dcterms:created>
  <dcterms:modified xsi:type="dcterms:W3CDTF">2021-02-05T02:30:22Z</dcterms:modified>
  <cp:category/>
</cp:coreProperties>
</file>