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03_総務共通\61：メール\R2\03-01-12（総務省からの照会〆切1.22）【長野県環境政策課】公営企業に係る経営比較分析表（令和元年度決算）の分析等につきまして\"/>
    </mc:Choice>
  </mc:AlternateContent>
  <workbookProtection workbookAlgorithmName="SHA-512" workbookHashValue="ugmXhJocxBi3w/ngiAcd8tuSEe7kzBwshMDXkb8cGHXNtsARftte0VjCpTdM50gnw2PtYmrqPTIu5cvm42cfuQ==" workbookSaltValue="kMLdypxcI+HbMweTJUrCxA==" workbookSpinCount="100000" lockStructure="1"/>
  <bookViews>
    <workbookView xWindow="0" yWindow="0" windowWidth="15360" windowHeight="7635"/>
  </bookViews>
  <sheets>
    <sheet name="法適用_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<sst xmlns="http://schemas.openxmlformats.org/spreadsheetml/2006/main" count="231" uniqueCount="113">
  <si>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</si>
  <si>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</si>
  <si>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</si>
  <si>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</si>
  <si>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</si>
  <si>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</si>
  <si>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</si>
  <si>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</si>
  <si>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</si>
  <si>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</si>
  <si>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</si>
  <si>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</si>
  <si>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</si>
  <si>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</si>
  <si>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</si>
  <si>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</si>
  <si>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</si>
  <si>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</si>
  <si>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</si>
  <si>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</si>
  <si>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</si>
  <si>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</si>
  <si>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</si>
  <si>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</si>
  <si>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</si>
  <si>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</si>
  <si>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</si>
  <si>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</si>
  <si>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</si>
  <si>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</si>
  <si>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</si>
  <si>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</si>
  <si>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</si>
  <si>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</si>
  <si>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</si>
  <si>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</si>
  <si>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</si>
  <si>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</si>
  <si>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</si>
  <si>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</si>
  <si>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</si>
  <si>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</si>
  <si>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</si>
  <si>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</si>
  <si>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</si>
  <si>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</si>
  <si>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</si>
  <si>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</si>
  <si>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</si>
  <si>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</si>
  <si>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</si>
  <si>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</si>
  <si>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</si>
  <si>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</si>
  <si>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</si>
  <si>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</si>
  <si>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</si>
  <si>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</si>
  <si>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</si>
  <si>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</si>
  <si>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</si>
  <si>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</si>
  <si>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</si>
  <si>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</si>
  <si>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</si>
  <si>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</si>
  <si>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</si>
  <si>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</si>
  <si>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</si>
  <si>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</si>
  <si>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</si>
  <si>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</si>
  <si>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</si>
  <si>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</si>
  <si>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</si>
  <si>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</si>
  <si>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</si>
  <si>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</si>
  <si>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</si>
  <si>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</si>
  <si>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</si>
  <si>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</si>
  <si>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</si>
  <si>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</si>
  <si>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</si>
  <si>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</si>
  <si>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</si>
  <si>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</si>
  <si>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</si>
  <si>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</si>
  <si>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</si>
  <si>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</si>
  <si>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</si>
  <si>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長野県上伊那広域水道用水企業団</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</si>
  <si>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</si>
  <si>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</si>
  <si>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</si>
  <si>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</si>
  <si>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</si>
  <si>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</si>
  <si>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</si>
  <si>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</si>
  <si>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</si>
  <si>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</si>
  <si>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</si>
  <si>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</si>
  <si>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</si>
  <si>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</si>
  <si>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</si>
  <si>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</si>
  <si>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給水原価は低く抑えれれ、毎年一定の利益計上ができている。そのため、平成27年度から連続で建設改良のための積立が可能となっている。
企業債残高も順調に減少して、令和４年度にはなくなる見込みである。
各団体の受水量が安定しているため、施設を効率よく利用できている。
有収率は９９％を超えていて問題はない。
供給料金は、基本的に3年毎の見直しで、その都度長期更新計画を考慮した長期財政計画の見直しを行っている。
受水団体の負担軽減のため、平成29年度から値下げを行い、長期財政計画では大規模更新時の財源を起債とすることで、一定の留保資金確保を見込んでいる。
</t>
    <rPh sb="14" eb="16">
      <t>イッテイ</t>
    </rPh>
    <rPh sb="41" eb="43">
      <t>レンゾク</t>
    </rPh>
    <rPh sb="65" eb="67">
      <t>キギョウ</t>
    </rPh>
    <rPh sb="67" eb="68">
      <t>サイ</t>
    </rPh>
    <rPh sb="68" eb="70">
      <t>ザンダカ</t>
    </rPh>
    <rPh sb="71" eb="73">
      <t>ジュンチョウ</t>
    </rPh>
    <rPh sb="74" eb="76">
      <t>ゲンショウ</t>
    </rPh>
    <rPh sb="79" eb="81">
      <t>レイワ</t>
    </rPh>
    <rPh sb="82" eb="84">
      <t>ネンド</t>
    </rPh>
    <rPh sb="90" eb="92">
      <t>ミコ</t>
    </rPh>
    <rPh sb="98" eb="99">
      <t>カク</t>
    </rPh>
    <rPh sb="99" eb="101">
      <t>ダンタイ</t>
    </rPh>
    <rPh sb="106" eb="108">
      <t>アンテイ</t>
    </rPh>
    <rPh sb="115" eb="117">
      <t>シセツ</t>
    </rPh>
    <rPh sb="118" eb="120">
      <t>コウリツ</t>
    </rPh>
    <rPh sb="122" eb="124">
      <t>リヨウ</t>
    </rPh>
    <rPh sb="139" eb="140">
      <t>コ</t>
    </rPh>
    <rPh sb="172" eb="174">
      <t>ツド</t>
    </rPh>
    <rPh sb="196" eb="197">
      <t>オコナ</t>
    </rPh>
    <rPh sb="203" eb="204">
      <t>ジュ</t>
    </rPh>
    <rPh sb="204" eb="205">
      <t>スイ</t>
    </rPh>
    <rPh sb="205" eb="207">
      <t>ダンタイ</t>
    </rPh>
    <rPh sb="208" eb="210">
      <t>フタン</t>
    </rPh>
    <rPh sb="210" eb="212">
      <t>ケイゲン</t>
    </rPh>
    <rPh sb="228" eb="229">
      <t>オコナ</t>
    </rPh>
    <rPh sb="231" eb="233">
      <t>チョウキ</t>
    </rPh>
    <rPh sb="233" eb="235">
      <t>ザイセイ</t>
    </rPh>
    <rPh sb="235" eb="237">
      <t>ケイカク</t>
    </rPh>
    <rPh sb="246" eb="248">
      <t>ザイゲン</t>
    </rPh>
    <rPh sb="249" eb="251">
      <t>キサイ</t>
    </rPh>
    <rPh sb="258" eb="260">
      <t>イッテイ</t>
    </rPh>
    <phoneticPr fontId="4"/>
  </si>
  <si>
    <t>供用開始から20年以上経過し、比較的に耐用年数の短い機械設備等については、随時更新を行っている。
建物･管路等については、耐用年数を超えた施設がないが、必要に応じ耐震補強工事を予定している。
管路の耐震性については、今後管路の経年化も考慮しながら更新、耐震化を検討していく。</t>
    <rPh sb="15" eb="18">
      <t>ヒカクテキ</t>
    </rPh>
    <rPh sb="19" eb="21">
      <t>タイヨウ</t>
    </rPh>
    <rPh sb="21" eb="23">
      <t>ネンスウ</t>
    </rPh>
    <rPh sb="24" eb="25">
      <t>ミジカ</t>
    </rPh>
    <rPh sb="42" eb="43">
      <t>オコナ</t>
    </rPh>
    <rPh sb="66" eb="67">
      <t>コ</t>
    </rPh>
    <rPh sb="69" eb="71">
      <t>シセツ</t>
    </rPh>
    <rPh sb="76" eb="78">
      <t>ヒツヨウ</t>
    </rPh>
    <rPh sb="79" eb="80">
      <t>オウ</t>
    </rPh>
    <rPh sb="81" eb="83">
      <t>タイシン</t>
    </rPh>
    <rPh sb="83" eb="85">
      <t>ホキョウ</t>
    </rPh>
    <rPh sb="85" eb="87">
      <t>コウジ</t>
    </rPh>
    <rPh sb="88" eb="90">
      <t>ヨテイ</t>
    </rPh>
    <rPh sb="96" eb="98">
      <t>カンロ</t>
    </rPh>
    <rPh sb="99" eb="102">
      <t>タイシンセイ</t>
    </rPh>
    <rPh sb="110" eb="112">
      <t>カンロ</t>
    </rPh>
    <rPh sb="113" eb="116">
      <t>ケイネンカ</t>
    </rPh>
    <rPh sb="117" eb="119">
      <t>コウリョ</t>
    </rPh>
    <rPh sb="123" eb="125">
      <t>コウシン</t>
    </rPh>
    <rPh sb="126" eb="129">
      <t>タイシンカ</t>
    </rPh>
    <rPh sb="130" eb="132">
      <t>ケントウ</t>
    </rPh>
    <phoneticPr fontId="4"/>
  </si>
  <si>
    <t>現在のところ、経営的にも施設的にも健全な運営ができている。
耐震化やその他修繕が必要と思われる施設は、計画的に修繕を予定している。
今後の具体的な施設更新計画を策定し、次回以降の料金算定では、計画に基づき検討していく。</t>
    <rPh sb="30" eb="33">
      <t>タイシンカ</t>
    </rPh>
    <rPh sb="36" eb="37">
      <t>タ</t>
    </rPh>
    <rPh sb="37" eb="39">
      <t>シュウゼン</t>
    </rPh>
    <rPh sb="40" eb="42">
      <t>ヒツヨウ</t>
    </rPh>
    <rPh sb="43" eb="44">
      <t>オモ</t>
    </rPh>
    <rPh sb="47" eb="49">
      <t>シセツ</t>
    </rPh>
    <rPh sb="51" eb="54">
      <t>ケイカクテキ</t>
    </rPh>
    <rPh sb="55" eb="57">
      <t>シュウゼン</t>
    </rPh>
    <rPh sb="58" eb="60">
      <t>ヨテイ</t>
    </rPh>
    <rPh sb="66" eb="68">
      <t>コンゴ</t>
    </rPh>
    <rPh sb="69" eb="72">
      <t>グタイテキ</t>
    </rPh>
    <rPh sb="73" eb="75">
      <t>シセツ</t>
    </rPh>
    <rPh sb="75" eb="77">
      <t>コウシン</t>
    </rPh>
    <rPh sb="77" eb="79">
      <t>ケイカク</t>
    </rPh>
    <rPh sb="80" eb="82">
      <t>サクテイ</t>
    </rPh>
    <rPh sb="84" eb="86">
      <t>ジカイ</t>
    </rPh>
    <rPh sb="86" eb="88">
      <t>イコウ</t>
    </rPh>
    <rPh sb="89" eb="91">
      <t>リョウキン</t>
    </rPh>
    <rPh sb="91" eb="93">
      <t>サンテイ</t>
    </rPh>
    <rPh sb="96" eb="98">
      <t>ケイカク</t>
    </rPh>
    <rPh sb="99" eb="100">
      <t>モト</t>
    </rPh>
    <rPh sb="102" eb="10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</si>
</sst>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98-4EFD-9A53-D5FE41D7861C}"/>
            </c:ext>
          </c:extLst>
        </c:ser>
        <c:dLbls>
          <c:showLegendKey val="0"/>
          <c:showVal val="0"/>
          <c:showCatName val="0"/>
          <c:showSerName val="0"/>
          <c:showPercent val="0"/>
          <c:showBubbleSize val="0"/>
        </c:dLbls>
        <c:gapWidth val="150"/>
        <c:axId val="423320616"/>
        <c:axId val="4233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xmlns:c16r2="http://schemas.microsoft.com/office/drawing/2015/06/chart">
            <c:ext xmlns:c16="http://schemas.microsoft.com/office/drawing/2014/chart" uri="{C3380CC4-5D6E-409C-BE32-E72D297353CC}">
              <c16:uniqueId val="{00000001-6398-4EFD-9A53-D5FE41D7861C}"/>
            </c:ext>
          </c:extLst>
        </c:ser>
        <c:dLbls>
          <c:showLegendKey val="0"/>
          <c:showVal val="0"/>
          <c:showCatName val="0"/>
          <c:showSerName val="0"/>
          <c:showPercent val="0"/>
          <c:showBubbleSize val="0"/>
        </c:dLbls>
        <c:marker val="1"/>
        <c:smooth val="0"/>
        <c:axId val="423320616"/>
        <c:axId val="423321792"/>
      </c:lineChart>
      <c:dateAx>
        <c:axId val="423320616"/>
        <c:scaling>
          <c:orientation val="minMax"/>
        </c:scaling>
        <c:delete val="1"/>
        <c:axPos val="b"/>
        <c:numFmt formatCode="&quot;H&quot;yy" sourceLinked="1"/>
        <c:majorTickMark val="none"/>
        <c:minorTickMark val="none"/>
        <c:tickLblPos val="none"/>
        <c:crossAx val="423321792"/>
        <c:crosses val="autoZero"/>
        <c:auto val="1"/>
        <c:lblOffset val="100"/>
        <c:baseTimeUnit val="years"/>
      </c:dateAx>
      <c:valAx>
        <c:axId val="4233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32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81.75</c:v>
                </c:pt>
                <c:pt idx="1">
                  <c:v>82.44</c:v>
                </c:pt>
                <c:pt idx="2">
                  <c:v>82.08</c:v>
                </c:pt>
                <c:pt idx="3">
                  <c:v>81.650000000000006</c:v>
                </c:pt>
                <c:pt idx="4">
                  <c:v>81.75</c:v>
                </c:pt>
              </c:numCache>
            </c:numRef>
          </c:val>
          <c:extLst xmlns:c16r2="http://schemas.microsoft.com/office/drawing/2015/06/chart">
            <c:ext xmlns:c16="http://schemas.microsoft.com/office/drawing/2014/chart" uri="{C3380CC4-5D6E-409C-BE32-E72D297353CC}">
              <c16:uniqueId val="{00000000-73D7-4981-BF44-EBB68BE5DF11}"/>
            </c:ext>
          </c:extLst>
        </c:ser>
        <c:dLbls>
          <c:showLegendKey val="0"/>
          <c:showVal val="0"/>
          <c:showCatName val="0"/>
          <c:showSerName val="0"/>
          <c:showPercent val="0"/>
          <c:showBubbleSize val="0"/>
        </c:dLbls>
        <c:gapWidth val="150"/>
        <c:axId val="429249504"/>
        <c:axId val="4292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xmlns:c16r2="http://schemas.microsoft.com/office/drawing/2015/06/chart">
            <c:ext xmlns:c16="http://schemas.microsoft.com/office/drawing/2014/chart" uri="{C3380CC4-5D6E-409C-BE32-E72D297353CC}">
              <c16:uniqueId val="{00000001-73D7-4981-BF44-EBB68BE5DF11}"/>
            </c:ext>
          </c:extLst>
        </c:ser>
        <c:dLbls>
          <c:showLegendKey val="0"/>
          <c:showVal val="0"/>
          <c:showCatName val="0"/>
          <c:showSerName val="0"/>
          <c:showPercent val="0"/>
          <c:showBubbleSize val="0"/>
        </c:dLbls>
        <c:marker val="1"/>
        <c:smooth val="0"/>
        <c:axId val="429249504"/>
        <c:axId val="429247936"/>
      </c:lineChart>
      <c:dateAx>
        <c:axId val="429249504"/>
        <c:scaling>
          <c:orientation val="minMax"/>
        </c:scaling>
        <c:delete val="1"/>
        <c:axPos val="b"/>
        <c:numFmt formatCode="&quot;H&quot;yy" sourceLinked="1"/>
        <c:majorTickMark val="none"/>
        <c:minorTickMark val="none"/>
        <c:tickLblPos val="none"/>
        <c:crossAx val="429247936"/>
        <c:crosses val="autoZero"/>
        <c:auto val="1"/>
        <c:lblOffset val="100"/>
        <c:baseTimeUnit val="years"/>
      </c:dateAx>
      <c:valAx>
        <c:axId val="4292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2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99.72</c:v>
                </c:pt>
                <c:pt idx="1">
                  <c:v>99.58</c:v>
                </c:pt>
                <c:pt idx="2">
                  <c:v>99.45</c:v>
                </c:pt>
                <c:pt idx="3">
                  <c:v>99.6</c:v>
                </c:pt>
                <c:pt idx="4">
                  <c:v>99.53</c:v>
                </c:pt>
              </c:numCache>
            </c:numRef>
          </c:val>
          <c:extLst xmlns:c16r2="http://schemas.microsoft.com/office/drawing/2015/06/chart">
            <c:ext xmlns:c16="http://schemas.microsoft.com/office/drawing/2014/chart" uri="{C3380CC4-5D6E-409C-BE32-E72D297353CC}">
              <c16:uniqueId val="{00000000-C516-4814-9A8F-3447370349F4}"/>
            </c:ext>
          </c:extLst>
        </c:ser>
        <c:dLbls>
          <c:showLegendKey val="0"/>
          <c:showVal val="0"/>
          <c:showCatName val="0"/>
          <c:showSerName val="0"/>
          <c:showPercent val="0"/>
          <c:showBubbleSize val="0"/>
        </c:dLbls>
        <c:gapWidth val="150"/>
        <c:axId val="429248720"/>
        <c:axId val="4292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xmlns:c16r2="http://schemas.microsoft.com/office/drawing/2015/06/chart">
            <c:ext xmlns:c16="http://schemas.microsoft.com/office/drawing/2014/chart" uri="{C3380CC4-5D6E-409C-BE32-E72D297353CC}">
              <c16:uniqueId val="{00000001-C516-4814-9A8F-3447370349F4}"/>
            </c:ext>
          </c:extLst>
        </c:ser>
        <c:dLbls>
          <c:showLegendKey val="0"/>
          <c:showVal val="0"/>
          <c:showCatName val="0"/>
          <c:showSerName val="0"/>
          <c:showPercent val="0"/>
          <c:showBubbleSize val="0"/>
        </c:dLbls>
        <c:marker val="1"/>
        <c:smooth val="0"/>
        <c:axId val="429248720"/>
        <c:axId val="429252640"/>
      </c:lineChart>
      <c:dateAx>
        <c:axId val="429248720"/>
        <c:scaling>
          <c:orientation val="minMax"/>
        </c:scaling>
        <c:delete val="1"/>
        <c:axPos val="b"/>
        <c:numFmt formatCode="&quot;H&quot;yy" sourceLinked="1"/>
        <c:majorTickMark val="none"/>
        <c:minorTickMark val="none"/>
        <c:tickLblPos val="none"/>
        <c:crossAx val="429252640"/>
        <c:crosses val="autoZero"/>
        <c:auto val="1"/>
        <c:lblOffset val="100"/>
        <c:baseTimeUnit val="years"/>
      </c:dateAx>
      <c:valAx>
        <c:axId val="4292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24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143.1</c:v>
                </c:pt>
                <c:pt idx="1">
                  <c:v>144.1</c:v>
                </c:pt>
                <c:pt idx="2">
                  <c:v>135.68</c:v>
                </c:pt>
                <c:pt idx="3">
                  <c:v>137.37</c:v>
                </c:pt>
                <c:pt idx="4">
                  <c:v>140.09</c:v>
                </c:pt>
              </c:numCache>
            </c:numRef>
          </c:val>
          <c:extLst xmlns:c16r2="http://schemas.microsoft.com/office/drawing/2015/06/chart">
            <c:ext xmlns:c16="http://schemas.microsoft.com/office/drawing/2014/chart" uri="{C3380CC4-5D6E-409C-BE32-E72D297353CC}">
              <c16:uniqueId val="{00000000-15EE-4ACA-A42E-D9A5B9AA0B28}"/>
            </c:ext>
          </c:extLst>
        </c:ser>
        <c:dLbls>
          <c:showLegendKey val="0"/>
          <c:showVal val="0"/>
          <c:showCatName val="0"/>
          <c:showSerName val="0"/>
          <c:showPercent val="0"/>
          <c:showBubbleSize val="0"/>
        </c:dLbls>
        <c:gapWidth val="150"/>
        <c:axId val="423327672"/>
        <c:axId val="42332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xmlns:c16r2="http://schemas.microsoft.com/office/drawing/2015/06/chart">
            <c:ext xmlns:c16="http://schemas.microsoft.com/office/drawing/2014/chart" uri="{C3380CC4-5D6E-409C-BE32-E72D297353CC}">
              <c16:uniqueId val="{00000001-15EE-4ACA-A42E-D9A5B9AA0B28}"/>
            </c:ext>
          </c:extLst>
        </c:ser>
        <c:dLbls>
          <c:showLegendKey val="0"/>
          <c:showVal val="0"/>
          <c:showCatName val="0"/>
          <c:showSerName val="0"/>
          <c:showPercent val="0"/>
          <c:showBubbleSize val="0"/>
        </c:dLbls>
        <c:marker val="1"/>
        <c:smooth val="0"/>
        <c:axId val="423327672"/>
        <c:axId val="423321008"/>
      </c:lineChart>
      <c:dateAx>
        <c:axId val="423327672"/>
        <c:scaling>
          <c:orientation val="minMax"/>
        </c:scaling>
        <c:delete val="1"/>
        <c:axPos val="b"/>
        <c:numFmt formatCode="&quot;H&quot;yy" sourceLinked="1"/>
        <c:majorTickMark val="none"/>
        <c:minorTickMark val="none"/>
        <c:tickLblPos val="none"/>
        <c:crossAx val="423321008"/>
        <c:crosses val="autoZero"/>
        <c:auto val="1"/>
        <c:lblOffset val="100"/>
        <c:baseTimeUnit val="years"/>
      </c:dateAx>
      <c:valAx>
        <c:axId val="42332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32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48.78</c:v>
                </c:pt>
                <c:pt idx="1">
                  <c:v>50.64</c:v>
                </c:pt>
                <c:pt idx="2">
                  <c:v>52.2</c:v>
                </c:pt>
                <c:pt idx="3">
                  <c:v>53.76</c:v>
                </c:pt>
                <c:pt idx="4">
                  <c:v>55.77</c:v>
                </c:pt>
              </c:numCache>
            </c:numRef>
          </c:val>
          <c:extLst xmlns:c16r2="http://schemas.microsoft.com/office/drawing/2015/06/chart">
            <c:ext xmlns:c16="http://schemas.microsoft.com/office/drawing/2014/chart" uri="{C3380CC4-5D6E-409C-BE32-E72D297353CC}">
              <c16:uniqueId val="{00000000-E169-427E-ACC6-9AFBF901ECA3}"/>
            </c:ext>
          </c:extLst>
        </c:ser>
        <c:dLbls>
          <c:showLegendKey val="0"/>
          <c:showVal val="0"/>
          <c:showCatName val="0"/>
          <c:showSerName val="0"/>
          <c:showPercent val="0"/>
          <c:showBubbleSize val="0"/>
        </c:dLbls>
        <c:gapWidth val="150"/>
        <c:axId val="423323360"/>
        <c:axId val="42332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xmlns:c16r2="http://schemas.microsoft.com/office/drawing/2015/06/chart">
            <c:ext xmlns:c16="http://schemas.microsoft.com/office/drawing/2014/chart" uri="{C3380CC4-5D6E-409C-BE32-E72D297353CC}">
              <c16:uniqueId val="{00000001-E169-427E-ACC6-9AFBF901ECA3}"/>
            </c:ext>
          </c:extLst>
        </c:ser>
        <c:dLbls>
          <c:showLegendKey val="0"/>
          <c:showVal val="0"/>
          <c:showCatName val="0"/>
          <c:showSerName val="0"/>
          <c:showPercent val="0"/>
          <c:showBubbleSize val="0"/>
        </c:dLbls>
        <c:marker val="1"/>
        <c:smooth val="0"/>
        <c:axId val="423323360"/>
        <c:axId val="423323752"/>
      </c:lineChart>
      <c:dateAx>
        <c:axId val="423323360"/>
        <c:scaling>
          <c:orientation val="minMax"/>
        </c:scaling>
        <c:delete val="1"/>
        <c:axPos val="b"/>
        <c:numFmt formatCode="&quot;H&quot;yy" sourceLinked="1"/>
        <c:majorTickMark val="none"/>
        <c:minorTickMark val="none"/>
        <c:tickLblPos val="none"/>
        <c:crossAx val="423323752"/>
        <c:crosses val="autoZero"/>
        <c:auto val="1"/>
        <c:lblOffset val="100"/>
        <c:baseTimeUnit val="years"/>
      </c:dateAx>
      <c:valAx>
        <c:axId val="42332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3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58-423B-9CC1-6A564F5DDC8C}"/>
            </c:ext>
          </c:extLst>
        </c:ser>
        <c:dLbls>
          <c:showLegendKey val="0"/>
          <c:showVal val="0"/>
          <c:showCatName val="0"/>
          <c:showSerName val="0"/>
          <c:showPercent val="0"/>
          <c:showBubbleSize val="0"/>
        </c:dLbls>
        <c:gapWidth val="150"/>
        <c:axId val="428857024"/>
        <c:axId val="42885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xmlns:c16r2="http://schemas.microsoft.com/office/drawing/2015/06/chart">
            <c:ext xmlns:c16="http://schemas.microsoft.com/office/drawing/2014/chart" uri="{C3380CC4-5D6E-409C-BE32-E72D297353CC}">
              <c16:uniqueId val="{00000001-7F58-423B-9CC1-6A564F5DDC8C}"/>
            </c:ext>
          </c:extLst>
        </c:ser>
        <c:dLbls>
          <c:showLegendKey val="0"/>
          <c:showVal val="0"/>
          <c:showCatName val="0"/>
          <c:showSerName val="0"/>
          <c:showPercent val="0"/>
          <c:showBubbleSize val="0"/>
        </c:dLbls>
        <c:marker val="1"/>
        <c:smooth val="0"/>
        <c:axId val="428857024"/>
        <c:axId val="428854280"/>
      </c:lineChart>
      <c:dateAx>
        <c:axId val="428857024"/>
        <c:scaling>
          <c:orientation val="minMax"/>
        </c:scaling>
        <c:delete val="1"/>
        <c:axPos val="b"/>
        <c:numFmt formatCode="&quot;H&quot;yy" sourceLinked="1"/>
        <c:majorTickMark val="none"/>
        <c:minorTickMark val="none"/>
        <c:tickLblPos val="none"/>
        <c:crossAx val="428854280"/>
        <c:crosses val="autoZero"/>
        <c:auto val="1"/>
        <c:lblOffset val="100"/>
        <c:baseTimeUnit val="years"/>
      </c:dateAx>
      <c:valAx>
        <c:axId val="42885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61-46F4-9D85-A8B0445994F8}"/>
            </c:ext>
          </c:extLst>
        </c:ser>
        <c:dLbls>
          <c:showLegendKey val="0"/>
          <c:showVal val="0"/>
          <c:showCatName val="0"/>
          <c:showSerName val="0"/>
          <c:showPercent val="0"/>
          <c:showBubbleSize val="0"/>
        </c:dLbls>
        <c:gapWidth val="150"/>
        <c:axId val="428857808"/>
        <c:axId val="42885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xmlns:c16r2="http://schemas.microsoft.com/office/drawing/2015/06/chart">
            <c:ext xmlns:c16="http://schemas.microsoft.com/office/drawing/2014/chart" uri="{C3380CC4-5D6E-409C-BE32-E72D297353CC}">
              <c16:uniqueId val="{00000001-C761-46F4-9D85-A8B0445994F8}"/>
            </c:ext>
          </c:extLst>
        </c:ser>
        <c:dLbls>
          <c:showLegendKey val="0"/>
          <c:showVal val="0"/>
          <c:showCatName val="0"/>
          <c:showSerName val="0"/>
          <c:showPercent val="0"/>
          <c:showBubbleSize val="0"/>
        </c:dLbls>
        <c:marker val="1"/>
        <c:smooth val="0"/>
        <c:axId val="428857808"/>
        <c:axId val="428856632"/>
      </c:lineChart>
      <c:dateAx>
        <c:axId val="428857808"/>
        <c:scaling>
          <c:orientation val="minMax"/>
        </c:scaling>
        <c:delete val="1"/>
        <c:axPos val="b"/>
        <c:numFmt formatCode="&quot;H&quot;yy" sourceLinked="1"/>
        <c:majorTickMark val="none"/>
        <c:minorTickMark val="none"/>
        <c:tickLblPos val="none"/>
        <c:crossAx val="428856632"/>
        <c:crosses val="autoZero"/>
        <c:auto val="1"/>
        <c:lblOffset val="100"/>
        <c:baseTimeUnit val="years"/>
      </c:dateAx>
      <c:valAx>
        <c:axId val="428856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85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422.2</c:v>
                </c:pt>
                <c:pt idx="1">
                  <c:v>539.49</c:v>
                </c:pt>
                <c:pt idx="2">
                  <c:v>763.37</c:v>
                </c:pt>
                <c:pt idx="3">
                  <c:v>1098.94</c:v>
                </c:pt>
                <c:pt idx="4">
                  <c:v>1863.03</c:v>
                </c:pt>
              </c:numCache>
            </c:numRef>
          </c:val>
          <c:extLst xmlns:c16r2="http://schemas.microsoft.com/office/drawing/2015/06/chart">
            <c:ext xmlns:c16="http://schemas.microsoft.com/office/drawing/2014/chart" uri="{C3380CC4-5D6E-409C-BE32-E72D297353CC}">
              <c16:uniqueId val="{00000000-F367-4739-8027-5F9980FC718A}"/>
            </c:ext>
          </c:extLst>
        </c:ser>
        <c:dLbls>
          <c:showLegendKey val="0"/>
          <c:showVal val="0"/>
          <c:showCatName val="0"/>
          <c:showSerName val="0"/>
          <c:showPercent val="0"/>
          <c:showBubbleSize val="0"/>
        </c:dLbls>
        <c:gapWidth val="150"/>
        <c:axId val="428852320"/>
        <c:axId val="42885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xmlns:c16r2="http://schemas.microsoft.com/office/drawing/2015/06/chart">
            <c:ext xmlns:c16="http://schemas.microsoft.com/office/drawing/2014/chart" uri="{C3380CC4-5D6E-409C-BE32-E72D297353CC}">
              <c16:uniqueId val="{00000001-F367-4739-8027-5F9980FC718A}"/>
            </c:ext>
          </c:extLst>
        </c:ser>
        <c:dLbls>
          <c:showLegendKey val="0"/>
          <c:showVal val="0"/>
          <c:showCatName val="0"/>
          <c:showSerName val="0"/>
          <c:showPercent val="0"/>
          <c:showBubbleSize val="0"/>
        </c:dLbls>
        <c:marker val="1"/>
        <c:smooth val="0"/>
        <c:axId val="428852320"/>
        <c:axId val="428853496"/>
      </c:lineChart>
      <c:dateAx>
        <c:axId val="428852320"/>
        <c:scaling>
          <c:orientation val="minMax"/>
        </c:scaling>
        <c:delete val="1"/>
        <c:axPos val="b"/>
        <c:numFmt formatCode="&quot;H&quot;yy" sourceLinked="1"/>
        <c:majorTickMark val="none"/>
        <c:minorTickMark val="none"/>
        <c:tickLblPos val="none"/>
        <c:crossAx val="428853496"/>
        <c:crosses val="autoZero"/>
        <c:auto val="1"/>
        <c:lblOffset val="100"/>
        <c:baseTimeUnit val="years"/>
      </c:dateAx>
      <c:valAx>
        <c:axId val="428853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8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166.8</c:v>
                </c:pt>
                <c:pt idx="1">
                  <c:v>113.68</c:v>
                </c:pt>
                <c:pt idx="2">
                  <c:v>78.37</c:v>
                </c:pt>
                <c:pt idx="3">
                  <c:v>41.98</c:v>
                </c:pt>
                <c:pt idx="4">
                  <c:v>17.91</c:v>
                </c:pt>
              </c:numCache>
            </c:numRef>
          </c:val>
          <c:extLst xmlns:c16r2="http://schemas.microsoft.com/office/drawing/2015/06/chart">
            <c:ext xmlns:c16="http://schemas.microsoft.com/office/drawing/2014/chart" uri="{C3380CC4-5D6E-409C-BE32-E72D297353CC}">
              <c16:uniqueId val="{00000000-EF5C-4DD4-B2A4-87332788AA60}"/>
            </c:ext>
          </c:extLst>
        </c:ser>
        <c:dLbls>
          <c:showLegendKey val="0"/>
          <c:showVal val="0"/>
          <c:showCatName val="0"/>
          <c:showSerName val="0"/>
          <c:showPercent val="0"/>
          <c:showBubbleSize val="0"/>
        </c:dLbls>
        <c:gapWidth val="150"/>
        <c:axId val="428855848"/>
        <c:axId val="42885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xmlns:c16r2="http://schemas.microsoft.com/office/drawing/2015/06/chart">
            <c:ext xmlns:c16="http://schemas.microsoft.com/office/drawing/2014/chart" uri="{C3380CC4-5D6E-409C-BE32-E72D297353CC}">
              <c16:uniqueId val="{00000001-EF5C-4DD4-B2A4-87332788AA60}"/>
            </c:ext>
          </c:extLst>
        </c:ser>
        <c:dLbls>
          <c:showLegendKey val="0"/>
          <c:showVal val="0"/>
          <c:showCatName val="0"/>
          <c:showSerName val="0"/>
          <c:showPercent val="0"/>
          <c:showBubbleSize val="0"/>
        </c:dLbls>
        <c:marker val="1"/>
        <c:smooth val="0"/>
        <c:axId val="428855848"/>
        <c:axId val="428858200"/>
      </c:lineChart>
      <c:dateAx>
        <c:axId val="428855848"/>
        <c:scaling>
          <c:orientation val="minMax"/>
        </c:scaling>
        <c:delete val="1"/>
        <c:axPos val="b"/>
        <c:numFmt formatCode="&quot;H&quot;yy" sourceLinked="1"/>
        <c:majorTickMark val="none"/>
        <c:minorTickMark val="none"/>
        <c:tickLblPos val="none"/>
        <c:crossAx val="428858200"/>
        <c:crosses val="autoZero"/>
        <c:auto val="1"/>
        <c:lblOffset val="100"/>
        <c:baseTimeUnit val="years"/>
      </c:dateAx>
      <c:valAx>
        <c:axId val="428858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85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145.13999999999999</c:v>
                </c:pt>
                <c:pt idx="1">
                  <c:v>146.33000000000001</c:v>
                </c:pt>
                <c:pt idx="2">
                  <c:v>135.91</c:v>
                </c:pt>
                <c:pt idx="3">
                  <c:v>138.51</c:v>
                </c:pt>
                <c:pt idx="4">
                  <c:v>141.69</c:v>
                </c:pt>
              </c:numCache>
            </c:numRef>
          </c:val>
          <c:extLst xmlns:c16r2="http://schemas.microsoft.com/office/drawing/2015/06/chart">
            <c:ext xmlns:c16="http://schemas.microsoft.com/office/drawing/2014/chart" uri="{C3380CC4-5D6E-409C-BE32-E72D297353CC}">
              <c16:uniqueId val="{00000000-41EB-4AA3-924C-923A85CF6307}"/>
            </c:ext>
          </c:extLst>
        </c:ser>
        <c:dLbls>
          <c:showLegendKey val="0"/>
          <c:showVal val="0"/>
          <c:showCatName val="0"/>
          <c:showSerName val="0"/>
          <c:showPercent val="0"/>
          <c:showBubbleSize val="0"/>
        </c:dLbls>
        <c:gapWidth val="150"/>
        <c:axId val="428853888"/>
        <c:axId val="42885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xmlns:c16r2="http://schemas.microsoft.com/office/drawing/2015/06/chart">
            <c:ext xmlns:c16="http://schemas.microsoft.com/office/drawing/2014/chart" uri="{C3380CC4-5D6E-409C-BE32-E72D297353CC}">
              <c16:uniqueId val="{00000001-41EB-4AA3-924C-923A85CF6307}"/>
            </c:ext>
          </c:extLst>
        </c:ser>
        <c:dLbls>
          <c:showLegendKey val="0"/>
          <c:showVal val="0"/>
          <c:showCatName val="0"/>
          <c:showSerName val="0"/>
          <c:showPercent val="0"/>
          <c:showBubbleSize val="0"/>
        </c:dLbls>
        <c:marker val="1"/>
        <c:smooth val="0"/>
        <c:axId val="428853888"/>
        <c:axId val="428855064"/>
      </c:lineChart>
      <c:dateAx>
        <c:axId val="428853888"/>
        <c:scaling>
          <c:orientation val="minMax"/>
        </c:scaling>
        <c:delete val="1"/>
        <c:axPos val="b"/>
        <c:numFmt formatCode="&quot;H&quot;yy" sourceLinked="1"/>
        <c:majorTickMark val="none"/>
        <c:minorTickMark val="none"/>
        <c:tickLblPos val="none"/>
        <c:crossAx val="428855064"/>
        <c:crosses val="autoZero"/>
        <c:auto val="1"/>
        <c:lblOffset val="100"/>
        <c:baseTimeUnit val="years"/>
      </c:dateAx>
      <c:valAx>
        <c:axId val="42885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40.96</c:v>
                </c:pt>
                <c:pt idx="1">
                  <c:v>40.479999999999997</c:v>
                </c:pt>
                <c:pt idx="2">
                  <c:v>39.39</c:v>
                </c:pt>
                <c:pt idx="3">
                  <c:v>38.75</c:v>
                </c:pt>
                <c:pt idx="4">
                  <c:v>37.79</c:v>
                </c:pt>
              </c:numCache>
            </c:numRef>
          </c:val>
          <c:extLst xmlns:c16r2="http://schemas.microsoft.com/office/drawing/2015/06/chart">
            <c:ext xmlns:c16="http://schemas.microsoft.com/office/drawing/2014/chart" uri="{C3380CC4-5D6E-409C-BE32-E72D297353CC}">
              <c16:uniqueId val="{00000000-9F3F-496E-8EE9-FA208E4395C6}"/>
            </c:ext>
          </c:extLst>
        </c:ser>
        <c:dLbls>
          <c:showLegendKey val="0"/>
          <c:showVal val="0"/>
          <c:showCatName val="0"/>
          <c:showSerName val="0"/>
          <c:showPercent val="0"/>
          <c:showBubbleSize val="0"/>
        </c:dLbls>
        <c:gapWidth val="150"/>
        <c:axId val="428857416"/>
        <c:axId val="42924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xmlns:c16r2="http://schemas.microsoft.com/office/drawing/2015/06/chart">
            <c:ext xmlns:c16="http://schemas.microsoft.com/office/drawing/2014/chart" uri="{C3380CC4-5D6E-409C-BE32-E72D297353CC}">
              <c16:uniqueId val="{00000001-9F3F-496E-8EE9-FA208E4395C6}"/>
            </c:ext>
          </c:extLst>
        </c:ser>
        <c:dLbls>
          <c:showLegendKey val="0"/>
          <c:showVal val="0"/>
          <c:showCatName val="0"/>
          <c:showSerName val="0"/>
          <c:showPercent val="0"/>
          <c:showBubbleSize val="0"/>
        </c:dLbls>
        <c:marker val="1"/>
        <c:smooth val="0"/>
        <c:axId val="428857416"/>
        <c:axId val="429249896"/>
      </c:lineChart>
      <c:dateAx>
        <c:axId val="428857416"/>
        <c:scaling>
          <c:orientation val="minMax"/>
        </c:scaling>
        <c:delete val="1"/>
        <c:axPos val="b"/>
        <c:numFmt formatCode="&quot;H&quot;yy" sourceLinked="1"/>
        <c:majorTickMark val="none"/>
        <c:minorTickMark val="none"/>
        <c:tickLblPos val="none"/>
        <c:crossAx val="429249896"/>
        <c:crosses val="autoZero"/>
        <c:auto val="1"/>
        <c:lblOffset val="100"/>
        <c:baseTimeUnit val="years"/>
      </c:dateAx>
      <c:valAx>
        <c:axId val="42924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5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長野県　長野県上伊那広域水道用水企業団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96.85</v>
      </c>
      <c r="J10" s="68"/>
      <c r="K10" s="68"/>
      <c r="L10" s="68"/>
      <c r="M10" s="68"/>
      <c r="N10" s="68"/>
      <c r="O10" s="69"/>
      <c r="P10" s="70">
        <f>データ!$P$6</f>
        <v>94.91</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142017</v>
      </c>
      <c r="AM10" s="71"/>
      <c r="AN10" s="71"/>
      <c r="AO10" s="71"/>
      <c r="AP10" s="71"/>
      <c r="AQ10" s="71"/>
      <c r="AR10" s="71"/>
      <c r="AS10" s="71"/>
      <c r="AT10" s="67">
        <f>データ!$V$6</f>
        <v>194.73</v>
      </c>
      <c r="AU10" s="68"/>
      <c r="AV10" s="68"/>
      <c r="AW10" s="68"/>
      <c r="AX10" s="68"/>
      <c r="AY10" s="68"/>
      <c r="AZ10" s="68"/>
      <c r="BA10" s="68"/>
      <c r="BB10" s="70">
        <f>データ!$W$6</f>
        <v>729.3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aonVmpU36913yM0PaTyAW0rKvhJgZC+wjIq9jH8eg/V9QAlvTVsKrKmS/RHx39yHt1mDmcoqMPRB+bPpu552xA==" saltValue="3i8U16Cc+y/bMdG3+uQn5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209015</v>
      </c>
      <c r="D6" s="34">
        <f t="shared" si="3"/>
        <v>46</v>
      </c>
      <c r="E6" s="34">
        <f t="shared" si="3"/>
        <v>1</v>
      </c>
      <c r="F6" s="34">
        <f t="shared" si="3"/>
        <v>0</v>
      </c>
      <c r="G6" s="34">
        <f t="shared" si="3"/>
        <v>2</v>
      </c>
      <c r="H6" s="34" t="str">
        <f t="shared" si="3"/>
        <v>長野県　長野県上伊那広域水道用水企業団</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96.85</v>
      </c>
      <c r="P6" s="35">
        <f t="shared" si="3"/>
        <v>94.91</v>
      </c>
      <c r="Q6" s="35">
        <f t="shared" si="3"/>
        <v>0</v>
      </c>
      <c r="R6" s="35" t="str">
        <f t="shared" si="3"/>
        <v>-</v>
      </c>
      <c r="S6" s="35" t="str">
        <f t="shared" si="3"/>
        <v>-</v>
      </c>
      <c r="T6" s="35" t="str">
        <f t="shared" si="3"/>
        <v>-</v>
      </c>
      <c r="U6" s="35">
        <f t="shared" si="3"/>
        <v>142017</v>
      </c>
      <c r="V6" s="35">
        <f t="shared" si="3"/>
        <v>194.73</v>
      </c>
      <c r="W6" s="35">
        <f t="shared" si="3"/>
        <v>729.3</v>
      </c>
      <c r="X6" s="36">
        <f>IF(X7="",NA(),X7)</f>
        <v>143.1</v>
      </c>
      <c r="Y6" s="36">
        <f t="shared" ref="Y6:AG6" si="4">IF(Y7="",NA(),Y7)</f>
        <v>144.1</v>
      </c>
      <c r="Z6" s="36">
        <f t="shared" si="4"/>
        <v>135.68</v>
      </c>
      <c r="AA6" s="36">
        <f t="shared" si="4"/>
        <v>137.37</v>
      </c>
      <c r="AB6" s="36">
        <f t="shared" si="4"/>
        <v>140.09</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422.2</v>
      </c>
      <c r="AU6" s="36">
        <f t="shared" ref="AU6:BC6" si="6">IF(AU7="",NA(),AU7)</f>
        <v>539.49</v>
      </c>
      <c r="AV6" s="36">
        <f t="shared" si="6"/>
        <v>763.37</v>
      </c>
      <c r="AW6" s="36">
        <f t="shared" si="6"/>
        <v>1098.94</v>
      </c>
      <c r="AX6" s="36">
        <f t="shared" si="6"/>
        <v>1863.03</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166.8</v>
      </c>
      <c r="BF6" s="36">
        <f t="shared" ref="BF6:BN6" si="7">IF(BF7="",NA(),BF7)</f>
        <v>113.68</v>
      </c>
      <c r="BG6" s="36">
        <f t="shared" si="7"/>
        <v>78.37</v>
      </c>
      <c r="BH6" s="36">
        <f t="shared" si="7"/>
        <v>41.98</v>
      </c>
      <c r="BI6" s="36">
        <f t="shared" si="7"/>
        <v>17.91</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145.13999999999999</v>
      </c>
      <c r="BQ6" s="36">
        <f t="shared" ref="BQ6:BY6" si="8">IF(BQ7="",NA(),BQ7)</f>
        <v>146.33000000000001</v>
      </c>
      <c r="BR6" s="36">
        <f t="shared" si="8"/>
        <v>135.91</v>
      </c>
      <c r="BS6" s="36">
        <f t="shared" si="8"/>
        <v>138.51</v>
      </c>
      <c r="BT6" s="36">
        <f t="shared" si="8"/>
        <v>141.69</v>
      </c>
      <c r="BU6" s="36">
        <f t="shared" si="8"/>
        <v>112.81</v>
      </c>
      <c r="BV6" s="36">
        <f t="shared" si="8"/>
        <v>113.88</v>
      </c>
      <c r="BW6" s="36">
        <f t="shared" si="8"/>
        <v>114.14</v>
      </c>
      <c r="BX6" s="36">
        <f t="shared" si="8"/>
        <v>112.83</v>
      </c>
      <c r="BY6" s="36">
        <f t="shared" si="8"/>
        <v>112.84</v>
      </c>
      <c r="BZ6" s="35" t="str">
        <f>IF(BZ7="","",IF(BZ7="-","【-】","【"&amp;SUBSTITUTE(TEXT(BZ7,"#,##0.00"),"-","△")&amp;"】"))</f>
        <v>【112.84】</v>
      </c>
      <c r="CA6" s="36">
        <f>IF(CA7="",NA(),CA7)</f>
        <v>40.96</v>
      </c>
      <c r="CB6" s="36">
        <f t="shared" ref="CB6:CJ6" si="9">IF(CB7="",NA(),CB7)</f>
        <v>40.479999999999997</v>
      </c>
      <c r="CC6" s="36">
        <f t="shared" si="9"/>
        <v>39.39</v>
      </c>
      <c r="CD6" s="36">
        <f t="shared" si="9"/>
        <v>38.75</v>
      </c>
      <c r="CE6" s="36">
        <f t="shared" si="9"/>
        <v>37.79</v>
      </c>
      <c r="CF6" s="36">
        <f t="shared" si="9"/>
        <v>75.3</v>
      </c>
      <c r="CG6" s="36">
        <f t="shared" si="9"/>
        <v>74.02</v>
      </c>
      <c r="CH6" s="36">
        <f t="shared" si="9"/>
        <v>73.03</v>
      </c>
      <c r="CI6" s="36">
        <f t="shared" si="9"/>
        <v>73.86</v>
      </c>
      <c r="CJ6" s="36">
        <f t="shared" si="9"/>
        <v>73.849999999999994</v>
      </c>
      <c r="CK6" s="35" t="str">
        <f>IF(CK7="","",IF(CK7="-","【-】","【"&amp;SUBSTITUTE(TEXT(CK7,"#,##0.00"),"-","△")&amp;"】"))</f>
        <v>【73.85】</v>
      </c>
      <c r="CL6" s="36">
        <f>IF(CL7="",NA(),CL7)</f>
        <v>81.75</v>
      </c>
      <c r="CM6" s="36">
        <f t="shared" ref="CM6:CU6" si="10">IF(CM7="",NA(),CM7)</f>
        <v>82.44</v>
      </c>
      <c r="CN6" s="36">
        <f t="shared" si="10"/>
        <v>82.08</v>
      </c>
      <c r="CO6" s="36">
        <f t="shared" si="10"/>
        <v>81.650000000000006</v>
      </c>
      <c r="CP6" s="36">
        <f t="shared" si="10"/>
        <v>81.75</v>
      </c>
      <c r="CQ6" s="36">
        <f t="shared" si="10"/>
        <v>61.82</v>
      </c>
      <c r="CR6" s="36">
        <f t="shared" si="10"/>
        <v>61.66</v>
      </c>
      <c r="CS6" s="36">
        <f t="shared" si="10"/>
        <v>62.19</v>
      </c>
      <c r="CT6" s="36">
        <f t="shared" si="10"/>
        <v>61.77</v>
      </c>
      <c r="CU6" s="36">
        <f t="shared" si="10"/>
        <v>61.69</v>
      </c>
      <c r="CV6" s="35" t="str">
        <f>IF(CV7="","",IF(CV7="-","【-】","【"&amp;SUBSTITUTE(TEXT(CV7,"#,##0.00"),"-","△")&amp;"】"))</f>
        <v>【61.69】</v>
      </c>
      <c r="CW6" s="36">
        <f>IF(CW7="",NA(),CW7)</f>
        <v>99.72</v>
      </c>
      <c r="CX6" s="36">
        <f t="shared" ref="CX6:DF6" si="11">IF(CX7="",NA(),CX7)</f>
        <v>99.58</v>
      </c>
      <c r="CY6" s="36">
        <f t="shared" si="11"/>
        <v>99.45</v>
      </c>
      <c r="CZ6" s="36">
        <f t="shared" si="11"/>
        <v>99.6</v>
      </c>
      <c r="DA6" s="36">
        <f t="shared" si="11"/>
        <v>99.53</v>
      </c>
      <c r="DB6" s="36">
        <f t="shared" si="11"/>
        <v>100.03</v>
      </c>
      <c r="DC6" s="36">
        <f t="shared" si="11"/>
        <v>100.05</v>
      </c>
      <c r="DD6" s="36">
        <f t="shared" si="11"/>
        <v>100.05</v>
      </c>
      <c r="DE6" s="36">
        <f t="shared" si="11"/>
        <v>100.08</v>
      </c>
      <c r="DF6" s="36">
        <f t="shared" si="11"/>
        <v>100</v>
      </c>
      <c r="DG6" s="35" t="str">
        <f>IF(DG7="","",IF(DG7="-","【-】","【"&amp;SUBSTITUTE(TEXT(DG7,"#,##0.00"),"-","△")&amp;"】"))</f>
        <v>【100.00】</v>
      </c>
      <c r="DH6" s="36">
        <f>IF(DH7="",NA(),DH7)</f>
        <v>48.78</v>
      </c>
      <c r="DI6" s="36">
        <f t="shared" ref="DI6:DQ6" si="12">IF(DI7="",NA(),DI7)</f>
        <v>50.64</v>
      </c>
      <c r="DJ6" s="36">
        <f t="shared" si="12"/>
        <v>52.2</v>
      </c>
      <c r="DK6" s="36">
        <f t="shared" si="12"/>
        <v>53.76</v>
      </c>
      <c r="DL6" s="36">
        <f t="shared" si="12"/>
        <v>55.77</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5">
        <f t="shared" ref="DT6:EB6" si="13">IF(DT7="",NA(),DT7)</f>
        <v>0</v>
      </c>
      <c r="DU6" s="35">
        <f t="shared" si="13"/>
        <v>0</v>
      </c>
      <c r="DV6" s="35">
        <f t="shared" si="13"/>
        <v>0</v>
      </c>
      <c r="DW6" s="35">
        <f t="shared" si="13"/>
        <v>0</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209015</v>
      </c>
      <c r="D7" s="38">
        <v>46</v>
      </c>
      <c r="E7" s="38">
        <v>1</v>
      </c>
      <c r="F7" s="38">
        <v>0</v>
      </c>
      <c r="G7" s="38">
        <v>2</v>
      </c>
      <c r="H7" s="38" t="s">
        <v>93</v>
      </c>
      <c r="I7" s="38" t="s">
        <v>94</v>
      </c>
      <c r="J7" s="38" t="s">
        <v>95</v>
      </c>
      <c r="K7" s="38" t="s">
        <v>96</v>
      </c>
      <c r="L7" s="38" t="s">
        <v>97</v>
      </c>
      <c r="M7" s="38" t="s">
        <v>98</v>
      </c>
      <c r="N7" s="39" t="s">
        <v>99</v>
      </c>
      <c r="O7" s="39">
        <v>96.85</v>
      </c>
      <c r="P7" s="39">
        <v>94.91</v>
      </c>
      <c r="Q7" s="39">
        <v>0</v>
      </c>
      <c r="R7" s="39" t="s">
        <v>99</v>
      </c>
      <c r="S7" s="39" t="s">
        <v>99</v>
      </c>
      <c r="T7" s="39" t="s">
        <v>99</v>
      </c>
      <c r="U7" s="39">
        <v>142017</v>
      </c>
      <c r="V7" s="39">
        <v>194.73</v>
      </c>
      <c r="W7" s="39">
        <v>729.3</v>
      </c>
      <c r="X7" s="39">
        <v>143.1</v>
      </c>
      <c r="Y7" s="39">
        <v>144.1</v>
      </c>
      <c r="Z7" s="39">
        <v>135.68</v>
      </c>
      <c r="AA7" s="39">
        <v>137.37</v>
      </c>
      <c r="AB7" s="39">
        <v>140.09</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422.2</v>
      </c>
      <c r="AU7" s="39">
        <v>539.49</v>
      </c>
      <c r="AV7" s="39">
        <v>763.37</v>
      </c>
      <c r="AW7" s="39">
        <v>1098.94</v>
      </c>
      <c r="AX7" s="39">
        <v>1863.03</v>
      </c>
      <c r="AY7" s="39">
        <v>212.95</v>
      </c>
      <c r="AZ7" s="39">
        <v>224.41</v>
      </c>
      <c r="BA7" s="39">
        <v>243.44</v>
      </c>
      <c r="BB7" s="39">
        <v>258.49</v>
      </c>
      <c r="BC7" s="39">
        <v>271.10000000000002</v>
      </c>
      <c r="BD7" s="39">
        <v>271.10000000000002</v>
      </c>
      <c r="BE7" s="39">
        <v>166.8</v>
      </c>
      <c r="BF7" s="39">
        <v>113.68</v>
      </c>
      <c r="BG7" s="39">
        <v>78.37</v>
      </c>
      <c r="BH7" s="39">
        <v>41.98</v>
      </c>
      <c r="BI7" s="39">
        <v>17.91</v>
      </c>
      <c r="BJ7" s="39">
        <v>333.48</v>
      </c>
      <c r="BK7" s="39">
        <v>320.31</v>
      </c>
      <c r="BL7" s="39">
        <v>303.26</v>
      </c>
      <c r="BM7" s="39">
        <v>290.31</v>
      </c>
      <c r="BN7" s="39">
        <v>272.95999999999998</v>
      </c>
      <c r="BO7" s="39">
        <v>272.95999999999998</v>
      </c>
      <c r="BP7" s="39">
        <v>145.13999999999999</v>
      </c>
      <c r="BQ7" s="39">
        <v>146.33000000000001</v>
      </c>
      <c r="BR7" s="39">
        <v>135.91</v>
      </c>
      <c r="BS7" s="39">
        <v>138.51</v>
      </c>
      <c r="BT7" s="39">
        <v>141.69</v>
      </c>
      <c r="BU7" s="39">
        <v>112.81</v>
      </c>
      <c r="BV7" s="39">
        <v>113.88</v>
      </c>
      <c r="BW7" s="39">
        <v>114.14</v>
      </c>
      <c r="BX7" s="39">
        <v>112.83</v>
      </c>
      <c r="BY7" s="39">
        <v>112.84</v>
      </c>
      <c r="BZ7" s="39">
        <v>112.84</v>
      </c>
      <c r="CA7" s="39">
        <v>40.96</v>
      </c>
      <c r="CB7" s="39">
        <v>40.479999999999997</v>
      </c>
      <c r="CC7" s="39">
        <v>39.39</v>
      </c>
      <c r="CD7" s="39">
        <v>38.75</v>
      </c>
      <c r="CE7" s="39">
        <v>37.79</v>
      </c>
      <c r="CF7" s="39">
        <v>75.3</v>
      </c>
      <c r="CG7" s="39">
        <v>74.02</v>
      </c>
      <c r="CH7" s="39">
        <v>73.03</v>
      </c>
      <c r="CI7" s="39">
        <v>73.86</v>
      </c>
      <c r="CJ7" s="39">
        <v>73.849999999999994</v>
      </c>
      <c r="CK7" s="39">
        <v>73.849999999999994</v>
      </c>
      <c r="CL7" s="39">
        <v>81.75</v>
      </c>
      <c r="CM7" s="39">
        <v>82.44</v>
      </c>
      <c r="CN7" s="39">
        <v>82.08</v>
      </c>
      <c r="CO7" s="39">
        <v>81.650000000000006</v>
      </c>
      <c r="CP7" s="39">
        <v>81.75</v>
      </c>
      <c r="CQ7" s="39">
        <v>61.82</v>
      </c>
      <c r="CR7" s="39">
        <v>61.66</v>
      </c>
      <c r="CS7" s="39">
        <v>62.19</v>
      </c>
      <c r="CT7" s="39">
        <v>61.77</v>
      </c>
      <c r="CU7" s="39">
        <v>61.69</v>
      </c>
      <c r="CV7" s="39">
        <v>61.69</v>
      </c>
      <c r="CW7" s="39">
        <v>99.72</v>
      </c>
      <c r="CX7" s="39">
        <v>99.58</v>
      </c>
      <c r="CY7" s="39">
        <v>99.45</v>
      </c>
      <c r="CZ7" s="39">
        <v>99.6</v>
      </c>
      <c r="DA7" s="39">
        <v>99.53</v>
      </c>
      <c r="DB7" s="39">
        <v>100.03</v>
      </c>
      <c r="DC7" s="39">
        <v>100.05</v>
      </c>
      <c r="DD7" s="39">
        <v>100.05</v>
      </c>
      <c r="DE7" s="39">
        <v>100.08</v>
      </c>
      <c r="DF7" s="39">
        <v>100</v>
      </c>
      <c r="DG7" s="39">
        <v>100</v>
      </c>
      <c r="DH7" s="39">
        <v>48.78</v>
      </c>
      <c r="DI7" s="39">
        <v>50.64</v>
      </c>
      <c r="DJ7" s="39">
        <v>52.2</v>
      </c>
      <c r="DK7" s="39">
        <v>53.76</v>
      </c>
      <c r="DL7" s="39">
        <v>55.77</v>
      </c>
      <c r="DM7" s="39">
        <v>52.4</v>
      </c>
      <c r="DN7" s="39">
        <v>53.56</v>
      </c>
      <c r="DO7" s="39">
        <v>54.73</v>
      </c>
      <c r="DP7" s="39">
        <v>55.77</v>
      </c>
      <c r="DQ7" s="39">
        <v>56.48</v>
      </c>
      <c r="DR7" s="39">
        <v>56.48</v>
      </c>
      <c r="DS7" s="39">
        <v>0</v>
      </c>
      <c r="DT7" s="39">
        <v>0</v>
      </c>
      <c r="DU7" s="39">
        <v>0</v>
      </c>
      <c r="DV7" s="39">
        <v>0</v>
      </c>
      <c r="DW7" s="39">
        <v>0</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som02</cp:lastModifiedBy>
  <dcterms:created xsi:type="dcterms:W3CDTF">2020-12-04T02:08:55Z</dcterms:created>
  <dcterms:modified xsi:type="dcterms:W3CDTF">2021-01-12T06:28:48Z</dcterms:modified>
  <cp:category/>
</cp:coreProperties>
</file>