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50854\Documents\R2\02_サブ業務\1223時点移行済み　公営企業関係\01_照会等（1223　30まで移行済み）\32_公営企業に係る経営比較分析表\03_各課回答\下水\"/>
    </mc:Choice>
  </mc:AlternateContent>
  <workbookProtection workbookAlgorithmName="SHA-512" workbookHashValue="Qv6HuWhk/tw05uHQfGAESBaZU4XcuN+f3mHP2a4gaXTweXAjUdD9H3sRvM3ey0RoRRUOLRr/Da3R3VYyx6ljhw==" workbookSaltValue="/eLE+1LFGs+2eYsLLDkJt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<sst xmlns="http://schemas.openxmlformats.org/spreadsheetml/2006/main" count="236" uniqueCount="119">
  <si>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</si>
  <si>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</si>
  <si>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</si>
  <si>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</si>
  <si>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</si>
  <si>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</si>
  <si>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</si>
  <si>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</si>
  <si>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</si>
  <si>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</si>
  <si>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</si>
  <si>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</si>
  <si>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</si>
  <si>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</si>
  <si>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</si>
  <si>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</si>
  <si>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</si>
  <si>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</si>
  <si>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</si>
  <si>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</si>
  <si>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</si>
  <si>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</si>
  <si>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</si>
  <si>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</si>
  <si>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</si>
  <si>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</si>
  <si>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</si>
  <si>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</si>
  <si>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</si>
  <si>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</si>
  <si>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</si>
  <si>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</si>
  <si>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</si>
  <si>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</si>
  <si>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</si>
  <si>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</si>
  <si>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</si>
  <si>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</si>
  <si>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</si>
  <si>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</si>
  <si>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</si>
  <si>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</si>
  <si>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</si>
  <si>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</si>
  <si>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</si>
  <si>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</si>
  <si>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</si>
  <si>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</si>
  <si>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</si>
  <si>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</si>
  <si>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</si>
  <si>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</si>
  <si>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</si>
  <si>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</si>
  <si>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</si>
  <si>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</si>
  <si>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</si>
  <si>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</si>
  <si>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</si>
  <si>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</si>
  <si>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</si>
  <si>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</si>
  <si>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</si>
  <si>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</si>
  <si>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</si>
  <si>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</si>
  <si>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</si>
  <si>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</si>
  <si>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</si>
  <si>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</si>
  <si>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</si>
  <si>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</si>
  <si>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</si>
  <si>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</si>
  <si>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</si>
  <si>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</si>
  <si>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</si>
  <si>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</si>
  <si>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</si>
  <si>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</si>
  <si>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</si>
  <si>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</si>
  <si>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</si>
  <si>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</si>
  <si>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</si>
  <si>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</si>
  <si>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</si>
  <si>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</si>
  <si>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</si>
  <si>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</si>
  <si>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</si>
  <si>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</si>
  <si>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</si>
  <si>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</si>
  <si>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</si>
  <si>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</si>
  <si>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</si>
  <si>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t>
  </si>
  <si>
    <t>法非適用</t>
  </si>
  <si>
    <t>下水道事業</t>
  </si>
  <si>
    <t>流域下水道</t>
  </si>
  <si>
    <t>E2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</si>
  <si>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</si>
  <si>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</si>
  <si>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</si>
  <si>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</si>
  <si>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</si>
  <si>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</si>
  <si>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</si>
  <si>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</si>
  <si>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</si>
  <si>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</si>
  <si>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</si>
  <si>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</si>
  <si>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</si>
  <si>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</si>
  <si>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●収益的収支比率、企業債残高対事業規模比率
　『収益的収支比率』については、約６５％と例年より低い値ですが、これは、打切り決算により年度内の収益が減ったことによるものです。
　『企業債残高対事業規模比率』については、減少傾向にあります。流域関連市町と地方債償還金の負担方法を協議し、流入汚水量に基づいて計画的に負担金徴収しているところです。引き続き、計画に基づいて、その確実な履行に努めていきます。
●汚水処理原価
　前年度に比べ若干下回る結果となりました。さらなる経費節減に努めていきます。
●施設利用率
　耐震化工事の完了に伴い停止していた処理施設が稼働したため、前年度より利用率が低くなりましたが、処理水量は年々増加しています。流入汚水量の推移に合わせた適切な処理場の整備に努めていきます。
●水洗化率
　関連市町が下水道整備を実施し、利用者が流域下水道に接続することにより、毎年、水洗化率は増加しています。今後も関連市町と連携して水洗化率向上に取り組んでいきます。</t>
    <rPh sb="1" eb="4">
      <t>シュウエキテキ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38" eb="39">
      <t>ヤク</t>
    </rPh>
    <rPh sb="43" eb="45">
      <t>レイネン</t>
    </rPh>
    <rPh sb="47" eb="48">
      <t>ヒク</t>
    </rPh>
    <rPh sb="49" eb="50">
      <t>アタイ</t>
    </rPh>
    <rPh sb="58" eb="60">
      <t>ウチキ</t>
    </rPh>
    <rPh sb="61" eb="63">
      <t>ケッサン</t>
    </rPh>
    <rPh sb="66" eb="68">
      <t>ネンド</t>
    </rPh>
    <rPh sb="68" eb="69">
      <t>ナイ</t>
    </rPh>
    <rPh sb="70" eb="72">
      <t>シュウエキ</t>
    </rPh>
    <rPh sb="73" eb="74">
      <t>ヘ</t>
    </rPh>
    <rPh sb="108" eb="110">
      <t>ゲンショウ</t>
    </rPh>
    <rPh sb="110" eb="112">
      <t>ケイコウ</t>
    </rPh>
    <rPh sb="118" eb="120">
      <t>リュウイキ</t>
    </rPh>
    <rPh sb="120" eb="122">
      <t>カンレン</t>
    </rPh>
    <rPh sb="122" eb="123">
      <t>シ</t>
    </rPh>
    <rPh sb="123" eb="124">
      <t>マチ</t>
    </rPh>
    <rPh sb="125" eb="128">
      <t>チホウサイ</t>
    </rPh>
    <rPh sb="128" eb="130">
      <t>ショウカン</t>
    </rPh>
    <rPh sb="130" eb="131">
      <t>キン</t>
    </rPh>
    <rPh sb="132" eb="136">
      <t>フタンホウホウ</t>
    </rPh>
    <rPh sb="137" eb="139">
      <t>キョウギ</t>
    </rPh>
    <rPh sb="141" eb="143">
      <t>リュウニュウ</t>
    </rPh>
    <rPh sb="143" eb="145">
      <t>オスイ</t>
    </rPh>
    <rPh sb="145" eb="146">
      <t>リョウ</t>
    </rPh>
    <rPh sb="147" eb="148">
      <t>モト</t>
    </rPh>
    <rPh sb="151" eb="154">
      <t>ケイカクテキ</t>
    </rPh>
    <rPh sb="155" eb="158">
      <t>フタンキン</t>
    </rPh>
    <rPh sb="158" eb="160">
      <t>チョウシュウ</t>
    </rPh>
    <rPh sb="170" eb="171">
      <t>ヒ</t>
    </rPh>
    <rPh sb="172" eb="173">
      <t>ツヅ</t>
    </rPh>
    <rPh sb="175" eb="177">
      <t>ケイカク</t>
    </rPh>
    <rPh sb="178" eb="179">
      <t>モト</t>
    </rPh>
    <rPh sb="185" eb="187">
      <t>カクジツ</t>
    </rPh>
    <rPh sb="188" eb="190">
      <t>リコウ</t>
    </rPh>
    <rPh sb="191" eb="192">
      <t>ツト</t>
    </rPh>
    <rPh sb="202" eb="204">
      <t>オスイ</t>
    </rPh>
    <rPh sb="204" eb="206">
      <t>ショリ</t>
    </rPh>
    <rPh sb="206" eb="208">
      <t>ゲンカ</t>
    </rPh>
    <rPh sb="210" eb="213">
      <t>ゼンネンド</t>
    </rPh>
    <rPh sb="214" eb="215">
      <t>クラ</t>
    </rPh>
    <rPh sb="216" eb="218">
      <t>ジャッカン</t>
    </rPh>
    <rPh sb="218" eb="220">
      <t>シタマワ</t>
    </rPh>
    <rPh sb="221" eb="223">
      <t>ケッカ</t>
    </rPh>
    <rPh sb="234" eb="236">
      <t>ケイヒ</t>
    </rPh>
    <rPh sb="236" eb="238">
      <t>セツゲン</t>
    </rPh>
    <rPh sb="239" eb="240">
      <t>ツト</t>
    </rPh>
    <rPh sb="250" eb="252">
      <t>シセツ</t>
    </rPh>
    <rPh sb="252" eb="254">
      <t>リヨウ</t>
    </rPh>
    <rPh sb="254" eb="255">
      <t>リツ</t>
    </rPh>
    <rPh sb="257" eb="260">
      <t>タイシンカ</t>
    </rPh>
    <rPh sb="260" eb="262">
      <t>コウジ</t>
    </rPh>
    <rPh sb="263" eb="265">
      <t>カンリョウ</t>
    </rPh>
    <rPh sb="266" eb="267">
      <t>トモナ</t>
    </rPh>
    <rPh sb="268" eb="270">
      <t>テイシ</t>
    </rPh>
    <rPh sb="274" eb="276">
      <t>ショリ</t>
    </rPh>
    <rPh sb="276" eb="278">
      <t>シセツ</t>
    </rPh>
    <rPh sb="279" eb="281">
      <t>カドウ</t>
    </rPh>
    <rPh sb="286" eb="289">
      <t>ゼンネンド</t>
    </rPh>
    <rPh sb="291" eb="294">
      <t>リヨウリツ</t>
    </rPh>
    <rPh sb="295" eb="296">
      <t>ヒク</t>
    </rPh>
    <rPh sb="304" eb="306">
      <t>ショリ</t>
    </rPh>
    <rPh sb="306" eb="308">
      <t>スイリョウ</t>
    </rPh>
    <rPh sb="309" eb="311">
      <t>ネンネン</t>
    </rPh>
    <rPh sb="311" eb="313">
      <t>ゾウカ</t>
    </rPh>
    <rPh sb="319" eb="321">
      <t>リュウニュウ</t>
    </rPh>
    <rPh sb="321" eb="323">
      <t>オスイ</t>
    </rPh>
    <rPh sb="323" eb="324">
      <t>リョウ</t>
    </rPh>
    <rPh sb="325" eb="327">
      <t>スイイ</t>
    </rPh>
    <rPh sb="328" eb="329">
      <t>ア</t>
    </rPh>
    <rPh sb="332" eb="334">
      <t>テキセツ</t>
    </rPh>
    <rPh sb="335" eb="338">
      <t>ショリジョウ</t>
    </rPh>
    <rPh sb="339" eb="341">
      <t>セイビ</t>
    </rPh>
    <rPh sb="342" eb="343">
      <t>ツト</t>
    </rPh>
    <rPh sb="353" eb="356">
      <t>スイセンカ</t>
    </rPh>
    <rPh sb="356" eb="357">
      <t>リツ</t>
    </rPh>
    <rPh sb="359" eb="361">
      <t>カンレン</t>
    </rPh>
    <rPh sb="361" eb="362">
      <t>シ</t>
    </rPh>
    <rPh sb="362" eb="363">
      <t>マチ</t>
    </rPh>
    <rPh sb="364" eb="367">
      <t>ゲスイドウ</t>
    </rPh>
    <rPh sb="367" eb="369">
      <t>セイビ</t>
    </rPh>
    <rPh sb="370" eb="372">
      <t>ジッシ</t>
    </rPh>
    <rPh sb="374" eb="377">
      <t>リヨウシャ</t>
    </rPh>
    <rPh sb="378" eb="380">
      <t>リュウイキ</t>
    </rPh>
    <rPh sb="380" eb="383">
      <t>ゲスイドウ</t>
    </rPh>
    <rPh sb="384" eb="386">
      <t>セツゾク</t>
    </rPh>
    <rPh sb="394" eb="396">
      <t>マイトシ</t>
    </rPh>
    <rPh sb="397" eb="401">
      <t>スイセンカリツ</t>
    </rPh>
    <rPh sb="402" eb="404">
      <t>ゾウカ</t>
    </rPh>
    <rPh sb="410" eb="412">
      <t>コンゴ</t>
    </rPh>
    <rPh sb="413" eb="415">
      <t>カンレン</t>
    </rPh>
    <rPh sb="415" eb="416">
      <t>シ</t>
    </rPh>
    <rPh sb="416" eb="417">
      <t>マチ</t>
    </rPh>
    <rPh sb="418" eb="420">
      <t>レンケイ</t>
    </rPh>
    <rPh sb="422" eb="425">
      <t>スイセンカ</t>
    </rPh>
    <rPh sb="425" eb="426">
      <t>リツ</t>
    </rPh>
    <rPh sb="426" eb="428">
      <t>コウジョウ</t>
    </rPh>
    <rPh sb="429" eb="430">
      <t>ト</t>
    </rPh>
    <rPh sb="431" eb="432">
      <t>ク</t>
    </rPh>
    <phoneticPr fontId="4"/>
  </si>
  <si>
    <t>●管渠改善率
　下水道法の改正により重要な管渠の５年ごとの点検が義務付けられ、点検による要対策箇所のうち早急に対策が必要な箇所が多くあり、管更生工事等を行ったことにより、改善率が高まりました。引続き、定期的な点検により維持管理を図っていきます。</t>
    <rPh sb="0" eb="2">
      <t>カイゼン</t>
    </rPh>
    <rPh sb="2" eb="3">
      <t>リツ</t>
    </rPh>
    <rPh sb="5" eb="6">
      <t>トウ</t>
    </rPh>
    <rPh sb="6" eb="8">
      <t>リュウイキ</t>
    </rPh>
    <rPh sb="8" eb="11">
      <t>ゲスイドウ</t>
    </rPh>
    <rPh sb="11" eb="12">
      <t>ホウ</t>
    </rPh>
    <rPh sb="13" eb="15">
      <t>カイセイ</t>
    </rPh>
    <rPh sb="18" eb="20">
      <t>ジュウヨウ</t>
    </rPh>
    <rPh sb="21" eb="23">
      <t>カンキョ</t>
    </rPh>
    <rPh sb="25" eb="26">
      <t>ネン</t>
    </rPh>
    <rPh sb="29" eb="31">
      <t>テンケン</t>
    </rPh>
    <rPh sb="32" eb="35">
      <t>ギムヅ</t>
    </rPh>
    <rPh sb="39" eb="41">
      <t>テンケン</t>
    </rPh>
    <rPh sb="44" eb="49">
      <t>ヨウタイサクカショ</t>
    </rPh>
    <rPh sb="55" eb="57">
      <t>タイサク</t>
    </rPh>
    <rPh sb="58" eb="60">
      <t>ヒツヨウ</t>
    </rPh>
    <rPh sb="61" eb="63">
      <t>カショ</t>
    </rPh>
    <rPh sb="64" eb="65">
      <t>オオ</t>
    </rPh>
    <rPh sb="69" eb="70">
      <t>カン</t>
    </rPh>
    <rPh sb="70" eb="72">
      <t>コウセイ</t>
    </rPh>
    <rPh sb="72" eb="74">
      <t>コウジ</t>
    </rPh>
    <rPh sb="74" eb="75">
      <t>トウ</t>
    </rPh>
    <rPh sb="76" eb="77">
      <t>オコナ</t>
    </rPh>
    <rPh sb="85" eb="88">
      <t>カイゼンリツ</t>
    </rPh>
    <rPh sb="89" eb="90">
      <t>タカ</t>
    </rPh>
    <rPh sb="96" eb="98">
      <t>ヒキツヅ</t>
    </rPh>
    <rPh sb="100" eb="103">
      <t>テイキテキ</t>
    </rPh>
    <rPh sb="104" eb="106">
      <t>テンケン</t>
    </rPh>
    <rPh sb="109" eb="113">
      <t>イジカンリ</t>
    </rPh>
    <rPh sb="114" eb="115">
      <t>ハカ</t>
    </rPh>
    <phoneticPr fontId="4"/>
  </si>
  <si>
    <t>　当流域下水道事業では、関連市町からの負担金により経営しています。流入汚水量に合わせた施設整備を実施し、効率的な管理運営等による経費節減を図り、必要に応じて負担金単価を見直すことで、持続的・安定的な経営に努めていきます。</t>
    <rPh sb="0" eb="1">
      <t>トウ</t>
    </rPh>
    <rPh sb="1" eb="3">
      <t>リュウイキ</t>
    </rPh>
    <rPh sb="2" eb="5">
      <t>ゲスイドウ</t>
    </rPh>
    <rPh sb="5" eb="7">
      <t>ジギョウ</t>
    </rPh>
    <rPh sb="10" eb="12">
      <t>カンケイ</t>
    </rPh>
    <rPh sb="12" eb="14">
      <t>カンレン</t>
    </rPh>
    <rPh sb="23" eb="25">
      <t>ケイエイ</t>
    </rPh>
    <rPh sb="48" eb="50">
      <t>ジッシ</t>
    </rPh>
    <rPh sb="52" eb="55">
      <t>コウリツテキ</t>
    </rPh>
    <rPh sb="56" eb="58">
      <t>カンリ</t>
    </rPh>
    <rPh sb="58" eb="60">
      <t>ウンエイ</t>
    </rPh>
    <rPh sb="60" eb="61">
      <t>トウ</t>
    </rPh>
    <rPh sb="74" eb="75">
      <t>オウ</t>
    </rPh>
    <rPh sb="80" eb="82">
      <t>タンカ</t>
    </rPh>
    <rPh sb="91" eb="94">
      <t>ジゾクテキ</t>
    </rPh>
    <rPh sb="95" eb="98">
      <t>アンテイテキ</t>
    </rPh>
    <rPh sb="99" eb="101">
      <t>ケイエイ</t>
    </rPh>
    <rPh sb="102" eb="10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</si>
</sst>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quotePrefix="1"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0.22</c:v>
                </c:pt>
                <c:pt idx="1">
                  <c:v>0.65</c:v>
                </c:pt>
                <c:pt idx="2">
                  <c:v>0.65</c:v>
                </c:pt>
                <c:pt idx="3">
                  <c:v>0.33</c:v>
                </c:pt>
                <c:pt idx="4">
                  <c:v>1.42</c:v>
                </c:pt>
              </c:numCache>
            </c:numRef>
          </c:val>
          <c:extLst>
            <c:ext xmlns:c16="http://schemas.microsoft.com/office/drawing/2014/chart" uri="{C3380CC4-5D6E-409C-BE32-E72D297353CC}">
              <c16:uniqueId val="{00000000-E836-4031-B353-80B382FCE3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0.08</c:v>
                </c:pt>
                <c:pt idx="2">
                  <c:v>0.12</c:v>
                </c:pt>
                <c:pt idx="3">
                  <c:v>0.12</c:v>
                </c:pt>
                <c:pt idx="4">
                  <c:v>0.78</c:v>
                </c:pt>
              </c:numCache>
            </c:numRef>
          </c:val>
          <c:smooth val="0"/>
          <c:extLst>
            <c:ext xmlns:c16="http://schemas.microsoft.com/office/drawing/2014/chart" uri="{C3380CC4-5D6E-409C-BE32-E72D297353CC}">
              <c16:uniqueId val="{00000001-E836-4031-B353-80B382FCE3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59.83</c:v>
                </c:pt>
                <c:pt idx="1">
                  <c:v>57.88</c:v>
                </c:pt>
                <c:pt idx="2">
                  <c:v>57.88</c:v>
                </c:pt>
                <c:pt idx="3">
                  <c:v>58.78</c:v>
                </c:pt>
                <c:pt idx="4">
                  <c:v>55.71</c:v>
                </c:pt>
              </c:numCache>
            </c:numRef>
          </c:val>
          <c:extLst>
            <c:ext xmlns:c16="http://schemas.microsoft.com/office/drawing/2014/chart" uri="{C3380CC4-5D6E-409C-BE32-E72D297353CC}">
              <c16:uniqueId val="{00000000-BC99-47C1-BE1D-1FD635AD5B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64.62</c:v>
                </c:pt>
                <c:pt idx="2">
                  <c:v>63.73</c:v>
                </c:pt>
                <c:pt idx="3">
                  <c:v>64.28</c:v>
                </c:pt>
                <c:pt idx="4">
                  <c:v>52.28</c:v>
                </c:pt>
              </c:numCache>
            </c:numRef>
          </c:val>
          <c:smooth val="0"/>
          <c:extLst>
            <c:ext xmlns:c16="http://schemas.microsoft.com/office/drawing/2014/chart" uri="{C3380CC4-5D6E-409C-BE32-E72D297353CC}">
              <c16:uniqueId val="{00000001-BC99-47C1-BE1D-1FD635AD5B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85.8</c:v>
                </c:pt>
                <c:pt idx="1">
                  <c:v>86.3</c:v>
                </c:pt>
                <c:pt idx="2">
                  <c:v>86.68</c:v>
                </c:pt>
                <c:pt idx="3">
                  <c:v>87.14</c:v>
                </c:pt>
                <c:pt idx="4">
                  <c:v>87.35</c:v>
                </c:pt>
              </c:numCache>
            </c:numRef>
          </c:val>
          <c:extLst>
            <c:ext xmlns:c16="http://schemas.microsoft.com/office/drawing/2014/chart" uri="{C3380CC4-5D6E-409C-BE32-E72D297353CC}">
              <c16:uniqueId val="{00000000-7B8A-4F13-8FD5-E30E7AF37E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87.82</c:v>
                </c:pt>
                <c:pt idx="2">
                  <c:v>88.21</c:v>
                </c:pt>
                <c:pt idx="3">
                  <c:v>86.93</c:v>
                </c:pt>
                <c:pt idx="4">
                  <c:v>84.69</c:v>
                </c:pt>
              </c:numCache>
            </c:numRef>
          </c:val>
          <c:smooth val="0"/>
          <c:extLst>
            <c:ext xmlns:c16="http://schemas.microsoft.com/office/drawing/2014/chart" uri="{C3380CC4-5D6E-409C-BE32-E72D297353CC}">
              <c16:uniqueId val="{00000001-7B8A-4F13-8FD5-E30E7AF37E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70.97</c:v>
                </c:pt>
                <c:pt idx="1">
                  <c:v>72.58</c:v>
                </c:pt>
                <c:pt idx="2">
                  <c:v>70.959999999999994</c:v>
                </c:pt>
                <c:pt idx="3">
                  <c:v>72.87</c:v>
                </c:pt>
                <c:pt idx="4">
                  <c:v>64.67</c:v>
                </c:pt>
              </c:numCache>
            </c:numRef>
          </c:val>
          <c:extLst>
            <c:ext xmlns:c16="http://schemas.microsoft.com/office/drawing/2014/chart" uri="{C3380CC4-5D6E-409C-BE32-E72D297353CC}">
              <c16:uniqueId val="{00000000-704D-4D62-B1D5-A75BBDCAB9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4D-4D62-B1D5-A75BBDCAB9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6-42EB-A99F-E674CE4417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6-42EB-A99F-E674CE4417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00-4D27-AF8E-CEEAA3F2F3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0-4D27-AF8E-CEEAA3F2F3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6-4697-86BA-4585A52431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6-4697-86BA-4585A52431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C-48F7-9C0A-9BE8550D6E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C-48F7-9C0A-9BE8550D6E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514.16</c:v>
                </c:pt>
                <c:pt idx="1">
                  <c:v>457.44</c:v>
                </c:pt>
                <c:pt idx="2">
                  <c:v>440.76</c:v>
                </c:pt>
                <c:pt idx="3">
                  <c:v>424.53</c:v>
                </c:pt>
                <c:pt idx="4">
                  <c:v>440.81</c:v>
                </c:pt>
              </c:numCache>
            </c:numRef>
          </c:val>
          <c:extLst>
            <c:ext xmlns:c16="http://schemas.microsoft.com/office/drawing/2014/chart" uri="{C3380CC4-5D6E-409C-BE32-E72D297353CC}">
              <c16:uniqueId val="{00000000-2234-43BE-B4BB-433F68C2EF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309.07</c:v>
                </c:pt>
                <c:pt idx="2">
                  <c:v>323.37</c:v>
                </c:pt>
                <c:pt idx="3">
                  <c:v>338.62</c:v>
                </c:pt>
                <c:pt idx="4">
                  <c:v>501.88</c:v>
                </c:pt>
              </c:numCache>
            </c:numRef>
          </c:val>
          <c:smooth val="0"/>
          <c:extLst>
            <c:ext xmlns:c16="http://schemas.microsoft.com/office/drawing/2014/chart" uri="{C3380CC4-5D6E-409C-BE32-E72D297353CC}">
              <c16:uniqueId val="{00000001-2234-43BE-B4BB-433F68C2EF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42-4A69-8178-2857E4CBD7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42-4A69-8178-2857E4CBD7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74.34</c:v>
                </c:pt>
                <c:pt idx="1">
                  <c:v>62.6</c:v>
                </c:pt>
                <c:pt idx="2">
                  <c:v>68.709999999999994</c:v>
                </c:pt>
                <c:pt idx="3">
                  <c:v>69.38</c:v>
                </c:pt>
                <c:pt idx="4">
                  <c:v>69.209999999999994</c:v>
                </c:pt>
              </c:numCache>
            </c:numRef>
          </c:val>
          <c:extLst>
            <c:ext xmlns:c16="http://schemas.microsoft.com/office/drawing/2014/chart" uri="{C3380CC4-5D6E-409C-BE32-E72D297353CC}">
              <c16:uniqueId val="{00000000-DCCC-49BE-957D-006FF11F0F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81.91</c:v>
                </c:pt>
                <c:pt idx="2">
                  <c:v>74.59</c:v>
                </c:pt>
                <c:pt idx="3">
                  <c:v>74.23</c:v>
                </c:pt>
                <c:pt idx="4">
                  <c:v>100.13</c:v>
                </c:pt>
              </c:numCache>
            </c:numRef>
          </c:val>
          <c:smooth val="0"/>
          <c:extLst>
            <c:ext xmlns:c16="http://schemas.microsoft.com/office/drawing/2014/chart" uri="{C3380CC4-5D6E-409C-BE32-E72D297353CC}">
              <c16:uniqueId val="{00000001-DCCC-49BE-957D-006FF11F0F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岐阜県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E2</v>
      </c>
      <c r="X8" s="49"/>
      <c r="Y8" s="49"/>
      <c r="Z8" s="49"/>
      <c r="AA8" s="49"/>
      <c r="AB8" s="49"/>
      <c r="AC8" s="49"/>
      <c r="AD8" s="50" t="str">
        <f>データ!$M$6</f>
        <v>非設置</v>
      </c>
      <c r="AE8" s="50"/>
      <c r="AF8" s="50"/>
      <c r="AG8" s="50"/>
      <c r="AH8" s="50"/>
      <c r="AI8" s="50"/>
      <c r="AJ8" s="50"/>
      <c r="AK8" s="3"/>
      <c r="AL8" s="51">
        <f>データ!S6</f>
        <v>2032490</v>
      </c>
      <c r="AM8" s="51"/>
      <c r="AN8" s="51"/>
      <c r="AO8" s="51"/>
      <c r="AP8" s="51"/>
      <c r="AQ8" s="51"/>
      <c r="AR8" s="51"/>
      <c r="AS8" s="51"/>
      <c r="AT8" s="46">
        <f>データ!T6</f>
        <v>10621.29</v>
      </c>
      <c r="AU8" s="46"/>
      <c r="AV8" s="46"/>
      <c r="AW8" s="46"/>
      <c r="AX8" s="46"/>
      <c r="AY8" s="46"/>
      <c r="AZ8" s="46"/>
      <c r="BA8" s="46"/>
      <c r="BB8" s="46">
        <f>データ!U6</f>
        <v>191.36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54.32</v>
      </c>
      <c r="Q10" s="46"/>
      <c r="R10" s="46"/>
      <c r="S10" s="46"/>
      <c r="T10" s="46"/>
      <c r="U10" s="46"/>
      <c r="V10" s="46"/>
      <c r="W10" s="46">
        <f>データ!Q6</f>
        <v>98.36</v>
      </c>
      <c r="X10" s="46"/>
      <c r="Y10" s="46"/>
      <c r="Z10" s="46"/>
      <c r="AA10" s="46"/>
      <c r="AB10" s="46"/>
      <c r="AC10" s="46"/>
      <c r="AD10" s="51">
        <f>データ!R6</f>
        <v>0</v>
      </c>
      <c r="AE10" s="51"/>
      <c r="AF10" s="51"/>
      <c r="AG10" s="51"/>
      <c r="AH10" s="51"/>
      <c r="AI10" s="51"/>
      <c r="AJ10" s="51"/>
      <c r="AK10" s="2"/>
      <c r="AL10" s="51">
        <f>データ!V6</f>
        <v>434946</v>
      </c>
      <c r="AM10" s="51"/>
      <c r="AN10" s="51"/>
      <c r="AO10" s="51"/>
      <c r="AP10" s="51"/>
      <c r="AQ10" s="51"/>
      <c r="AR10" s="51"/>
      <c r="AS10" s="51"/>
      <c r="AT10" s="46">
        <f>データ!W6</f>
        <v>117.69</v>
      </c>
      <c r="AU10" s="46"/>
      <c r="AV10" s="46"/>
      <c r="AW10" s="46"/>
      <c r="AX10" s="46"/>
      <c r="AY10" s="46"/>
      <c r="AZ10" s="46"/>
      <c r="BA10" s="46"/>
      <c r="BB10" s="46">
        <f>データ!X6</f>
        <v>3695.69</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SZrmjDnlxb7aIYVi0j227Qj14rpT69ZRlld/67QFDYZ4DPVs9GYl9n5YTZ6EYsdUJujM3ay6Uvgp5c+qhoQwOg==" saltValue="GRfNdSJ/xU3GML8xfpiM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56</v>
      </c>
      <c r="B4" s="30"/>
      <c r="C4" s="30"/>
      <c r="D4" s="30"/>
      <c r="E4" s="30"/>
      <c r="F4" s="30"/>
      <c r="G4" s="30"/>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210005</v>
      </c>
      <c r="D6" s="33">
        <f t="shared" si="3"/>
        <v>47</v>
      </c>
      <c r="E6" s="33">
        <f t="shared" si="3"/>
        <v>17</v>
      </c>
      <c r="F6" s="33">
        <f t="shared" si="3"/>
        <v>3</v>
      </c>
      <c r="G6" s="33">
        <f t="shared" si="3"/>
        <v>0</v>
      </c>
      <c r="H6" s="33" t="str">
        <f t="shared" si="3"/>
        <v>岐阜県</v>
      </c>
      <c r="I6" s="33" t="str">
        <f t="shared" si="3"/>
        <v>法非適用</v>
      </c>
      <c r="J6" s="33" t="str">
        <f t="shared" si="3"/>
        <v>下水道事業</v>
      </c>
      <c r="K6" s="33" t="str">
        <f t="shared" si="3"/>
        <v>流域下水道</v>
      </c>
      <c r="L6" s="33" t="str">
        <f t="shared" si="3"/>
        <v>E2</v>
      </c>
      <c r="M6" s="33" t="str">
        <f t="shared" si="3"/>
        <v>非設置</v>
      </c>
      <c r="N6" s="34" t="str">
        <f t="shared" si="3"/>
        <v>-</v>
      </c>
      <c r="O6" s="34" t="str">
        <f t="shared" si="3"/>
        <v>該当数値なし</v>
      </c>
      <c r="P6" s="34">
        <f t="shared" si="3"/>
        <v>54.32</v>
      </c>
      <c r="Q6" s="34">
        <f t="shared" si="3"/>
        <v>98.36</v>
      </c>
      <c r="R6" s="34">
        <f t="shared" si="3"/>
        <v>0</v>
      </c>
      <c r="S6" s="34">
        <f t="shared" si="3"/>
        <v>2032490</v>
      </c>
      <c r="T6" s="34">
        <f t="shared" si="3"/>
        <v>10621.29</v>
      </c>
      <c r="U6" s="34">
        <f t="shared" si="3"/>
        <v>191.36</v>
      </c>
      <c r="V6" s="34">
        <f t="shared" si="3"/>
        <v>434946</v>
      </c>
      <c r="W6" s="34">
        <f t="shared" si="3"/>
        <v>117.69</v>
      </c>
      <c r="X6" s="34">
        <f t="shared" si="3"/>
        <v>3695.69</v>
      </c>
      <c r="Y6" s="35">
        <f>IF(Y7="",NA(),Y7)</f>
        <v>70.97</v>
      </c>
      <c r="Z6" s="35">
        <f t="shared" ref="Z6:AH6" si="4">IF(Z7="",NA(),Z7)</f>
        <v>72.58</v>
      </c>
      <c r="AA6" s="35">
        <f t="shared" si="4"/>
        <v>70.959999999999994</v>
      </c>
      <c r="AB6" s="35">
        <f t="shared" si="4"/>
        <v>72.87</v>
      </c>
      <c r="AC6" s="35">
        <f t="shared" si="4"/>
        <v>64.67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514.16</v>
      </c>
      <c r="BG6" s="35">
        <f t="shared" ref="BG6:BO6" si="7">IF(BG7="",NA(),BG7)</f>
        <v>457.44</v>
      </c>
      <c r="BH6" s="35">
        <f t="shared" si="7"/>
        <v>440.76</v>
      </c>
      <c r="BI6" s="35">
        <f t="shared" si="7"/>
        <v>424.53</v>
      </c>
      <c r="BJ6" s="35">
        <f t="shared" si="7"/>
        <v>440.81</v>
      </c>
      <c r="BK6" s="35">
        <f t="shared" si="7"/>
        <v>336.16</v>
      </c>
      <c r="BL6" s="35">
        <f t="shared" si="7"/>
        <v>309.07</v>
      </c>
      <c r="BM6" s="35">
        <f t="shared" si="7"/>
        <v>323.37</v>
      </c>
      <c r="BN6" s="35">
        <f t="shared" si="7"/>
        <v>338.62</v>
      </c>
      <c r="BO6" s="35">
        <f t="shared" si="7"/>
        <v>501.88</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74.34</v>
      </c>
      <c r="CC6" s="35">
        <f t="shared" ref="CC6:CK6" si="9">IF(CC7="",NA(),CC7)</f>
        <v>62.6</v>
      </c>
      <c r="CD6" s="35">
        <f t="shared" si="9"/>
        <v>68.709999999999994</v>
      </c>
      <c r="CE6" s="35">
        <f t="shared" si="9"/>
        <v>69.38</v>
      </c>
      <c r="CF6" s="35">
        <f t="shared" si="9"/>
        <v>69.209999999999994</v>
      </c>
      <c r="CG6" s="35">
        <f t="shared" si="9"/>
        <v>86.54</v>
      </c>
      <c r="CH6" s="35">
        <f t="shared" si="9"/>
        <v>81.91</v>
      </c>
      <c r="CI6" s="35">
        <f t="shared" si="9"/>
        <v>74.59</v>
      </c>
      <c r="CJ6" s="35">
        <f t="shared" si="9"/>
        <v>74.23</v>
      </c>
      <c r="CK6" s="35">
        <f t="shared" si="9"/>
        <v>100.13</v>
      </c>
      <c r="CL6" s="34" t="str">
        <f>IF(CL7="","",IF(CL7="-","【-】","【"&amp;SUBSTITUTE(TEXT(CL7,"#,##0.00"),"-","△")&amp;"】"))</f>
        <v>【51.39】</v>
      </c>
      <c r="CM6" s="35">
        <f>IF(CM7="",NA(),CM7)</f>
        <v>59.83</v>
      </c>
      <c r="CN6" s="35">
        <f t="shared" ref="CN6:CV6" si="10">IF(CN7="",NA(),CN7)</f>
        <v>57.88</v>
      </c>
      <c r="CO6" s="35">
        <f t="shared" si="10"/>
        <v>57.88</v>
      </c>
      <c r="CP6" s="35">
        <f t="shared" si="10"/>
        <v>58.78</v>
      </c>
      <c r="CQ6" s="35">
        <f t="shared" si="10"/>
        <v>55.71</v>
      </c>
      <c r="CR6" s="35">
        <f t="shared" si="10"/>
        <v>64.09</v>
      </c>
      <c r="CS6" s="35">
        <f t="shared" si="10"/>
        <v>64.62</v>
      </c>
      <c r="CT6" s="35">
        <f t="shared" si="10"/>
        <v>63.73</v>
      </c>
      <c r="CU6" s="35">
        <f t="shared" si="10"/>
        <v>64.28</v>
      </c>
      <c r="CV6" s="35">
        <f t="shared" si="10"/>
        <v>52.28</v>
      </c>
      <c r="CW6" s="34" t="str">
        <f>IF(CW7="","",IF(CW7="-","【-】","【"&amp;SUBSTITUTE(TEXT(CW7,"#,##0.00"),"-","△")&amp;"】"))</f>
        <v>【66.94】</v>
      </c>
      <c r="CX6" s="35">
        <f>IF(CX7="",NA(),CX7)</f>
        <v>85.8</v>
      </c>
      <c r="CY6" s="35">
        <f t="shared" ref="CY6:DG6" si="11">IF(CY7="",NA(),CY7)</f>
        <v>86.3</v>
      </c>
      <c r="CZ6" s="35">
        <f t="shared" si="11"/>
        <v>86.68</v>
      </c>
      <c r="DA6" s="35">
        <f t="shared" si="11"/>
        <v>87.14</v>
      </c>
      <c r="DB6" s="35">
        <f t="shared" si="11"/>
        <v>87.35</v>
      </c>
      <c r="DC6" s="35">
        <f t="shared" si="11"/>
        <v>88.15</v>
      </c>
      <c r="DD6" s="35">
        <f t="shared" si="11"/>
        <v>87.82</v>
      </c>
      <c r="DE6" s="35">
        <f t="shared" si="11"/>
        <v>88.21</v>
      </c>
      <c r="DF6" s="35">
        <f t="shared" si="11"/>
        <v>86.93</v>
      </c>
      <c r="DG6" s="35">
        <f t="shared" si="11"/>
        <v>84.69</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0.22</v>
      </c>
      <c r="EF6" s="35">
        <f t="shared" ref="EF6:EN6" si="14">IF(EF7="",NA(),EF7)</f>
        <v>0.65</v>
      </c>
      <c r="EG6" s="35">
        <f t="shared" si="14"/>
        <v>0.65</v>
      </c>
      <c r="EH6" s="35">
        <f t="shared" si="14"/>
        <v>0.33</v>
      </c>
      <c r="EI6" s="35">
        <f t="shared" si="14"/>
        <v>1.42</v>
      </c>
      <c r="EJ6" s="35">
        <f t="shared" si="14"/>
        <v>0.06</v>
      </c>
      <c r="EK6" s="35">
        <f t="shared" si="14"/>
        <v>0.08</v>
      </c>
      <c r="EL6" s="35">
        <f t="shared" si="14"/>
        <v>0.12</v>
      </c>
      <c r="EM6" s="35">
        <f t="shared" si="14"/>
        <v>0.12</v>
      </c>
      <c r="EN6" s="35">
        <f t="shared" si="14"/>
        <v>0.78</v>
      </c>
      <c r="EO6" s="34" t="str">
        <f>IF(EO7="","",IF(EO7="-","【-】","【"&amp;SUBSTITUTE(TEXT(EO7,"#,##0.00"),"-","△")&amp;"】"))</f>
        <v>【0.09】</v>
      </c>
    </row>
    <row r="7" spans="1:145" s="36" customFormat="1" x14ac:dyDescent="0.15">
      <c r="A7" s="28"/>
      <c r="B7" s="37">
        <v>2019</v>
      </c>
      <c r="C7" s="37">
        <v>210005</v>
      </c>
      <c r="D7" s="37">
        <v>47</v>
      </c>
      <c r="E7" s="37">
        <v>17</v>
      </c>
      <c r="F7" s="37">
        <v>3</v>
      </c>
      <c r="G7" s="37">
        <v>0</v>
      </c>
      <c r="H7" s="37" t="s">
        <v>97</v>
      </c>
      <c r="I7" s="37" t="s">
        <v>98</v>
      </c>
      <c r="J7" s="37" t="s">
        <v>99</v>
      </c>
      <c r="K7" s="37" t="s">
        <v>100</v>
      </c>
      <c r="L7" s="37" t="s">
        <v>101</v>
      </c>
      <c r="M7" s="37" t="s">
        <v>102</v>
      </c>
      <c r="N7" s="38" t="s">
        <v>103</v>
      </c>
      <c r="O7" s="38" t="s">
        <v>104</v>
      </c>
      <c r="P7" s="38">
        <v>54.32</v>
      </c>
      <c r="Q7" s="38">
        <v>98.36</v>
      </c>
      <c r="R7" s="38">
        <v>0</v>
      </c>
      <c r="S7" s="38">
        <v>2032490</v>
      </c>
      <c r="T7" s="38">
        <v>10621.29</v>
      </c>
      <c r="U7" s="38">
        <v>191.36</v>
      </c>
      <c r="V7" s="38">
        <v>434946</v>
      </c>
      <c r="W7" s="38">
        <v>117.69</v>
      </c>
      <c r="X7" s="38">
        <v>3695.69</v>
      </c>
      <c r="Y7" s="38">
        <v>70.97</v>
      </c>
      <c r="Z7" s="38">
        <v>72.58</v>
      </c>
      <c r="AA7" s="38">
        <v>70.959999999999994</v>
      </c>
      <c r="AB7" s="38">
        <v>72.87</v>
      </c>
      <c r="AC7" s="38">
        <v>64.67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514.16</v>
      </c>
      <c r="BG7" s="38">
        <v>457.44</v>
      </c>
      <c r="BH7" s="38">
        <v>440.76</v>
      </c>
      <c r="BI7" s="38">
        <v>424.53</v>
      </c>
      <c r="BJ7" s="38">
        <v>440.81</v>
      </c>
      <c r="BK7" s="38">
        <v>336.16</v>
      </c>
      <c r="BL7" s="38">
        <v>309.07</v>
      </c>
      <c r="BM7" s="38">
        <v>323.37</v>
      </c>
      <c r="BN7" s="38">
        <v>338.62</v>
      </c>
      <c r="BO7" s="38">
        <v>501.88</v>
      </c>
      <c r="BP7" s="38">
        <v>291.39999999999998</v>
      </c>
      <c r="BQ7" s="38">
        <v>0</v>
      </c>
      <c r="BR7" s="38">
        <v>0</v>
      </c>
      <c r="BS7" s="38">
        <v>0</v>
      </c>
      <c r="BT7" s="38">
        <v>0</v>
      </c>
      <c r="BU7" s="38">
        <v>0</v>
      </c>
      <c r="BV7" s="38">
        <v>0</v>
      </c>
      <c r="BW7" s="38">
        <v>0</v>
      </c>
      <c r="BX7" s="38">
        <v>0</v>
      </c>
      <c r="BY7" s="38">
        <v>0</v>
      </c>
      <c r="BZ7" s="38">
        <v>0</v>
      </c>
      <c r="CA7" s="38">
        <v>0</v>
      </c>
      <c r="CB7" s="38">
        <v>74.34</v>
      </c>
      <c r="CC7" s="38">
        <v>62.6</v>
      </c>
      <c r="CD7" s="38">
        <v>68.709999999999994</v>
      </c>
      <c r="CE7" s="38">
        <v>69.38</v>
      </c>
      <c r="CF7" s="38">
        <v>69.209999999999994</v>
      </c>
      <c r="CG7" s="38">
        <v>86.54</v>
      </c>
      <c r="CH7" s="38">
        <v>81.91</v>
      </c>
      <c r="CI7" s="38">
        <v>74.59</v>
      </c>
      <c r="CJ7" s="38">
        <v>74.23</v>
      </c>
      <c r="CK7" s="38">
        <v>100.13</v>
      </c>
      <c r="CL7" s="38">
        <v>51.39</v>
      </c>
      <c r="CM7" s="38">
        <v>59.83</v>
      </c>
      <c r="CN7" s="38">
        <v>57.88</v>
      </c>
      <c r="CO7" s="38">
        <v>57.88</v>
      </c>
      <c r="CP7" s="38">
        <v>58.78</v>
      </c>
      <c r="CQ7" s="38">
        <v>55.71</v>
      </c>
      <c r="CR7" s="38">
        <v>64.09</v>
      </c>
      <c r="CS7" s="38">
        <v>64.62</v>
      </c>
      <c r="CT7" s="38">
        <v>63.73</v>
      </c>
      <c r="CU7" s="38">
        <v>64.28</v>
      </c>
      <c r="CV7" s="38">
        <v>52.28</v>
      </c>
      <c r="CW7" s="38">
        <v>66.94</v>
      </c>
      <c r="CX7" s="38">
        <v>85.8</v>
      </c>
      <c r="CY7" s="38">
        <v>86.3</v>
      </c>
      <c r="CZ7" s="38">
        <v>86.68</v>
      </c>
      <c r="DA7" s="38">
        <v>87.14</v>
      </c>
      <c r="DB7" s="38">
        <v>87.35</v>
      </c>
      <c r="DC7" s="38">
        <v>88.15</v>
      </c>
      <c r="DD7" s="38">
        <v>87.82</v>
      </c>
      <c r="DE7" s="38">
        <v>88.21</v>
      </c>
      <c r="DF7" s="38">
        <v>86.93</v>
      </c>
      <c r="DG7" s="38">
        <v>84.69</v>
      </c>
      <c r="DH7" s="38">
        <v>93.03</v>
      </c>
      <c r="DI7" s="38"/>
      <c r="DJ7" s="38"/>
      <c r="DK7" s="38"/>
      <c r="DL7" s="38"/>
      <c r="DM7" s="38"/>
      <c r="DN7" s="38"/>
      <c r="DO7" s="38"/>
      <c r="DP7" s="38"/>
      <c r="DQ7" s="38"/>
      <c r="DR7" s="38"/>
      <c r="DS7" s="38"/>
      <c r="DT7" s="38"/>
      <c r="DU7" s="38"/>
      <c r="DV7" s="38"/>
      <c r="DW7" s="38"/>
      <c r="DX7" s="38"/>
      <c r="DY7" s="38"/>
      <c r="DZ7" s="38"/>
      <c r="EA7" s="38"/>
      <c r="EB7" s="38"/>
      <c r="EC7" s="38"/>
      <c r="ED7" s="38"/>
      <c r="EE7" s="38">
        <v>0.22</v>
      </c>
      <c r="EF7" s="38">
        <v>0.65</v>
      </c>
      <c r="EG7" s="38">
        <v>0.65</v>
      </c>
      <c r="EH7" s="38">
        <v>0.33</v>
      </c>
      <c r="EI7" s="38">
        <v>1.42</v>
      </c>
      <c r="EJ7" s="38">
        <v>0.06</v>
      </c>
      <c r="EK7" s="38">
        <v>0.08</v>
      </c>
      <c r="EL7" s="38">
        <v>0.12</v>
      </c>
      <c r="EM7" s="38">
        <v>0.12</v>
      </c>
      <c r="EN7" s="38">
        <v>0.78</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2021-01-28T09:28:56Z</cp:lastPrinted>
  <dcterms:created xsi:type="dcterms:W3CDTF">2020-12-04T02:50:51Z</dcterms:created>
  <dcterms:modified xsi:type="dcterms:W3CDTF">2021-01-28T10:04:09Z</dcterms:modified>
  <cp:category/>
</cp:coreProperties>
</file>