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01_本庁\12_財務管理課\02_財務管理課（H22から）\10_経営分析\令和01年度経営比較分析\020_工水\"/>
    </mc:Choice>
  </mc:AlternateContent>
  <workbookProtection workbookAlgorithmName="SHA-512" workbookHashValue="4uXL9FnyhhIvAPSDl1iY7q7oDnoRisOfFlXrhWfFAMrgiM8uLOp+3XYSEAkWb129smNiAz+V52f/EdzUWL3DgQ==" workbookSaltValue="bIpeHcgw77K9IzmiHheLmA==" workbookSpinCount="100000" lockStructure="1"/>
  <bookViews>
    <workbookView xWindow="0" yWindow="0" windowWidth="4980" windowHeight="277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HT33" i="4" l="1"/>
  <c r="V10" i="5"/>
  <c r="AF10" i="5"/>
  <c r="AJ10" i="5"/>
  <c r="AT10" i="5"/>
  <c r="BD10" i="5"/>
  <c r="BN10" i="5"/>
  <c r="BX10" i="5"/>
  <c r="CB10" i="5"/>
  <c r="CL10" i="5"/>
  <c r="CV10" i="5"/>
  <c r="DF10" i="5"/>
  <c r="DP10" i="5"/>
  <c r="DT10" i="5"/>
  <c r="ED10" i="5"/>
  <c r="AG11" i="5"/>
  <c r="ER33" i="4"/>
  <c r="W10" i="5"/>
  <c r="AG10" i="5"/>
  <c r="AQ10" i="5"/>
  <c r="AU10" i="5"/>
  <c r="BE10" i="5"/>
  <c r="BO10" i="5"/>
  <c r="BY10" i="5"/>
  <c r="CI10" i="5"/>
  <c r="CM10" i="5"/>
  <c r="CW10" i="5"/>
  <c r="DG10" i="5"/>
  <c r="DQ10" i="5"/>
  <c r="EA10" i="5"/>
  <c r="EE10" i="5"/>
  <c r="BB10" i="5"/>
  <c r="BF10" i="5"/>
  <c r="CT10" i="5"/>
  <c r="CX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<sst xmlns="http://schemas.openxmlformats.org/spreadsheetml/2006/main" count="262" uniqueCount="108">
  <si>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</si>
  <si>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</si>
  <si>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</si>
  <si>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</si>
  <si>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</si>
  <si>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</si>
  <si>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</si>
  <si>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</si>
  <si>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</si>
  <si>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</si>
  <si>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</si>
  <si>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</si>
  <si>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</si>
  <si>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</si>
  <si>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</si>
  <si>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</si>
  <si>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</si>
  <si>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</si>
  <si>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</si>
  <si>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</si>
  <si>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</si>
  <si>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</si>
  <si>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</si>
  <si>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</si>
  <si>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</si>
  <si>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</si>
  <si>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</si>
  <si>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</si>
  <si>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</si>
  <si>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</si>
  <si>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</si>
  <si>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</si>
  <si>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</si>
  <si>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</si>
  <si>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</si>
  <si>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</si>
  <si>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</si>
  <si>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</si>
  <si>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</si>
  <si>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</si>
  <si>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</si>
  <si>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</si>
  <si>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</si>
  <si>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</si>
  <si>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</si>
  <si>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</si>
  <si>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</si>
  <si>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</si>
  <si>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</si>
  <si>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</si>
  <si>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</si>
  <si>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</si>
  <si>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</si>
  <si>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</si>
  <si>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</si>
  <si>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</si>
  <si>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</si>
  <si>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</si>
  <si>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</si>
  <si>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</si>
  <si>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</si>
  <si>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</si>
  <si>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</si>
  <si>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</si>
  <si>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</si>
  <si>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</si>
  <si>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</si>
  <si>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</si>
  <si>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</si>
  <si>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</si>
  <si>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</si>
  <si>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</si>
  <si>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</si>
  <si>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</si>
  <si>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</si>
  <si>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</si>
  <si>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</si>
  <si>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</si>
  <si>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</si>
  <si>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</si>
  <si>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</si>
  <si>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</si>
  <si>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</si>
  <si>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</si>
  <si>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</si>
  <si>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</si>
  <si>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</si>
  <si>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</si>
  <si>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</si>
  <si>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240001</t>
  </si>
  <si>
    <t>46</t>
  </si>
  <si>
    <t>02</t>
  </si>
  <si>
    <t>0</t>
  </si>
  <si>
    <t>000</t>
  </si>
  <si>
    <t>三重県</t>
  </si>
  <si>
    <t>法適用</t>
  </si>
  <si>
    <t>工業用水道事業</t>
  </si>
  <si>
    <t>大規模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</si>
  <si>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</si>
  <si>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</si>
  <si>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</si>
  <si>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</si>
  <si>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</si>
  <si>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</si>
  <si>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</si>
  <si>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上記動向をもとに総合的に判断すると、今後も概ね現行の状態が維持できると考えられ、経営に大きな影響を与える要因は認められないため、安定した経営が継続できると考えられる。
　今後、耐用年数を迎える施設は増加してくることから、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rPh sb="86" eb="88">
      <t>コンゴ</t>
    </rPh>
    <rPh sb="89" eb="91">
      <t>タイヨウ</t>
    </rPh>
    <rPh sb="91" eb="93">
      <t>ネンスウ</t>
    </rPh>
    <rPh sb="94" eb="95">
      <t>ムカ</t>
    </rPh>
    <rPh sb="97" eb="99">
      <t>シセツ</t>
    </rPh>
    <rPh sb="100" eb="102">
      <t>ゾウカ</t>
    </rPh>
    <phoneticPr fontId="5"/>
  </si>
  <si>
    <t>　経営の健全性については、①経常収支比率及び⑤料金回収率が平均的な水準を下回っているものの、ともに100％を超えていることから、収益性は確保されている。
　②累積欠損金比率については、近年、累積欠損金が発生しておらず、経営の健全性は確保されている。
　また、④企業債残高対給水収益比率については、これまで平均的な水準であったが、施設の耐震化等による大規模改良の実施に伴い、今後、企業債残高はやや増える傾向にある。
　③流動比率については、100％を超えており、かつ、現金預金の比率が高いため、短期債務に対する支払能力も良好である。
　効率性については、⑦施設利用率が約50％と平均値より低くなっているものの、複数水源のバランスを考慮した運用により、渇水等にも安定供給が可能な施設となっている。
　また、⑧契約率は、平均値より高く、令和元年度は約89％となり微増の傾向にあることから、安定した収益に繋がっていると考えられる。
　なお、⑥給水原価が平均値より高くなっているのは、実使用水量と契約水量に乖離があり、施設利用率が低いためである。</t>
    <rPh sb="29" eb="32">
      <t>ヘイキンテキ</t>
    </rPh>
    <rPh sb="33" eb="35">
      <t>スイジュン</t>
    </rPh>
    <rPh sb="36" eb="38">
      <t>シタマワ</t>
    </rPh>
    <rPh sb="152" eb="155">
      <t>ヘイキンテキ</t>
    </rPh>
    <rPh sb="156" eb="158">
      <t>スイジュン</t>
    </rPh>
    <rPh sb="164" eb="166">
      <t>シセツ</t>
    </rPh>
    <rPh sb="167" eb="170">
      <t>タイシンカ</t>
    </rPh>
    <rPh sb="170" eb="171">
      <t>トウ</t>
    </rPh>
    <rPh sb="174" eb="177">
      <t>ダイキボ</t>
    </rPh>
    <rPh sb="177" eb="179">
      <t>カイリョウ</t>
    </rPh>
    <rPh sb="180" eb="182">
      <t>ジッシ</t>
    </rPh>
    <rPh sb="183" eb="184">
      <t>トモナ</t>
    </rPh>
    <rPh sb="186" eb="188">
      <t>コンゴ</t>
    </rPh>
    <rPh sb="197" eb="198">
      <t>フ</t>
    </rPh>
    <rPh sb="200" eb="202">
      <t>ケイコウ</t>
    </rPh>
    <rPh sb="304" eb="306">
      <t>フクスウ</t>
    </rPh>
    <rPh sb="306" eb="308">
      <t>スイゲン</t>
    </rPh>
    <rPh sb="314" eb="316">
      <t>コウリョ</t>
    </rPh>
    <rPh sb="318" eb="320">
      <t>ウンヨウ</t>
    </rPh>
    <rPh sb="324" eb="326">
      <t>カッスイ</t>
    </rPh>
    <rPh sb="326" eb="327">
      <t>トウ</t>
    </rPh>
    <rPh sb="329" eb="331">
      <t>アンテイ</t>
    </rPh>
    <rPh sb="334" eb="336">
      <t>カノウ</t>
    </rPh>
    <rPh sb="352" eb="354">
      <t>ケイヤク</t>
    </rPh>
    <rPh sb="362" eb="363">
      <t>タカ</t>
    </rPh>
    <rPh sb="365" eb="367">
      <t>レイワ</t>
    </rPh>
    <rPh sb="367" eb="370">
      <t>ガンネンド</t>
    </rPh>
    <rPh sb="371" eb="372">
      <t>ヤク</t>
    </rPh>
    <rPh sb="391" eb="393">
      <t>アンテイ</t>
    </rPh>
    <rPh sb="437" eb="438">
      <t>ジツ</t>
    </rPh>
    <rPh sb="438" eb="440">
      <t>シヨウ</t>
    </rPh>
    <rPh sb="440" eb="442">
      <t>スイリョウ</t>
    </rPh>
    <rPh sb="443" eb="445">
      <t>ケイヤク</t>
    </rPh>
    <rPh sb="445" eb="447">
      <t>スイリョウ</t>
    </rPh>
    <rPh sb="448" eb="450">
      <t>カイリ</t>
    </rPh>
    <phoneticPr fontId="5"/>
  </si>
  <si>
    <t>　①有形固定資産減価償却率は、類似団体の平均値より高くなっている。これは、法定耐用年数を迎えた布設年度が古い管路施設の割合が高いことによるものである。
　なお、近年は、浄水場の耐震化等の複数年工事が多く、供用開始まで建設仮勘定とすることで有形固定資産減価償却率が上昇してきたが、令和元年度以降、順次供用を開始し下降に転じると見込む。
　②管路経年化率の伸びについては、布設年度の古い管路施設が、順次、法定耐用年数を迎えてきていることを示すものである。
　③管路更新率は、類似団体の平均値と同様に低い値となっている。これは、厚生労働省が示す実使用年数を考慮し、老朽化の程度や使用条件等を考慮して管路の更新を進めていることにより、法定耐用年数よりも更新の周期が長くなっていることによる。
　今後も、経営計画に基づき、老朽管路等の施設更新や耐震化を計画的に進めていく。</t>
    <rPh sb="2" eb="4">
      <t>ユウケイ</t>
    </rPh>
    <rPh sb="4" eb="6">
      <t>コテイ</t>
    </rPh>
    <rPh sb="6" eb="8">
      <t>シサン</t>
    </rPh>
    <rPh sb="8" eb="10">
      <t>ゲンカ</t>
    </rPh>
    <rPh sb="10" eb="12">
      <t>ショウキャク</t>
    </rPh>
    <rPh sb="12" eb="13">
      <t>リツ</t>
    </rPh>
    <rPh sb="15" eb="17">
      <t>ルイジ</t>
    </rPh>
    <rPh sb="17" eb="19">
      <t>ダンタイ</t>
    </rPh>
    <rPh sb="20" eb="23">
      <t>ヘイキンチ</t>
    </rPh>
    <rPh sb="25" eb="26">
      <t>タカ</t>
    </rPh>
    <rPh sb="37" eb="39">
      <t>ホウテイ</t>
    </rPh>
    <rPh sb="39" eb="41">
      <t>タイヨウ</t>
    </rPh>
    <rPh sb="41" eb="43">
      <t>ネンスウ</t>
    </rPh>
    <rPh sb="44" eb="45">
      <t>ムカ</t>
    </rPh>
    <rPh sb="47" eb="49">
      <t>フセツ</t>
    </rPh>
    <rPh sb="49" eb="51">
      <t>ネンド</t>
    </rPh>
    <rPh sb="52" eb="53">
      <t>フル</t>
    </rPh>
    <rPh sb="54" eb="56">
      <t>カンロ</t>
    </rPh>
    <rPh sb="56" eb="58">
      <t>シセツ</t>
    </rPh>
    <rPh sb="59" eb="61">
      <t>ワリアイ</t>
    </rPh>
    <rPh sb="62" eb="63">
      <t>タカ</t>
    </rPh>
    <rPh sb="80" eb="82">
      <t>キンネン</t>
    </rPh>
    <rPh sb="91" eb="92">
      <t>トウ</t>
    </rPh>
    <rPh sb="93" eb="96">
      <t>フクスウネン</t>
    </rPh>
    <rPh sb="96" eb="98">
      <t>コウジ</t>
    </rPh>
    <rPh sb="99" eb="100">
      <t>オオ</t>
    </rPh>
    <rPh sb="131" eb="133">
      <t>ジョウショウ</t>
    </rPh>
    <rPh sb="139" eb="141">
      <t>レイワ</t>
    </rPh>
    <rPh sb="141" eb="144">
      <t>ガンネンド</t>
    </rPh>
    <rPh sb="144" eb="146">
      <t>イコウ</t>
    </rPh>
    <rPh sb="155" eb="157">
      <t>カコウ</t>
    </rPh>
    <rPh sb="158" eb="159">
      <t>テン</t>
    </rPh>
    <rPh sb="162" eb="164">
      <t>ミコ</t>
    </rPh>
    <rPh sb="184" eb="186">
      <t>フセツ</t>
    </rPh>
    <rPh sb="186" eb="188">
      <t>ネンド</t>
    </rPh>
    <rPh sb="191" eb="193">
      <t>カンロ</t>
    </rPh>
    <rPh sb="193" eb="195">
      <t>シセツ</t>
    </rPh>
    <rPh sb="197" eb="199">
      <t>ジュンジ</t>
    </rPh>
    <rPh sb="275" eb="277">
      <t>コウリョ</t>
    </rPh>
    <rPh sb="279" eb="282">
      <t>ロウキュウカ</t>
    </rPh>
    <rPh sb="283" eb="285">
      <t>テイド</t>
    </rPh>
    <rPh sb="290" eb="291">
      <t>トウ</t>
    </rPh>
    <rPh sb="292" eb="294">
      <t>コウリョ</t>
    </rPh>
    <rPh sb="296" eb="298">
      <t>カンロ</t>
    </rPh>
    <rPh sb="299" eb="301">
      <t>コウシン</t>
    </rPh>
    <rPh sb="302" eb="303">
      <t>スス</t>
    </rPh>
    <rPh sb="313" eb="315">
      <t>ホウテイ</t>
    </rPh>
    <rPh sb="315" eb="317">
      <t>タイヨウ</t>
    </rPh>
    <rPh sb="317" eb="319">
      <t>ネンスウ</t>
    </rPh>
    <rPh sb="322" eb="324">
      <t>コウシン</t>
    </rPh>
    <rPh sb="325" eb="327">
      <t>シュウキ</t>
    </rPh>
    <rPh sb="328" eb="329">
      <t>ナガ</t>
    </rPh>
    <rPh sb="347" eb="349">
      <t>ケイエイ</t>
    </rPh>
    <rPh sb="349" eb="351">
      <t>ケイカク</t>
    </rPh>
    <rPh sb="352" eb="353">
      <t>モト</t>
    </rPh>
    <rPh sb="356" eb="358">
      <t>ロウキュウ</t>
    </rPh>
    <rPh sb="360" eb="361">
      <t>トウ</t>
    </rPh>
    <rPh sb="362" eb="364">
      <t>シセツ</t>
    </rPh>
    <rPh sb="367" eb="370">
      <t>タイシンカ</t>
    </rPh>
    <rPh sb="371" eb="374">
      <t>ケイカクテキ</t>
    </rPh>
    <rPh sb="375" eb="37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</si>
</sst>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60.88</c:v>
                </c:pt>
                <c:pt idx="1">
                  <c:v>61.16</c:v>
                </c:pt>
                <c:pt idx="2">
                  <c:v>62.21</c:v>
                </c:pt>
                <c:pt idx="3">
                  <c:v>63.01</c:v>
                </c:pt>
                <c:pt idx="4">
                  <c:v>62.04</c:v>
                </c:pt>
              </c:numCache>
            </c:numRef>
          </c:val>
          <c:extLst>
            <c:ext xmlns:c16="http://schemas.microsoft.com/office/drawing/2014/chart" uri="{C3380CC4-5D6E-409C-BE32-E72D297353CC}">
              <c16:uniqueId val="{00000000-A2A0-4FBB-BD01-50AC172718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A2A0-4FBB-BD01-50AC172718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A3-4CA4-86B6-8F0D87CADB4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E5A3-4CA4-86B6-8F0D87CADB4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109.36</c:v>
                </c:pt>
                <c:pt idx="1">
                  <c:v>111.66</c:v>
                </c:pt>
                <c:pt idx="2">
                  <c:v>107.93</c:v>
                </c:pt>
                <c:pt idx="3">
                  <c:v>109.53</c:v>
                </c:pt>
                <c:pt idx="4">
                  <c:v>106.49</c:v>
                </c:pt>
              </c:numCache>
            </c:numRef>
          </c:val>
          <c:extLst>
            <c:ext xmlns:c16="http://schemas.microsoft.com/office/drawing/2014/chart" uri="{C3380CC4-5D6E-409C-BE32-E72D297353CC}">
              <c16:uniqueId val="{00000000-6017-4DE3-B73D-E66B4A933E6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6017-4DE3-B73D-E66B4A933E6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64.77</c:v>
                </c:pt>
                <c:pt idx="1">
                  <c:v>64.59</c:v>
                </c:pt>
                <c:pt idx="2">
                  <c:v>64.540000000000006</c:v>
                </c:pt>
                <c:pt idx="3">
                  <c:v>98.85</c:v>
                </c:pt>
                <c:pt idx="4">
                  <c:v>98.32</c:v>
                </c:pt>
              </c:numCache>
            </c:numRef>
          </c:val>
          <c:extLst>
            <c:ext xmlns:c16="http://schemas.microsoft.com/office/drawing/2014/chart" uri="{C3380CC4-5D6E-409C-BE32-E72D297353CC}">
              <c16:uniqueId val="{00000000-BE45-4AD9-AC75-25C408B5B3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BE45-4AD9-AC75-25C408B5B3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0.37</c:v>
                </c:pt>
                <c:pt idx="1">
                  <c:v>0.24</c:v>
                </c:pt>
                <c:pt idx="2">
                  <c:v>0.13</c:v>
                </c:pt>
                <c:pt idx="3">
                  <c:v>0.13</c:v>
                </c:pt>
                <c:pt idx="4">
                  <c:v>0.48</c:v>
                </c:pt>
              </c:numCache>
            </c:numRef>
          </c:val>
          <c:extLst>
            <c:ext xmlns:c16="http://schemas.microsoft.com/office/drawing/2014/chart" uri="{C3380CC4-5D6E-409C-BE32-E72D297353CC}">
              <c16:uniqueId val="{00000000-3198-425F-9543-7993A81CE0B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3198-425F-9543-7993A81CE0B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438.57</c:v>
                </c:pt>
                <c:pt idx="1">
                  <c:v>412.15</c:v>
                </c:pt>
                <c:pt idx="2">
                  <c:v>575.79999999999995</c:v>
                </c:pt>
                <c:pt idx="3">
                  <c:v>527.77</c:v>
                </c:pt>
                <c:pt idx="4">
                  <c:v>534.04</c:v>
                </c:pt>
              </c:numCache>
            </c:numRef>
          </c:val>
          <c:extLst>
            <c:ext xmlns:c16="http://schemas.microsoft.com/office/drawing/2014/chart" uri="{C3380CC4-5D6E-409C-BE32-E72D297353CC}">
              <c16:uniqueId val="{00000000-8D19-44A1-9EDB-DDBF214BFA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8D19-44A1-9EDB-DDBF214BFA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281.98</c:v>
                </c:pt>
                <c:pt idx="1">
                  <c:v>238.33</c:v>
                </c:pt>
                <c:pt idx="2">
                  <c:v>234.8</c:v>
                </c:pt>
                <c:pt idx="3">
                  <c:v>274.10000000000002</c:v>
                </c:pt>
                <c:pt idx="4">
                  <c:v>335.02</c:v>
                </c:pt>
              </c:numCache>
            </c:numRef>
          </c:val>
          <c:extLst>
            <c:ext xmlns:c16="http://schemas.microsoft.com/office/drawing/2014/chart" uri="{C3380CC4-5D6E-409C-BE32-E72D297353CC}">
              <c16:uniqueId val="{00000000-172C-4FFB-9C3C-716F7C5E574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172C-4FFB-9C3C-716F7C5E574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105.58</c:v>
                </c:pt>
                <c:pt idx="1">
                  <c:v>107.77</c:v>
                </c:pt>
                <c:pt idx="2">
                  <c:v>104.5</c:v>
                </c:pt>
                <c:pt idx="3">
                  <c:v>106.36</c:v>
                </c:pt>
                <c:pt idx="4">
                  <c:v>102.56</c:v>
                </c:pt>
              </c:numCache>
            </c:numRef>
          </c:val>
          <c:extLst>
            <c:ext xmlns:c16="http://schemas.microsoft.com/office/drawing/2014/chart" uri="{C3380CC4-5D6E-409C-BE32-E72D297353CC}">
              <c16:uniqueId val="{00000000-9C6B-451A-A071-BF0F324A05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9C6B-451A-A071-BF0F324A05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23.32</c:v>
                </c:pt>
                <c:pt idx="1">
                  <c:v>22.42</c:v>
                </c:pt>
                <c:pt idx="2">
                  <c:v>22.86</c:v>
                </c:pt>
                <c:pt idx="3">
                  <c:v>22.58</c:v>
                </c:pt>
                <c:pt idx="4">
                  <c:v>23.32</c:v>
                </c:pt>
              </c:numCache>
            </c:numRef>
          </c:val>
          <c:extLst>
            <c:ext xmlns:c16="http://schemas.microsoft.com/office/drawing/2014/chart" uri="{C3380CC4-5D6E-409C-BE32-E72D297353CC}">
              <c16:uniqueId val="{00000000-5AF3-4C5B-BF90-B80C0FC9FE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5AF3-4C5B-BF90-B80C0FC9FE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47.04</c:v>
                </c:pt>
                <c:pt idx="1">
                  <c:v>48.05</c:v>
                </c:pt>
                <c:pt idx="2">
                  <c:v>48.4</c:v>
                </c:pt>
                <c:pt idx="3">
                  <c:v>50.05</c:v>
                </c:pt>
                <c:pt idx="4">
                  <c:v>48.89</c:v>
                </c:pt>
              </c:numCache>
            </c:numRef>
          </c:val>
          <c:extLst>
            <c:ext xmlns:c16="http://schemas.microsoft.com/office/drawing/2014/chart" uri="{C3380CC4-5D6E-409C-BE32-E72D297353CC}">
              <c16:uniqueId val="{00000000-7324-4A03-AE98-8B7581ABC17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7324-4A03-AE98-8B7581ABC17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86.32</c:v>
                </c:pt>
                <c:pt idx="1">
                  <c:v>85.73</c:v>
                </c:pt>
                <c:pt idx="2">
                  <c:v>85.79</c:v>
                </c:pt>
                <c:pt idx="3">
                  <c:v>87.49</c:v>
                </c:pt>
                <c:pt idx="4">
                  <c:v>88.62</c:v>
                </c:pt>
              </c:numCache>
            </c:numRef>
          </c:val>
          <c:extLst>
            <c:ext xmlns:c16="http://schemas.microsoft.com/office/drawing/2014/chart" uri="{C3380CC4-5D6E-409C-BE32-E72D297353CC}">
              <c16:uniqueId val="{00000000-DB37-4970-A691-03E7769733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DB37-4970-A691-03E7769733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V10" zoomScaleNormal="100" workbookViewId="0">
      <selection activeCell="QV11" sqref="QV11"/>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三重県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911500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4</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445648</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79.8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103</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807760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その他</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9" t="s">
        <v>106</v>
      </c>
      <c r="SN16" s="160"/>
      <c r="SO16" s="160"/>
      <c r="SP16" s="160"/>
      <c r="SQ16" s="160"/>
      <c r="SR16" s="160"/>
      <c r="SS16" s="160"/>
      <c r="ST16" s="160"/>
      <c r="SU16" s="160"/>
      <c r="SV16" s="160"/>
      <c r="SW16" s="160"/>
      <c r="SX16" s="160"/>
      <c r="SY16" s="160"/>
      <c r="SZ16" s="160"/>
      <c r="TA16" s="161"/>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59"/>
      <c r="SN17" s="160"/>
      <c r="SO17" s="160"/>
      <c r="SP17" s="160"/>
      <c r="SQ17" s="160"/>
      <c r="SR17" s="160"/>
      <c r="SS17" s="160"/>
      <c r="ST17" s="160"/>
      <c r="SU17" s="160"/>
      <c r="SV17" s="160"/>
      <c r="SW17" s="160"/>
      <c r="SX17" s="160"/>
      <c r="SY17" s="160"/>
      <c r="SZ17" s="160"/>
      <c r="TA17" s="161"/>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59"/>
      <c r="SN18" s="160"/>
      <c r="SO18" s="160"/>
      <c r="SP18" s="160"/>
      <c r="SQ18" s="160"/>
      <c r="SR18" s="160"/>
      <c r="SS18" s="160"/>
      <c r="ST18" s="160"/>
      <c r="SU18" s="160"/>
      <c r="SV18" s="160"/>
      <c r="SW18" s="160"/>
      <c r="SX18" s="160"/>
      <c r="SY18" s="160"/>
      <c r="SZ18" s="160"/>
      <c r="TA18" s="161"/>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59"/>
      <c r="SN19" s="160"/>
      <c r="SO19" s="160"/>
      <c r="SP19" s="160"/>
      <c r="SQ19" s="160"/>
      <c r="SR19" s="160"/>
      <c r="SS19" s="160"/>
      <c r="ST19" s="160"/>
      <c r="SU19" s="160"/>
      <c r="SV19" s="160"/>
      <c r="SW19" s="160"/>
      <c r="SX19" s="160"/>
      <c r="SY19" s="160"/>
      <c r="SZ19" s="160"/>
      <c r="TA19" s="161"/>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59"/>
      <c r="SN20" s="160"/>
      <c r="SO20" s="160"/>
      <c r="SP20" s="160"/>
      <c r="SQ20" s="160"/>
      <c r="SR20" s="160"/>
      <c r="SS20" s="160"/>
      <c r="ST20" s="160"/>
      <c r="SU20" s="160"/>
      <c r="SV20" s="160"/>
      <c r="SW20" s="160"/>
      <c r="SX20" s="160"/>
      <c r="SY20" s="160"/>
      <c r="SZ20" s="160"/>
      <c r="TA20" s="161"/>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59"/>
      <c r="SN21" s="160"/>
      <c r="SO21" s="160"/>
      <c r="SP21" s="160"/>
      <c r="SQ21" s="160"/>
      <c r="SR21" s="160"/>
      <c r="SS21" s="160"/>
      <c r="ST21" s="160"/>
      <c r="SU21" s="160"/>
      <c r="SV21" s="160"/>
      <c r="SW21" s="160"/>
      <c r="SX21" s="160"/>
      <c r="SY21" s="160"/>
      <c r="SZ21" s="160"/>
      <c r="TA21" s="161"/>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59"/>
      <c r="SN22" s="160"/>
      <c r="SO22" s="160"/>
      <c r="SP22" s="160"/>
      <c r="SQ22" s="160"/>
      <c r="SR22" s="160"/>
      <c r="SS22" s="160"/>
      <c r="ST22" s="160"/>
      <c r="SU22" s="160"/>
      <c r="SV22" s="160"/>
      <c r="SW22" s="160"/>
      <c r="SX22" s="160"/>
      <c r="SY22" s="160"/>
      <c r="SZ22" s="160"/>
      <c r="TA22" s="161"/>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59"/>
      <c r="SN23" s="160"/>
      <c r="SO23" s="160"/>
      <c r="SP23" s="160"/>
      <c r="SQ23" s="160"/>
      <c r="SR23" s="160"/>
      <c r="SS23" s="160"/>
      <c r="ST23" s="160"/>
      <c r="SU23" s="160"/>
      <c r="SV23" s="160"/>
      <c r="SW23" s="160"/>
      <c r="SX23" s="160"/>
      <c r="SY23" s="160"/>
      <c r="SZ23" s="160"/>
      <c r="TA23" s="161"/>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59"/>
      <c r="SN24" s="160"/>
      <c r="SO24" s="160"/>
      <c r="SP24" s="160"/>
      <c r="SQ24" s="160"/>
      <c r="SR24" s="160"/>
      <c r="SS24" s="160"/>
      <c r="ST24" s="160"/>
      <c r="SU24" s="160"/>
      <c r="SV24" s="160"/>
      <c r="SW24" s="160"/>
      <c r="SX24" s="160"/>
      <c r="SY24" s="160"/>
      <c r="SZ24" s="160"/>
      <c r="TA24" s="161"/>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59"/>
      <c r="SN25" s="160"/>
      <c r="SO25" s="160"/>
      <c r="SP25" s="160"/>
      <c r="SQ25" s="160"/>
      <c r="SR25" s="160"/>
      <c r="SS25" s="160"/>
      <c r="ST25" s="160"/>
      <c r="SU25" s="160"/>
      <c r="SV25" s="160"/>
      <c r="SW25" s="160"/>
      <c r="SX25" s="160"/>
      <c r="SY25" s="160"/>
      <c r="SZ25" s="160"/>
      <c r="TA25" s="161"/>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59"/>
      <c r="SN26" s="160"/>
      <c r="SO26" s="160"/>
      <c r="SP26" s="160"/>
      <c r="SQ26" s="160"/>
      <c r="SR26" s="160"/>
      <c r="SS26" s="160"/>
      <c r="ST26" s="160"/>
      <c r="SU26" s="160"/>
      <c r="SV26" s="160"/>
      <c r="SW26" s="160"/>
      <c r="SX26" s="160"/>
      <c r="SY26" s="160"/>
      <c r="SZ26" s="160"/>
      <c r="TA26" s="161"/>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59"/>
      <c r="SN27" s="160"/>
      <c r="SO27" s="160"/>
      <c r="SP27" s="160"/>
      <c r="SQ27" s="160"/>
      <c r="SR27" s="160"/>
      <c r="SS27" s="160"/>
      <c r="ST27" s="160"/>
      <c r="SU27" s="160"/>
      <c r="SV27" s="160"/>
      <c r="SW27" s="160"/>
      <c r="SX27" s="160"/>
      <c r="SY27" s="160"/>
      <c r="SZ27" s="160"/>
      <c r="TA27" s="161"/>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59"/>
      <c r="SN28" s="160"/>
      <c r="SO28" s="160"/>
      <c r="SP28" s="160"/>
      <c r="SQ28" s="160"/>
      <c r="SR28" s="160"/>
      <c r="SS28" s="160"/>
      <c r="ST28" s="160"/>
      <c r="SU28" s="160"/>
      <c r="SV28" s="160"/>
      <c r="SW28" s="160"/>
      <c r="SX28" s="160"/>
      <c r="SY28" s="160"/>
      <c r="SZ28" s="160"/>
      <c r="TA28" s="161"/>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59"/>
      <c r="SN29" s="160"/>
      <c r="SO29" s="160"/>
      <c r="SP29" s="160"/>
      <c r="SQ29" s="160"/>
      <c r="SR29" s="160"/>
      <c r="SS29" s="160"/>
      <c r="ST29" s="160"/>
      <c r="SU29" s="160"/>
      <c r="SV29" s="160"/>
      <c r="SW29" s="160"/>
      <c r="SX29" s="160"/>
      <c r="SY29" s="160"/>
      <c r="SZ29" s="160"/>
      <c r="TA29" s="16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9"/>
      <c r="SN30" s="160"/>
      <c r="SO30" s="160"/>
      <c r="SP30" s="160"/>
      <c r="SQ30" s="160"/>
      <c r="SR30" s="160"/>
      <c r="SS30" s="160"/>
      <c r="ST30" s="160"/>
      <c r="SU30" s="160"/>
      <c r="SV30" s="160"/>
      <c r="SW30" s="160"/>
      <c r="SX30" s="160"/>
      <c r="SY30" s="160"/>
      <c r="SZ30" s="160"/>
      <c r="TA30" s="161"/>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59"/>
      <c r="SN31" s="160"/>
      <c r="SO31" s="160"/>
      <c r="SP31" s="160"/>
      <c r="SQ31" s="160"/>
      <c r="SR31" s="160"/>
      <c r="SS31" s="160"/>
      <c r="ST31" s="160"/>
      <c r="SU31" s="160"/>
      <c r="SV31" s="160"/>
      <c r="SW31" s="160"/>
      <c r="SX31" s="160"/>
      <c r="SY31" s="160"/>
      <c r="SZ31" s="160"/>
      <c r="TA31" s="161"/>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109.36</v>
      </c>
      <c r="Y32" s="129"/>
      <c r="Z32" s="129"/>
      <c r="AA32" s="129"/>
      <c r="AB32" s="129"/>
      <c r="AC32" s="129"/>
      <c r="AD32" s="129"/>
      <c r="AE32" s="129"/>
      <c r="AF32" s="129"/>
      <c r="AG32" s="129"/>
      <c r="AH32" s="129"/>
      <c r="AI32" s="129"/>
      <c r="AJ32" s="129"/>
      <c r="AK32" s="129"/>
      <c r="AL32" s="129"/>
      <c r="AM32" s="129"/>
      <c r="AN32" s="129"/>
      <c r="AO32" s="129"/>
      <c r="AP32" s="129"/>
      <c r="AQ32" s="130"/>
      <c r="AR32" s="128">
        <f>データ!U6</f>
        <v>111.66</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107.93</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109.53</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106.49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438.57</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412.15</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575.79999999999995</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527.77</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534.04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281.98</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238.33</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234.8</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274.10000000000002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335.02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59"/>
      <c r="SN32" s="160"/>
      <c r="SO32" s="160"/>
      <c r="SP32" s="160"/>
      <c r="SQ32" s="160"/>
      <c r="SR32" s="160"/>
      <c r="SS32" s="160"/>
      <c r="ST32" s="160"/>
      <c r="SU32" s="160"/>
      <c r="SV32" s="160"/>
      <c r="SW32" s="160"/>
      <c r="SX32" s="160"/>
      <c r="SY32" s="160"/>
      <c r="SZ32" s="160"/>
      <c r="TA32" s="161"/>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59"/>
      <c r="SN33" s="160"/>
      <c r="SO33" s="160"/>
      <c r="SP33" s="160"/>
      <c r="SQ33" s="160"/>
      <c r="SR33" s="160"/>
      <c r="SS33" s="160"/>
      <c r="ST33" s="160"/>
      <c r="SU33" s="160"/>
      <c r="SV33" s="160"/>
      <c r="SW33" s="160"/>
      <c r="SX33" s="160"/>
      <c r="SY33" s="160"/>
      <c r="SZ33" s="160"/>
      <c r="TA33" s="161"/>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59"/>
      <c r="SN34" s="160"/>
      <c r="SO34" s="160"/>
      <c r="SP34" s="160"/>
      <c r="SQ34" s="160"/>
      <c r="SR34" s="160"/>
      <c r="SS34" s="160"/>
      <c r="ST34" s="160"/>
      <c r="SU34" s="160"/>
      <c r="SV34" s="160"/>
      <c r="SW34" s="160"/>
      <c r="SX34" s="160"/>
      <c r="SY34" s="160"/>
      <c r="SZ34" s="160"/>
      <c r="TA34" s="16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9"/>
      <c r="SN35" s="160"/>
      <c r="SO35" s="160"/>
      <c r="SP35" s="160"/>
      <c r="SQ35" s="160"/>
      <c r="SR35" s="160"/>
      <c r="SS35" s="160"/>
      <c r="ST35" s="160"/>
      <c r="SU35" s="160"/>
      <c r="SV35" s="160"/>
      <c r="SW35" s="160"/>
      <c r="SX35" s="160"/>
      <c r="SY35" s="160"/>
      <c r="SZ35" s="160"/>
      <c r="TA35" s="16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9"/>
      <c r="SN36" s="160"/>
      <c r="SO36" s="160"/>
      <c r="SP36" s="160"/>
      <c r="SQ36" s="160"/>
      <c r="SR36" s="160"/>
      <c r="SS36" s="160"/>
      <c r="ST36" s="160"/>
      <c r="SU36" s="160"/>
      <c r="SV36" s="160"/>
      <c r="SW36" s="160"/>
      <c r="SX36" s="160"/>
      <c r="SY36" s="160"/>
      <c r="SZ36" s="160"/>
      <c r="TA36" s="16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9"/>
      <c r="SN37" s="160"/>
      <c r="SO37" s="160"/>
      <c r="SP37" s="160"/>
      <c r="SQ37" s="160"/>
      <c r="SR37" s="160"/>
      <c r="SS37" s="160"/>
      <c r="ST37" s="160"/>
      <c r="SU37" s="160"/>
      <c r="SV37" s="160"/>
      <c r="SW37" s="160"/>
      <c r="SX37" s="160"/>
      <c r="SY37" s="160"/>
      <c r="SZ37" s="160"/>
      <c r="TA37" s="16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9"/>
      <c r="SN38" s="160"/>
      <c r="SO38" s="160"/>
      <c r="SP38" s="160"/>
      <c r="SQ38" s="160"/>
      <c r="SR38" s="160"/>
      <c r="SS38" s="160"/>
      <c r="ST38" s="160"/>
      <c r="SU38" s="160"/>
      <c r="SV38" s="160"/>
      <c r="SW38" s="160"/>
      <c r="SX38" s="160"/>
      <c r="SY38" s="160"/>
      <c r="SZ38" s="160"/>
      <c r="TA38" s="16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9"/>
      <c r="SN39" s="160"/>
      <c r="SO39" s="160"/>
      <c r="SP39" s="160"/>
      <c r="SQ39" s="160"/>
      <c r="SR39" s="160"/>
      <c r="SS39" s="160"/>
      <c r="ST39" s="160"/>
      <c r="SU39" s="160"/>
      <c r="SV39" s="160"/>
      <c r="SW39" s="160"/>
      <c r="SX39" s="160"/>
      <c r="SY39" s="160"/>
      <c r="SZ39" s="160"/>
      <c r="TA39" s="161"/>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59"/>
      <c r="SN40" s="160"/>
      <c r="SO40" s="160"/>
      <c r="SP40" s="160"/>
      <c r="SQ40" s="160"/>
      <c r="SR40" s="160"/>
      <c r="SS40" s="160"/>
      <c r="ST40" s="160"/>
      <c r="SU40" s="160"/>
      <c r="SV40" s="160"/>
      <c r="SW40" s="160"/>
      <c r="SX40" s="160"/>
      <c r="SY40" s="160"/>
      <c r="SZ40" s="160"/>
      <c r="TA40" s="161"/>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59"/>
      <c r="SN41" s="160"/>
      <c r="SO41" s="160"/>
      <c r="SP41" s="160"/>
      <c r="SQ41" s="160"/>
      <c r="SR41" s="160"/>
      <c r="SS41" s="160"/>
      <c r="ST41" s="160"/>
      <c r="SU41" s="160"/>
      <c r="SV41" s="160"/>
      <c r="SW41" s="160"/>
      <c r="SX41" s="160"/>
      <c r="SY41" s="160"/>
      <c r="SZ41" s="160"/>
      <c r="TA41" s="161"/>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59"/>
      <c r="SN42" s="160"/>
      <c r="SO42" s="160"/>
      <c r="SP42" s="160"/>
      <c r="SQ42" s="160"/>
      <c r="SR42" s="160"/>
      <c r="SS42" s="160"/>
      <c r="ST42" s="160"/>
      <c r="SU42" s="160"/>
      <c r="SV42" s="160"/>
      <c r="SW42" s="160"/>
      <c r="SX42" s="160"/>
      <c r="SY42" s="160"/>
      <c r="SZ42" s="160"/>
      <c r="TA42" s="161"/>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59"/>
      <c r="SN43" s="160"/>
      <c r="SO43" s="160"/>
      <c r="SP43" s="160"/>
      <c r="SQ43" s="160"/>
      <c r="SR43" s="160"/>
      <c r="SS43" s="160"/>
      <c r="ST43" s="160"/>
      <c r="SU43" s="160"/>
      <c r="SV43" s="160"/>
      <c r="SW43" s="160"/>
      <c r="SX43" s="160"/>
      <c r="SY43" s="160"/>
      <c r="SZ43" s="160"/>
      <c r="TA43" s="161"/>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59"/>
      <c r="SN44" s="160"/>
      <c r="SO44" s="160"/>
      <c r="SP44" s="160"/>
      <c r="SQ44" s="160"/>
      <c r="SR44" s="160"/>
      <c r="SS44" s="160"/>
      <c r="ST44" s="160"/>
      <c r="SU44" s="160"/>
      <c r="SV44" s="160"/>
      <c r="SW44" s="160"/>
      <c r="SX44" s="160"/>
      <c r="SY44" s="160"/>
      <c r="SZ44" s="160"/>
      <c r="TA44" s="161"/>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62"/>
      <c r="SN45" s="163"/>
      <c r="SO45" s="163"/>
      <c r="SP45" s="163"/>
      <c r="SQ45" s="163"/>
      <c r="SR45" s="163"/>
      <c r="SS45" s="163"/>
      <c r="ST45" s="163"/>
      <c r="SU45" s="163"/>
      <c r="SV45" s="163"/>
      <c r="SW45" s="163"/>
      <c r="SX45" s="163"/>
      <c r="SY45" s="163"/>
      <c r="SZ45" s="163"/>
      <c r="TA45" s="164"/>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59" t="s">
        <v>107</v>
      </c>
      <c r="SN48" s="160"/>
      <c r="SO48" s="160"/>
      <c r="SP48" s="160"/>
      <c r="SQ48" s="160"/>
      <c r="SR48" s="160"/>
      <c r="SS48" s="160"/>
      <c r="ST48" s="160"/>
      <c r="SU48" s="160"/>
      <c r="SV48" s="160"/>
      <c r="SW48" s="160"/>
      <c r="SX48" s="160"/>
      <c r="SY48" s="160"/>
      <c r="SZ48" s="160"/>
      <c r="TA48" s="161"/>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59"/>
      <c r="SN49" s="160"/>
      <c r="SO49" s="160"/>
      <c r="SP49" s="160"/>
      <c r="SQ49" s="160"/>
      <c r="SR49" s="160"/>
      <c r="SS49" s="160"/>
      <c r="ST49" s="160"/>
      <c r="SU49" s="160"/>
      <c r="SV49" s="160"/>
      <c r="SW49" s="160"/>
      <c r="SX49" s="160"/>
      <c r="SY49" s="160"/>
      <c r="SZ49" s="160"/>
      <c r="TA49" s="161"/>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59"/>
      <c r="SN50" s="160"/>
      <c r="SO50" s="160"/>
      <c r="SP50" s="160"/>
      <c r="SQ50" s="160"/>
      <c r="SR50" s="160"/>
      <c r="SS50" s="160"/>
      <c r="ST50" s="160"/>
      <c r="SU50" s="160"/>
      <c r="SV50" s="160"/>
      <c r="SW50" s="160"/>
      <c r="SX50" s="160"/>
      <c r="SY50" s="160"/>
      <c r="SZ50" s="160"/>
      <c r="TA50" s="161"/>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59"/>
      <c r="SN51" s="160"/>
      <c r="SO51" s="160"/>
      <c r="SP51" s="160"/>
      <c r="SQ51" s="160"/>
      <c r="SR51" s="160"/>
      <c r="SS51" s="160"/>
      <c r="ST51" s="160"/>
      <c r="SU51" s="160"/>
      <c r="SV51" s="160"/>
      <c r="SW51" s="160"/>
      <c r="SX51" s="160"/>
      <c r="SY51" s="160"/>
      <c r="SZ51" s="160"/>
      <c r="TA51" s="161"/>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59"/>
      <c r="SN52" s="160"/>
      <c r="SO52" s="160"/>
      <c r="SP52" s="160"/>
      <c r="SQ52" s="160"/>
      <c r="SR52" s="160"/>
      <c r="SS52" s="160"/>
      <c r="ST52" s="160"/>
      <c r="SU52" s="160"/>
      <c r="SV52" s="160"/>
      <c r="SW52" s="160"/>
      <c r="SX52" s="160"/>
      <c r="SY52" s="160"/>
      <c r="SZ52" s="160"/>
      <c r="TA52" s="16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9"/>
      <c r="SN53" s="160"/>
      <c r="SO53" s="160"/>
      <c r="SP53" s="160"/>
      <c r="SQ53" s="160"/>
      <c r="SR53" s="160"/>
      <c r="SS53" s="160"/>
      <c r="ST53" s="160"/>
      <c r="SU53" s="160"/>
      <c r="SV53" s="160"/>
      <c r="SW53" s="160"/>
      <c r="SX53" s="160"/>
      <c r="SY53" s="160"/>
      <c r="SZ53" s="160"/>
      <c r="TA53" s="161"/>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59"/>
      <c r="SN54" s="160"/>
      <c r="SO54" s="160"/>
      <c r="SP54" s="160"/>
      <c r="SQ54" s="160"/>
      <c r="SR54" s="160"/>
      <c r="SS54" s="160"/>
      <c r="ST54" s="160"/>
      <c r="SU54" s="160"/>
      <c r="SV54" s="160"/>
      <c r="SW54" s="160"/>
      <c r="SX54" s="160"/>
      <c r="SY54" s="160"/>
      <c r="SZ54" s="160"/>
      <c r="TA54" s="161"/>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105.58</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107.77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104.5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106.36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102.56</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23.32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22.42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22.86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22.58</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23.32</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47.04</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48.05</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48.4</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50.05</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48.89</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86.32</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85.73</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85.79</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87.49</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88.62</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59"/>
      <c r="SN55" s="160"/>
      <c r="SO55" s="160"/>
      <c r="SP55" s="160"/>
      <c r="SQ55" s="160"/>
      <c r="SR55" s="160"/>
      <c r="SS55" s="160"/>
      <c r="ST55" s="160"/>
      <c r="SU55" s="160"/>
      <c r="SV55" s="160"/>
      <c r="SW55" s="160"/>
      <c r="SX55" s="160"/>
      <c r="SY55" s="160"/>
      <c r="SZ55" s="160"/>
      <c r="TA55" s="161"/>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59"/>
      <c r="SN56" s="160"/>
      <c r="SO56" s="160"/>
      <c r="SP56" s="160"/>
      <c r="SQ56" s="160"/>
      <c r="SR56" s="160"/>
      <c r="SS56" s="160"/>
      <c r="ST56" s="160"/>
      <c r="SU56" s="160"/>
      <c r="SV56" s="160"/>
      <c r="SW56" s="160"/>
      <c r="SX56" s="160"/>
      <c r="SY56" s="160"/>
      <c r="SZ56" s="160"/>
      <c r="TA56" s="161"/>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59"/>
      <c r="SN57" s="160"/>
      <c r="SO57" s="160"/>
      <c r="SP57" s="160"/>
      <c r="SQ57" s="160"/>
      <c r="SR57" s="160"/>
      <c r="SS57" s="160"/>
      <c r="ST57" s="160"/>
      <c r="SU57" s="160"/>
      <c r="SV57" s="160"/>
      <c r="SW57" s="160"/>
      <c r="SX57" s="160"/>
      <c r="SY57" s="160"/>
      <c r="SZ57" s="160"/>
      <c r="TA57" s="16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9"/>
      <c r="SN58" s="160"/>
      <c r="SO58" s="160"/>
      <c r="SP58" s="160"/>
      <c r="SQ58" s="160"/>
      <c r="SR58" s="160"/>
      <c r="SS58" s="160"/>
      <c r="ST58" s="160"/>
      <c r="SU58" s="160"/>
      <c r="SV58" s="160"/>
      <c r="SW58" s="160"/>
      <c r="SX58" s="160"/>
      <c r="SY58" s="160"/>
      <c r="SZ58" s="160"/>
      <c r="TA58" s="16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9"/>
      <c r="SN59" s="160"/>
      <c r="SO59" s="160"/>
      <c r="SP59" s="160"/>
      <c r="SQ59" s="160"/>
      <c r="SR59" s="160"/>
      <c r="SS59" s="160"/>
      <c r="ST59" s="160"/>
      <c r="SU59" s="160"/>
      <c r="SV59" s="160"/>
      <c r="SW59" s="160"/>
      <c r="SX59" s="160"/>
      <c r="SY59" s="160"/>
      <c r="SZ59" s="160"/>
      <c r="TA59" s="16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9"/>
      <c r="SN60" s="160"/>
      <c r="SO60" s="160"/>
      <c r="SP60" s="160"/>
      <c r="SQ60" s="160"/>
      <c r="SR60" s="160"/>
      <c r="SS60" s="160"/>
      <c r="ST60" s="160"/>
      <c r="SU60" s="160"/>
      <c r="SV60" s="160"/>
      <c r="SW60" s="160"/>
      <c r="SX60" s="160"/>
      <c r="SY60" s="160"/>
      <c r="SZ60" s="160"/>
      <c r="TA60" s="16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9"/>
      <c r="SN61" s="160"/>
      <c r="SO61" s="160"/>
      <c r="SP61" s="160"/>
      <c r="SQ61" s="160"/>
      <c r="SR61" s="160"/>
      <c r="SS61" s="160"/>
      <c r="ST61" s="160"/>
      <c r="SU61" s="160"/>
      <c r="SV61" s="160"/>
      <c r="SW61" s="160"/>
      <c r="SX61" s="160"/>
      <c r="SY61" s="160"/>
      <c r="SZ61" s="160"/>
      <c r="TA61" s="161"/>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59"/>
      <c r="SN62" s="160"/>
      <c r="SO62" s="160"/>
      <c r="SP62" s="160"/>
      <c r="SQ62" s="160"/>
      <c r="SR62" s="160"/>
      <c r="SS62" s="160"/>
      <c r="ST62" s="160"/>
      <c r="SU62" s="160"/>
      <c r="SV62" s="160"/>
      <c r="SW62" s="160"/>
      <c r="SX62" s="160"/>
      <c r="SY62" s="160"/>
      <c r="SZ62" s="160"/>
      <c r="TA62" s="161"/>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59"/>
      <c r="SN63" s="160"/>
      <c r="SO63" s="160"/>
      <c r="SP63" s="160"/>
      <c r="SQ63" s="160"/>
      <c r="SR63" s="160"/>
      <c r="SS63" s="160"/>
      <c r="ST63" s="160"/>
      <c r="SU63" s="160"/>
      <c r="SV63" s="160"/>
      <c r="SW63" s="160"/>
      <c r="SX63" s="160"/>
      <c r="SY63" s="160"/>
      <c r="SZ63" s="160"/>
      <c r="TA63" s="16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9"/>
      <c r="SN64" s="160"/>
      <c r="SO64" s="160"/>
      <c r="SP64" s="160"/>
      <c r="SQ64" s="160"/>
      <c r="SR64" s="160"/>
      <c r="SS64" s="160"/>
      <c r="ST64" s="160"/>
      <c r="SU64" s="160"/>
      <c r="SV64" s="160"/>
      <c r="SW64" s="160"/>
      <c r="SX64" s="160"/>
      <c r="SY64" s="160"/>
      <c r="SZ64" s="160"/>
      <c r="TA64" s="161"/>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62"/>
      <c r="SN65" s="163"/>
      <c r="SO65" s="163"/>
      <c r="SP65" s="163"/>
      <c r="SQ65" s="163"/>
      <c r="SR65" s="163"/>
      <c r="SS65" s="163"/>
      <c r="ST65" s="163"/>
      <c r="SU65" s="163"/>
      <c r="SV65" s="163"/>
      <c r="SW65" s="163"/>
      <c r="SX65" s="163"/>
      <c r="SY65" s="163"/>
      <c r="SZ65" s="163"/>
      <c r="TA65" s="164"/>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60.88</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61.16</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62.21</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63.01</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62.04</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64.77</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64.59</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64.540000000000006</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98.85</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98.32</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0.37</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0.24</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0.13</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0.13</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0.48</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57.35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57.93</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58.88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59.48</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60.09</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37.619999999999997</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41.79</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43.44</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48.09</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50.93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0.32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37</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cdpz3FbJ2NSrJtP0sk3s112cTDM5goUpTXzBgM7iqWrH18hyf0T2GzAEY9nq2nLG2ytnGMaT5QHRAyV/hsxtw==" saltValue="lv8VGI+af4sZqCGbjI9n6w=="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49</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109.36</v>
      </c>
      <c r="U6" s="52">
        <f>U7</f>
        <v>111.66</v>
      </c>
      <c r="V6" s="52">
        <f>V7</f>
        <v>107.93</v>
      </c>
      <c r="W6" s="52">
        <f>W7</f>
        <v>109.53</v>
      </c>
      <c r="X6" s="52">
        <f t="shared" si="3"/>
        <v>106.49</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438.57</v>
      </c>
      <c r="AQ6" s="52">
        <f>AQ7</f>
        <v>412.15</v>
      </c>
      <c r="AR6" s="52">
        <f>AR7</f>
        <v>575.79999999999995</v>
      </c>
      <c r="AS6" s="52">
        <f>AS7</f>
        <v>527.77</v>
      </c>
      <c r="AT6" s="52">
        <f t="shared" si="3"/>
        <v>534.04</v>
      </c>
      <c r="AU6" s="52">
        <f t="shared" si="3"/>
        <v>312.67</v>
      </c>
      <c r="AV6" s="52">
        <f t="shared" si="3"/>
        <v>345.05</v>
      </c>
      <c r="AW6" s="52">
        <f t="shared" si="3"/>
        <v>379.14</v>
      </c>
      <c r="AX6" s="52">
        <f t="shared" si="3"/>
        <v>394.58</v>
      </c>
      <c r="AY6" s="52">
        <f t="shared" si="3"/>
        <v>368.36</v>
      </c>
      <c r="AZ6" s="50" t="str">
        <f>IF(AZ7="-","【-】","【"&amp;SUBSTITUTE(TEXT(AZ7,"#,##0.00"),"-","△")&amp;"】")</f>
        <v>【420.52】</v>
      </c>
      <c r="BA6" s="52">
        <f t="shared" si="3"/>
        <v>281.98</v>
      </c>
      <c r="BB6" s="52">
        <f>BB7</f>
        <v>238.33</v>
      </c>
      <c r="BC6" s="52">
        <f>BC7</f>
        <v>234.8</v>
      </c>
      <c r="BD6" s="52">
        <f>BD7</f>
        <v>274.10000000000002</v>
      </c>
      <c r="BE6" s="52">
        <f t="shared" si="3"/>
        <v>335.02</v>
      </c>
      <c r="BF6" s="52">
        <f t="shared" si="3"/>
        <v>272.8</v>
      </c>
      <c r="BG6" s="52">
        <f t="shared" si="3"/>
        <v>255.89</v>
      </c>
      <c r="BH6" s="52">
        <f t="shared" si="3"/>
        <v>242.57</v>
      </c>
      <c r="BI6" s="52">
        <f t="shared" si="3"/>
        <v>235.79</v>
      </c>
      <c r="BJ6" s="52">
        <f t="shared" si="3"/>
        <v>227.51</v>
      </c>
      <c r="BK6" s="50" t="str">
        <f>IF(BK7="-","【-】","【"&amp;SUBSTITUTE(TEXT(BK7,"#,##0.00"),"-","△")&amp;"】")</f>
        <v>【238.81】</v>
      </c>
      <c r="BL6" s="52">
        <f t="shared" si="3"/>
        <v>105.58</v>
      </c>
      <c r="BM6" s="52">
        <f>BM7</f>
        <v>107.77</v>
      </c>
      <c r="BN6" s="52">
        <f>BN7</f>
        <v>104.5</v>
      </c>
      <c r="BO6" s="52">
        <f>BO7</f>
        <v>106.36</v>
      </c>
      <c r="BP6" s="52">
        <f t="shared" si="3"/>
        <v>102.56</v>
      </c>
      <c r="BQ6" s="52">
        <f t="shared" si="3"/>
        <v>119.5</v>
      </c>
      <c r="BR6" s="52">
        <f t="shared" si="3"/>
        <v>118.99</v>
      </c>
      <c r="BS6" s="52">
        <f t="shared" si="3"/>
        <v>119.17</v>
      </c>
      <c r="BT6" s="52">
        <f t="shared" si="3"/>
        <v>117.72</v>
      </c>
      <c r="BU6" s="52">
        <f t="shared" si="3"/>
        <v>117.69</v>
      </c>
      <c r="BV6" s="50" t="str">
        <f>IF(BV7="-","【-】","【"&amp;SUBSTITUTE(TEXT(BV7,"#,##0.00"),"-","△")&amp;"】")</f>
        <v>【115.00】</v>
      </c>
      <c r="BW6" s="52">
        <f t="shared" si="3"/>
        <v>23.32</v>
      </c>
      <c r="BX6" s="52">
        <f>BX7</f>
        <v>22.42</v>
      </c>
      <c r="BY6" s="52">
        <f>BY7</f>
        <v>22.86</v>
      </c>
      <c r="BZ6" s="52">
        <f>BZ7</f>
        <v>22.58</v>
      </c>
      <c r="CA6" s="52">
        <f t="shared" si="3"/>
        <v>23.32</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47.04</v>
      </c>
      <c r="CI6" s="52">
        <f>CI7</f>
        <v>48.05</v>
      </c>
      <c r="CJ6" s="52">
        <f>CJ7</f>
        <v>48.4</v>
      </c>
      <c r="CK6" s="52">
        <f>CK7</f>
        <v>50.05</v>
      </c>
      <c r="CL6" s="52">
        <f t="shared" si="5"/>
        <v>48.89</v>
      </c>
      <c r="CM6" s="52">
        <f t="shared" si="5"/>
        <v>57.52</v>
      </c>
      <c r="CN6" s="52">
        <f t="shared" si="5"/>
        <v>57.55</v>
      </c>
      <c r="CO6" s="52">
        <f t="shared" si="5"/>
        <v>57.69</v>
      </c>
      <c r="CP6" s="52">
        <f t="shared" si="5"/>
        <v>58.56</v>
      </c>
      <c r="CQ6" s="52">
        <f t="shared" si="5"/>
        <v>57.96</v>
      </c>
      <c r="CR6" s="50" t="str">
        <f>IF(CR7="-","【-】","【"&amp;SUBSTITUTE(TEXT(CR7,"#,##0.00"),"-","△")&amp;"】")</f>
        <v>【55.21】</v>
      </c>
      <c r="CS6" s="52">
        <f t="shared" ref="CS6:DB6" si="6">CS7</f>
        <v>86.32</v>
      </c>
      <c r="CT6" s="52">
        <f>CT7</f>
        <v>85.73</v>
      </c>
      <c r="CU6" s="52">
        <f>CU7</f>
        <v>85.79</v>
      </c>
      <c r="CV6" s="52">
        <f>CV7</f>
        <v>87.49</v>
      </c>
      <c r="CW6" s="52">
        <f t="shared" si="6"/>
        <v>88.62</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60.88</v>
      </c>
      <c r="DE6" s="52">
        <f>DE7</f>
        <v>61.16</v>
      </c>
      <c r="DF6" s="52">
        <f>DF7</f>
        <v>62.21</v>
      </c>
      <c r="DG6" s="52">
        <f>DG7</f>
        <v>63.01</v>
      </c>
      <c r="DH6" s="52">
        <f t="shared" si="7"/>
        <v>62.04</v>
      </c>
      <c r="DI6" s="52">
        <f t="shared" si="7"/>
        <v>57.35</v>
      </c>
      <c r="DJ6" s="52">
        <f t="shared" si="7"/>
        <v>57.93</v>
      </c>
      <c r="DK6" s="52">
        <f t="shared" si="7"/>
        <v>58.88</v>
      </c>
      <c r="DL6" s="52">
        <f t="shared" si="7"/>
        <v>59.48</v>
      </c>
      <c r="DM6" s="52">
        <f t="shared" si="7"/>
        <v>60.09</v>
      </c>
      <c r="DN6" s="50" t="str">
        <f>IF(DN7="-","【-】","【"&amp;SUBSTITUTE(TEXT(DN7,"#,##0.00"),"-","△")&amp;"】")</f>
        <v>【59.23】</v>
      </c>
      <c r="DO6" s="52">
        <f t="shared" ref="DO6:DX6" si="8">DO7</f>
        <v>64.77</v>
      </c>
      <c r="DP6" s="52">
        <f>DP7</f>
        <v>64.59</v>
      </c>
      <c r="DQ6" s="52">
        <f>DQ7</f>
        <v>64.540000000000006</v>
      </c>
      <c r="DR6" s="52">
        <f>DR7</f>
        <v>98.85</v>
      </c>
      <c r="DS6" s="52">
        <f t="shared" si="8"/>
        <v>98.32</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0.37</v>
      </c>
      <c r="EA6" s="52">
        <f>EA7</f>
        <v>0.24</v>
      </c>
      <c r="EB6" s="52">
        <f>EB7</f>
        <v>0.13</v>
      </c>
      <c r="EC6" s="52">
        <f>EC7</f>
        <v>0.13</v>
      </c>
      <c r="ED6" s="52">
        <f t="shared" si="9"/>
        <v>0.48</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911500</v>
      </c>
      <c r="L7" s="54" t="s">
        <v>97</v>
      </c>
      <c r="M7" s="55">
        <v>4</v>
      </c>
      <c r="N7" s="55">
        <v>445648</v>
      </c>
      <c r="O7" s="56" t="s">
        <v>98</v>
      </c>
      <c r="P7" s="56">
        <v>79.8</v>
      </c>
      <c r="Q7" s="55">
        <v>103</v>
      </c>
      <c r="R7" s="55">
        <v>807760</v>
      </c>
      <c r="S7" s="54" t="s">
        <v>99</v>
      </c>
      <c r="T7" s="57">
        <v>109.36</v>
      </c>
      <c r="U7" s="57">
        <v>111.66</v>
      </c>
      <c r="V7" s="57">
        <v>107.93</v>
      </c>
      <c r="W7" s="57">
        <v>109.53</v>
      </c>
      <c r="X7" s="57">
        <v>106.49</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438.57</v>
      </c>
      <c r="AQ7" s="57">
        <v>412.15</v>
      </c>
      <c r="AR7" s="57">
        <v>575.79999999999995</v>
      </c>
      <c r="AS7" s="57">
        <v>527.77</v>
      </c>
      <c r="AT7" s="57">
        <v>534.04</v>
      </c>
      <c r="AU7" s="57">
        <v>312.67</v>
      </c>
      <c r="AV7" s="57">
        <v>345.05</v>
      </c>
      <c r="AW7" s="57">
        <v>379.14</v>
      </c>
      <c r="AX7" s="57">
        <v>394.58</v>
      </c>
      <c r="AY7" s="57">
        <v>368.36</v>
      </c>
      <c r="AZ7" s="57">
        <v>420.52</v>
      </c>
      <c r="BA7" s="57">
        <v>281.98</v>
      </c>
      <c r="BB7" s="57">
        <v>238.33</v>
      </c>
      <c r="BC7" s="57">
        <v>234.8</v>
      </c>
      <c r="BD7" s="57">
        <v>274.10000000000002</v>
      </c>
      <c r="BE7" s="57">
        <v>335.02</v>
      </c>
      <c r="BF7" s="57">
        <v>272.8</v>
      </c>
      <c r="BG7" s="57">
        <v>255.89</v>
      </c>
      <c r="BH7" s="57">
        <v>242.57</v>
      </c>
      <c r="BI7" s="57">
        <v>235.79</v>
      </c>
      <c r="BJ7" s="57">
        <v>227.51</v>
      </c>
      <c r="BK7" s="57">
        <v>238.81</v>
      </c>
      <c r="BL7" s="57">
        <v>105.58</v>
      </c>
      <c r="BM7" s="57">
        <v>107.77</v>
      </c>
      <c r="BN7" s="57">
        <v>104.5</v>
      </c>
      <c r="BO7" s="57">
        <v>106.36</v>
      </c>
      <c r="BP7" s="57">
        <v>102.56</v>
      </c>
      <c r="BQ7" s="57">
        <v>119.5</v>
      </c>
      <c r="BR7" s="57">
        <v>118.99</v>
      </c>
      <c r="BS7" s="57">
        <v>119.17</v>
      </c>
      <c r="BT7" s="57">
        <v>117.72</v>
      </c>
      <c r="BU7" s="57">
        <v>117.69</v>
      </c>
      <c r="BV7" s="57">
        <v>115</v>
      </c>
      <c r="BW7" s="57">
        <v>23.32</v>
      </c>
      <c r="BX7" s="57">
        <v>22.42</v>
      </c>
      <c r="BY7" s="57">
        <v>22.86</v>
      </c>
      <c r="BZ7" s="57">
        <v>22.58</v>
      </c>
      <c r="CA7" s="57">
        <v>23.32</v>
      </c>
      <c r="CB7" s="57">
        <v>16.91</v>
      </c>
      <c r="CC7" s="57">
        <v>16.850000000000001</v>
      </c>
      <c r="CD7" s="57">
        <v>16.8</v>
      </c>
      <c r="CE7" s="57">
        <v>17.03</v>
      </c>
      <c r="CF7" s="57">
        <v>17.07</v>
      </c>
      <c r="CG7" s="57">
        <v>18.600000000000001</v>
      </c>
      <c r="CH7" s="57">
        <v>47.04</v>
      </c>
      <c r="CI7" s="57">
        <v>48.05</v>
      </c>
      <c r="CJ7" s="57">
        <v>48.4</v>
      </c>
      <c r="CK7" s="57">
        <v>50.05</v>
      </c>
      <c r="CL7" s="57">
        <v>48.89</v>
      </c>
      <c r="CM7" s="57">
        <v>57.52</v>
      </c>
      <c r="CN7" s="57">
        <v>57.55</v>
      </c>
      <c r="CO7" s="57">
        <v>57.69</v>
      </c>
      <c r="CP7" s="57">
        <v>58.56</v>
      </c>
      <c r="CQ7" s="57">
        <v>57.96</v>
      </c>
      <c r="CR7" s="57">
        <v>55.21</v>
      </c>
      <c r="CS7" s="57">
        <v>86.32</v>
      </c>
      <c r="CT7" s="57">
        <v>85.73</v>
      </c>
      <c r="CU7" s="57">
        <v>85.79</v>
      </c>
      <c r="CV7" s="57">
        <v>87.49</v>
      </c>
      <c r="CW7" s="57">
        <v>88.62</v>
      </c>
      <c r="CX7" s="57">
        <v>79.7</v>
      </c>
      <c r="CY7" s="57">
        <v>79.42</v>
      </c>
      <c r="CZ7" s="57">
        <v>79.2</v>
      </c>
      <c r="DA7" s="57">
        <v>80.5</v>
      </c>
      <c r="DB7" s="57">
        <v>80.540000000000006</v>
      </c>
      <c r="DC7" s="57">
        <v>77.39</v>
      </c>
      <c r="DD7" s="57">
        <v>60.88</v>
      </c>
      <c r="DE7" s="57">
        <v>61.16</v>
      </c>
      <c r="DF7" s="57">
        <v>62.21</v>
      </c>
      <c r="DG7" s="57">
        <v>63.01</v>
      </c>
      <c r="DH7" s="57">
        <v>62.04</v>
      </c>
      <c r="DI7" s="57">
        <v>57.35</v>
      </c>
      <c r="DJ7" s="57">
        <v>57.93</v>
      </c>
      <c r="DK7" s="57">
        <v>58.88</v>
      </c>
      <c r="DL7" s="57">
        <v>59.48</v>
      </c>
      <c r="DM7" s="57">
        <v>60.09</v>
      </c>
      <c r="DN7" s="57">
        <v>59.23</v>
      </c>
      <c r="DO7" s="57">
        <v>64.77</v>
      </c>
      <c r="DP7" s="57">
        <v>64.59</v>
      </c>
      <c r="DQ7" s="57">
        <v>64.540000000000006</v>
      </c>
      <c r="DR7" s="57">
        <v>98.85</v>
      </c>
      <c r="DS7" s="57">
        <v>98.32</v>
      </c>
      <c r="DT7" s="57">
        <v>37.619999999999997</v>
      </c>
      <c r="DU7" s="57">
        <v>41.79</v>
      </c>
      <c r="DV7" s="57">
        <v>43.44</v>
      </c>
      <c r="DW7" s="57">
        <v>48.09</v>
      </c>
      <c r="DX7" s="57">
        <v>50.93</v>
      </c>
      <c r="DY7" s="57">
        <v>47.77</v>
      </c>
      <c r="DZ7" s="57">
        <v>0.37</v>
      </c>
      <c r="EA7" s="57">
        <v>0.24</v>
      </c>
      <c r="EB7" s="57">
        <v>0.13</v>
      </c>
      <c r="EC7" s="57">
        <v>0.13</v>
      </c>
      <c r="ED7" s="57">
        <v>0.48</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109.36</v>
      </c>
      <c r="V11" s="65">
        <f>IF(U6="-",NA(),U6)</f>
        <v>111.66</v>
      </c>
      <c r="W11" s="65">
        <f>IF(V6="-",NA(),V6)</f>
        <v>107.93</v>
      </c>
      <c r="X11" s="65">
        <f>IF(W6="-",NA(),W6)</f>
        <v>109.53</v>
      </c>
      <c r="Y11" s="65">
        <f>IF(X6="-",NA(),X6)</f>
        <v>106.49</v>
      </c>
      <c r="AE11" s="64" t="s">
        <v>23</v>
      </c>
      <c r="AF11" s="65">
        <f>IF(AE6="-",NA(),AE6)</f>
        <v>0</v>
      </c>
      <c r="AG11" s="65">
        <f>IF(AF6="-",NA(),AF6)</f>
        <v>0</v>
      </c>
      <c r="AH11" s="65">
        <f>IF(AG6="-",NA(),AG6)</f>
        <v>0</v>
      </c>
      <c r="AI11" s="65">
        <f>IF(AH6="-",NA(),AH6)</f>
        <v>0</v>
      </c>
      <c r="AJ11" s="65">
        <f>IF(AI6="-",NA(),AI6)</f>
        <v>0</v>
      </c>
      <c r="AP11" s="64" t="s">
        <v>23</v>
      </c>
      <c r="AQ11" s="65">
        <f>IF(AP6="-",NA(),AP6)</f>
        <v>438.57</v>
      </c>
      <c r="AR11" s="65">
        <f>IF(AQ6="-",NA(),AQ6)</f>
        <v>412.15</v>
      </c>
      <c r="AS11" s="65">
        <f>IF(AR6="-",NA(),AR6)</f>
        <v>575.79999999999995</v>
      </c>
      <c r="AT11" s="65">
        <f>IF(AS6="-",NA(),AS6)</f>
        <v>527.77</v>
      </c>
      <c r="AU11" s="65">
        <f>IF(AT6="-",NA(),AT6)</f>
        <v>534.04</v>
      </c>
      <c r="BA11" s="64" t="s">
        <v>23</v>
      </c>
      <c r="BB11" s="65">
        <f>IF(BA6="-",NA(),BA6)</f>
        <v>281.98</v>
      </c>
      <c r="BC11" s="65">
        <f>IF(BB6="-",NA(),BB6)</f>
        <v>238.33</v>
      </c>
      <c r="BD11" s="65">
        <f>IF(BC6="-",NA(),BC6)</f>
        <v>234.8</v>
      </c>
      <c r="BE11" s="65">
        <f>IF(BD6="-",NA(),BD6)</f>
        <v>274.10000000000002</v>
      </c>
      <c r="BF11" s="65">
        <f>IF(BE6="-",NA(),BE6)</f>
        <v>335.02</v>
      </c>
      <c r="BL11" s="64" t="s">
        <v>23</v>
      </c>
      <c r="BM11" s="65">
        <f>IF(BL6="-",NA(),BL6)</f>
        <v>105.58</v>
      </c>
      <c r="BN11" s="65">
        <f>IF(BM6="-",NA(),BM6)</f>
        <v>107.77</v>
      </c>
      <c r="BO11" s="65">
        <f>IF(BN6="-",NA(),BN6)</f>
        <v>104.5</v>
      </c>
      <c r="BP11" s="65">
        <f>IF(BO6="-",NA(),BO6)</f>
        <v>106.36</v>
      </c>
      <c r="BQ11" s="65">
        <f>IF(BP6="-",NA(),BP6)</f>
        <v>102.56</v>
      </c>
      <c r="BW11" s="64" t="s">
        <v>23</v>
      </c>
      <c r="BX11" s="65">
        <f>IF(BW6="-",NA(),BW6)</f>
        <v>23.32</v>
      </c>
      <c r="BY11" s="65">
        <f>IF(BX6="-",NA(),BX6)</f>
        <v>22.42</v>
      </c>
      <c r="BZ11" s="65">
        <f>IF(BY6="-",NA(),BY6)</f>
        <v>22.86</v>
      </c>
      <c r="CA11" s="65">
        <f>IF(BZ6="-",NA(),BZ6)</f>
        <v>22.58</v>
      </c>
      <c r="CB11" s="65">
        <f>IF(CA6="-",NA(),CA6)</f>
        <v>23.32</v>
      </c>
      <c r="CH11" s="64" t="s">
        <v>23</v>
      </c>
      <c r="CI11" s="65">
        <f>IF(CH6="-",NA(),CH6)</f>
        <v>47.04</v>
      </c>
      <c r="CJ11" s="65">
        <f>IF(CI6="-",NA(),CI6)</f>
        <v>48.05</v>
      </c>
      <c r="CK11" s="65">
        <f>IF(CJ6="-",NA(),CJ6)</f>
        <v>48.4</v>
      </c>
      <c r="CL11" s="65">
        <f>IF(CK6="-",NA(),CK6)</f>
        <v>50.05</v>
      </c>
      <c r="CM11" s="65">
        <f>IF(CL6="-",NA(),CL6)</f>
        <v>48.89</v>
      </c>
      <c r="CS11" s="64" t="s">
        <v>23</v>
      </c>
      <c r="CT11" s="65">
        <f>IF(CS6="-",NA(),CS6)</f>
        <v>86.32</v>
      </c>
      <c r="CU11" s="65">
        <f>IF(CT6="-",NA(),CT6)</f>
        <v>85.73</v>
      </c>
      <c r="CV11" s="65">
        <f>IF(CU6="-",NA(),CU6)</f>
        <v>85.79</v>
      </c>
      <c r="CW11" s="65">
        <f>IF(CV6="-",NA(),CV6)</f>
        <v>87.49</v>
      </c>
      <c r="CX11" s="65">
        <f>IF(CW6="-",NA(),CW6)</f>
        <v>88.62</v>
      </c>
      <c r="DD11" s="64" t="s">
        <v>23</v>
      </c>
      <c r="DE11" s="65">
        <f>IF(DD6="-",NA(),DD6)</f>
        <v>60.88</v>
      </c>
      <c r="DF11" s="65">
        <f>IF(DE6="-",NA(),DE6)</f>
        <v>61.16</v>
      </c>
      <c r="DG11" s="65">
        <f>IF(DF6="-",NA(),DF6)</f>
        <v>62.21</v>
      </c>
      <c r="DH11" s="65">
        <f>IF(DG6="-",NA(),DG6)</f>
        <v>63.01</v>
      </c>
      <c r="DI11" s="65">
        <f>IF(DH6="-",NA(),DH6)</f>
        <v>62.04</v>
      </c>
      <c r="DO11" s="64" t="s">
        <v>23</v>
      </c>
      <c r="DP11" s="65">
        <f>IF(DO6="-",NA(),DO6)</f>
        <v>64.77</v>
      </c>
      <c r="DQ11" s="65">
        <f>IF(DP6="-",NA(),DP6)</f>
        <v>64.59</v>
      </c>
      <c r="DR11" s="65">
        <f>IF(DQ6="-",NA(),DQ6)</f>
        <v>64.540000000000006</v>
      </c>
      <c r="DS11" s="65">
        <f>IF(DR6="-",NA(),DR6)</f>
        <v>98.85</v>
      </c>
      <c r="DT11" s="65">
        <f>IF(DS6="-",NA(),DS6)</f>
        <v>98.32</v>
      </c>
      <c r="DZ11" s="64" t="s">
        <v>23</v>
      </c>
      <c r="EA11" s="65">
        <f>IF(DZ6="-",NA(),DZ6)</f>
        <v>0.37</v>
      </c>
      <c r="EB11" s="65">
        <f>IF(EA6="-",NA(),EA6)</f>
        <v>0.24</v>
      </c>
      <c r="EC11" s="65">
        <f>IF(EB6="-",NA(),EB6)</f>
        <v>0.13</v>
      </c>
      <c r="ED11" s="65">
        <f>IF(EC6="-",NA(),EC6)</f>
        <v>0.13</v>
      </c>
      <c r="EE11" s="65">
        <f>IF(ED6="-",NA(),ED6)</f>
        <v>0.48</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2021-01-22T05:26:13Z</cp:lastPrinted>
  <dcterms:created xsi:type="dcterms:W3CDTF">2020-12-04T03:42:32Z</dcterms:created>
  <dcterms:modified xsi:type="dcterms:W3CDTF">2021-01-22T05:53:42Z</dcterms:modified>
  <cp:category/>
</cp:coreProperties>
</file>