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8\（新）共有書庫\17_情報・データ（H31.4.3～）\00 情報・データ\18 各種調査\R2\R030112_総務省（公営企業にかかる経営比較分析_R01決算）\02 回答（県立病院課→財政課）\作成済ファイル格納\"/>
    </mc:Choice>
  </mc:AlternateContent>
  <workbookProtection workbookAlgorithmName="SHA-512" workbookHashValue="MhQBaec/J2RS7dz9jftHdmI10FJd2TRqOxSyDs8FkeimmDRfCt70ttLerrQ8pvLvaZJr560gTNnzFb62Uh8TcQ==" workbookSaltValue="o1RsSG3kx3ayHJmm/XN5r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LO78" i="4" s="1"/>
  <c r="EW7" i="5"/>
  <c r="MH80" i="4" s="1"/>
  <c r="EV7" i="5"/>
  <c r="EU7" i="5"/>
  <c r="ET7" i="5"/>
  <c r="ES7" i="5"/>
  <c r="JJ80" i="4" s="1"/>
  <c r="ER7" i="5"/>
  <c r="EQ7" i="5"/>
  <c r="EP7" i="5"/>
  <c r="EO7" i="5"/>
  <c r="EN7" i="5"/>
  <c r="EL7" i="5"/>
  <c r="EK7" i="5"/>
  <c r="EJ7" i="5"/>
  <c r="GA80" i="4" s="1"/>
  <c r="EI7" i="5"/>
  <c r="EH7" i="5"/>
  <c r="EG7" i="5"/>
  <c r="EF7" i="5"/>
  <c r="GT79" i="4" s="1"/>
  <c r="EE7" i="5"/>
  <c r="ED7" i="5"/>
  <c r="EC7" i="5"/>
  <c r="EA7" i="5"/>
  <c r="DZ7" i="5"/>
  <c r="DY7" i="5"/>
  <c r="DX7" i="5"/>
  <c r="DW7" i="5"/>
  <c r="DV7" i="5"/>
  <c r="DU7" i="5"/>
  <c r="DT7" i="5"/>
  <c r="DS7" i="5"/>
  <c r="AN79" i="4" s="1"/>
  <c r="DR7" i="5"/>
  <c r="DP7" i="5"/>
  <c r="DO7" i="5"/>
  <c r="DN7" i="5"/>
  <c r="LJ56" i="4" s="1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EW55" i="4" s="1"/>
  <c r="CM7" i="5"/>
  <c r="CL7" i="5"/>
  <c r="CK7" i="5"/>
  <c r="CI7" i="5"/>
  <c r="BX56" i="4" s="1"/>
  <c r="CH7" i="5"/>
  <c r="CG7" i="5"/>
  <c r="CF7" i="5"/>
  <c r="CE7" i="5"/>
  <c r="P56" i="4" s="1"/>
  <c r="CD7" i="5"/>
  <c r="CC7" i="5"/>
  <c r="CB7" i="5"/>
  <c r="CA7" i="5"/>
  <c r="AE55" i="4" s="1"/>
  <c r="BZ7" i="5"/>
  <c r="BX7" i="5"/>
  <c r="BW7" i="5"/>
  <c r="BV7" i="5"/>
  <c r="LJ34" i="4" s="1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EW33" i="4" s="1"/>
  <c r="AU7" i="5"/>
  <c r="AT7" i="5"/>
  <c r="AS7" i="5"/>
  <c r="AQ7" i="5"/>
  <c r="BX34" i="4" s="1"/>
  <c r="AP7" i="5"/>
  <c r="AO7" i="5"/>
  <c r="AN7" i="5"/>
  <c r="AM7" i="5"/>
  <c r="P34" i="4" s="1"/>
  <c r="AL7" i="5"/>
  <c r="AK7" i="5"/>
  <c r="AJ7" i="5"/>
  <c r="AI7" i="5"/>
  <c r="AE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AD6" i="5"/>
  <c r="AC6" i="5"/>
  <c r="JW10" i="4" s="1"/>
  <c r="AB6" i="5"/>
  <c r="AA6" i="5"/>
  <c r="Z6" i="5"/>
  <c r="Y6" i="5"/>
  <c r="X6" i="5"/>
  <c r="W6" i="5"/>
  <c r="V6" i="5"/>
  <c r="U6" i="5"/>
  <c r="B12" i="4" s="1"/>
  <c r="T6" i="5"/>
  <c r="S6" i="5"/>
  <c r="R6" i="5"/>
  <c r="Q6" i="5"/>
  <c r="P6" i="5"/>
  <c r="O6" i="5"/>
  <c r="N6" i="5"/>
  <c r="M6" i="5"/>
  <c r="CN8" i="4" s="1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H90" i="4"/>
  <c r="G90" i="4"/>
  <c r="F90" i="4"/>
  <c r="D90" i="4"/>
  <c r="C90" i="4"/>
  <c r="B90" i="4"/>
  <c r="LO80" i="4"/>
  <c r="KV80" i="4"/>
  <c r="KC80" i="4"/>
  <c r="HM80" i="4"/>
  <c r="GT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A79" i="4"/>
  <c r="FH79" i="4"/>
  <c r="EO79" i="4"/>
  <c r="CS79" i="4"/>
  <c r="BZ79" i="4"/>
  <c r="BG79" i="4"/>
  <c r="U79" i="4"/>
  <c r="BZ78" i="4"/>
  <c r="MN56" i="4"/>
  <c r="LY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I56" i="4"/>
  <c r="AT56" i="4"/>
  <c r="AE56" i="4"/>
  <c r="MN55" i="4"/>
  <c r="LY55" i="4"/>
  <c r="LJ55" i="4"/>
  <c r="KU55" i="4"/>
  <c r="KF55" i="4"/>
  <c r="IZ55" i="4"/>
  <c r="IK55" i="4"/>
  <c r="HV55" i="4"/>
  <c r="HG55" i="4"/>
  <c r="GR55" i="4"/>
  <c r="FL55" i="4"/>
  <c r="EH55" i="4"/>
  <c r="DS55" i="4"/>
  <c r="DD55" i="4"/>
  <c r="BX55" i="4"/>
  <c r="BI55" i="4"/>
  <c r="AT55" i="4"/>
  <c r="P55" i="4"/>
  <c r="LY54" i="4"/>
  <c r="IK54" i="4"/>
  <c r="EW54" i="4"/>
  <c r="BI54" i="4"/>
  <c r="MN34" i="4"/>
  <c r="LY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I34" i="4"/>
  <c r="AT34" i="4"/>
  <c r="AE34" i="4"/>
  <c r="MN33" i="4"/>
  <c r="LY33" i="4"/>
  <c r="LJ33" i="4"/>
  <c r="KU33" i="4"/>
  <c r="KF33" i="4"/>
  <c r="IZ33" i="4"/>
  <c r="IK33" i="4"/>
  <c r="HV33" i="4"/>
  <c r="HG33" i="4"/>
  <c r="GR33" i="4"/>
  <c r="FL33" i="4"/>
  <c r="EH33" i="4"/>
  <c r="DS33" i="4"/>
  <c r="DD33" i="4"/>
  <c r="BX33" i="4"/>
  <c r="BI33" i="4"/>
  <c r="AT33" i="4"/>
  <c r="P33" i="4"/>
  <c r="LY32" i="4"/>
  <c r="IK32" i="4"/>
  <c r="EW32" i="4"/>
  <c r="BI32" i="4"/>
  <c r="JW12" i="4"/>
  <c r="ID12" i="4"/>
  <c r="EG12" i="4"/>
  <c r="CN12" i="4"/>
  <c r="AU12" i="4"/>
  <c r="LP10" i="4"/>
  <c r="ID10" i="4"/>
  <c r="FZ10" i="4"/>
  <c r="EG10" i="4"/>
  <c r="CN10" i="4"/>
  <c r="AU10" i="4"/>
  <c r="B10" i="4"/>
  <c r="LP8" i="4"/>
  <c r="JW8" i="4"/>
  <c r="ID8" i="4"/>
  <c r="EG8" i="4"/>
  <c r="AU8" i="4"/>
  <c r="B8" i="4"/>
  <c r="B6" i="4"/>
  <c r="MN54" i="4" l="1"/>
  <c r="MN32" i="4"/>
  <c r="IZ54" i="4"/>
  <c r="IZ32" i="4"/>
  <c r="HM78" i="4"/>
  <c r="FL54" i="4"/>
  <c r="FL32" i="4"/>
  <c r="MH78" i="4"/>
  <c r="CS78" i="4"/>
  <c r="BX54" i="4"/>
  <c r="BX32" i="4"/>
  <c r="GT78" i="4"/>
  <c r="C11" i="5"/>
  <c r="D11" i="5"/>
  <c r="B11" i="5"/>
  <c r="GA78" i="4" l="1"/>
  <c r="EH54" i="4"/>
  <c r="EH32" i="4"/>
  <c r="BG78" i="4"/>
  <c r="LJ54" i="4"/>
  <c r="LJ32" i="4"/>
  <c r="AT32" i="4"/>
  <c r="KV78" i="4"/>
  <c r="HV54" i="4"/>
  <c r="HV32" i="4"/>
  <c r="AT54" i="4"/>
  <c r="KF54" i="4"/>
  <c r="KF32" i="4"/>
  <c r="JJ78" i="4"/>
  <c r="GR54" i="4"/>
  <c r="EO78" i="4"/>
  <c r="DD54" i="4"/>
  <c r="DD32" i="4"/>
  <c r="GR32" i="4"/>
  <c r="U78" i="4"/>
  <c r="P54" i="4"/>
  <c r="P32" i="4"/>
  <c r="KC78" i="4"/>
  <c r="HG54" i="4"/>
  <c r="HG32" i="4"/>
  <c r="DS32" i="4"/>
  <c r="AN78" i="4"/>
  <c r="AE54" i="4"/>
  <c r="AE32" i="4"/>
  <c r="DS54" i="4"/>
  <c r="KU54" i="4"/>
  <c r="KU32" i="4"/>
  <c r="FH78" i="4"/>
</calcChain>
</file>

<file path=xl/sharedStrings.xml><?xml version="1.0" encoding="utf-8"?>
<sst xmlns="http://schemas.openxmlformats.org/spreadsheetml/2006/main" count="321" uniqueCount="175">
  <si>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</si>
  <si>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</si>
  <si>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</si>
  <si>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</si>
  <si>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</si>
  <si>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</si>
  <si>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</si>
  <si>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</si>
  <si>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</si>
  <si>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</si>
  <si>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</si>
  <si>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</si>
  <si>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</si>
  <si>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</si>
  <si>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</si>
  <si>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</si>
  <si>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</si>
  <si>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</si>
  <si>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</si>
  <si>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</si>
  <si>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</si>
  <si>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</si>
  <si>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</si>
  <si>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</si>
  <si>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</si>
  <si>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</si>
  <si>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</si>
  <si>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</si>
  <si>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</si>
  <si>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</si>
  <si>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</si>
  <si>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</si>
  <si>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</si>
  <si>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</si>
  <si>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</si>
  <si>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</si>
  <si>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</si>
  <si>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</si>
  <si>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</si>
  <si>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</si>
  <si>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</si>
  <si>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</si>
  <si>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</si>
  <si>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</si>
  <si>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</si>
  <si>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</si>
  <si>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</si>
  <si>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</si>
  <si>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</si>
  <si>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</si>
  <si>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</si>
  <si>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</si>
  <si>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</si>
  <si>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</si>
  <si>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</si>
  <si>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</si>
  <si>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</si>
  <si>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</si>
  <si>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</si>
  <si>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</si>
  <si>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</si>
  <si>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</si>
  <si>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</si>
  <si>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</si>
  <si>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</si>
  <si>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</si>
  <si>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</si>
  <si>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</si>
  <si>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</si>
  <si>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</si>
  <si>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</si>
  <si>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</si>
  <si>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</si>
  <si>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</si>
  <si>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</si>
  <si>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</si>
  <si>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</si>
  <si>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</si>
  <si>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</si>
  <si>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</si>
  <si>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</si>
  <si>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</si>
  <si>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</si>
  <si>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</si>
  <si>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</si>
  <si>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</si>
  <si>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</si>
  <si>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</si>
  <si>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</si>
  <si>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</si>
  <si>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</si>
  <si>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</si>
  <si>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</si>
  <si>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</si>
  <si>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</si>
  <si>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</si>
  <si>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</si>
  <si>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</si>
  <si>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</si>
  <si>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</si>
  <si>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</si>
  <si>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</si>
  <si>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</si>
  <si>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</si>
  <si>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</si>
  <si>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</si>
  <si>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</si>
  <si>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</si>
  <si>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</si>
  <si>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</si>
  <si>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</si>
  <si>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</si>
  <si>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</si>
  <si>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</si>
  <si>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</si>
  <si>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</si>
  <si>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</si>
  <si>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</si>
  <si>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</si>
  <si>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</si>
  <si>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</si>
  <si>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</si>
  <si>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</si>
  <si>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</si>
  <si>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</si>
  <si>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</si>
  <si>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</si>
  <si>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</si>
  <si>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</si>
  <si>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</si>
  <si>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</si>
  <si>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</si>
  <si>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</si>
  <si>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</si>
  <si>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</si>
  <si>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</si>
  <si>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</si>
  <si>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</si>
  <si>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</si>
  <si>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</si>
  <si>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</si>
  <si>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</si>
  <si>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</si>
  <si>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</si>
  <si>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</si>
  <si>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</si>
  <si>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</si>
  <si>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</si>
  <si>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</si>
  <si>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</si>
  <si>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</si>
  <si>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</si>
  <si>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</si>
  <si>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</si>
  <si>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</si>
  <si>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一志病院</t>
  </si>
  <si>
    <t>条例全部</t>
  </si>
  <si>
    <t>病院事業</t>
  </si>
  <si>
    <t>一般病院</t>
  </si>
  <si>
    <t>50床以上～100床未満</t>
  </si>
  <si>
    <t>自治体職員</t>
  </si>
  <si>
    <t>直営</t>
  </si>
  <si>
    <t>ド 訓</t>
  </si>
  <si>
    <t>救 へ</t>
  </si>
  <si>
    <t>第１種該当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</si>
  <si>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</si>
  <si>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</si>
  <si>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</si>
  <si>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</si>
  <si>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</si>
  <si>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</si>
  <si>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・引き続き、経営の健全化に努め、総合診療医や
　プライマリ・ケアを担う人材の育成に積極的に
　取り組むとともに、訪問診療・訪問看護等の実　
　施や医療・介護・予防等の多職種による連携会
　議等の開催など、地域に最適な医療サービスの
　安定的な提供に努めていく。</t>
    <phoneticPr fontId="5"/>
  </si>
  <si>
    <t>・有形固定資産減価償却率及び器械備品減価償却
　率は平成30年度実績より下回ったが、有形固定
　資産減価償却率は類似病院の平均値より高く、
　老朽化が進んでいるため、引き続き、計画的な
　更新を行っていく必要がある。
・1床当たり有形固定資産は類似病院の平均を下
　回っている。引き続き、過大な投資とならない
　よう留意していく。</t>
    <rPh sb="26" eb="28">
      <t>ヘイセイ</t>
    </rPh>
    <rPh sb="30" eb="32">
      <t>ネンド</t>
    </rPh>
    <rPh sb="32" eb="34">
      <t>ジッセキ</t>
    </rPh>
    <rPh sb="36" eb="38">
      <t>シタマワ</t>
    </rPh>
    <phoneticPr fontId="5"/>
  </si>
  <si>
    <t>・総合診療医を中心としたプライマリ・ケアを実
　践するとともに、総合診療医の育成拠点とし
  て、研修医や医学生を受け入れ、県内の医師の
  人材育成にも貢献している。
・診療所等の医療資源が十分でない中で、高齢化
　が進展している地域であることから、訪問診療
 ・訪問看護等の在宅療養支援の充実や、地域包
　括ケアシステムの構築に向けた医療・介護・予
　防等の多職種連携の促進に取り組んでいる。</t>
    <phoneticPr fontId="5"/>
  </si>
  <si>
    <t>・経常収支比率は100％を超えており、また、医業収支比率
　も類似病院の平均を上回っており、健全性は確保されて
　いる。
・病床利用率は療養病床が休床しているため、類似病院の
  平均を下回っている。
・入院患者1人1日当たりの収益は類似病院の平均を上回っ
  ているが、外来患者1人1日当たりの収益は下回っている
  ので、さらなる収益確保に取り組む必要がある。
・職員給与費対医業収益比率は平成30年度実績を下回った
  が類似病院の平均を上回っており、時間外勤務の適正管
  理等労働生産性の向上に努める必要がある。
・材料費対医業収益比率は類似病院の平均を下回ってい
  る。引き続き、診療材料等の適正な在庫管理を徹底し、
  費用の低減に努める。</t>
    <rPh sb="46" eb="49">
      <t>ケンゼンセイ</t>
    </rPh>
    <rPh sb="197" eb="199">
      <t>ヘイセイ</t>
    </rPh>
    <rPh sb="201" eb="203">
      <t>ネンド</t>
    </rPh>
    <rPh sb="203" eb="205">
      <t>ジッセキ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</si>
</sst>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41.9</c:v>
                </c:pt>
                <c:pt idx="1">
                  <c:v>44.3</c:v>
                </c:pt>
                <c:pt idx="2">
                  <c:v>46</c:v>
                </c:pt>
                <c:pt idx="3">
                  <c:v>45.7</c:v>
                </c:pt>
                <c:pt idx="4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6-4722-B623-7550350E8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66.599999999999994</c:v>
                </c:pt>
                <c:pt idx="1">
                  <c:v>66.8</c:v>
                </c:pt>
                <c:pt idx="2">
                  <c:v>67.900000000000006</c:v>
                </c:pt>
                <c:pt idx="3">
                  <c:v>66.900000000000006</c:v>
                </c:pt>
                <c:pt idx="4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6-4722-B623-7550350E8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144</c:v>
                </c:pt>
                <c:pt idx="1">
                  <c:v>117.1</c:v>
                </c:pt>
                <c:pt idx="2">
                  <c:v>100.1</c:v>
                </c:pt>
                <c:pt idx="3">
                  <c:v>86.6</c:v>
                </c:pt>
                <c:pt idx="4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7-4E77-99E8-467105DF8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101.2</c:v>
                </c:pt>
                <c:pt idx="1">
                  <c:v>107.2</c:v>
                </c:pt>
                <c:pt idx="2">
                  <c:v>114.4</c:v>
                </c:pt>
                <c:pt idx="3">
                  <c:v>117</c:v>
                </c:pt>
                <c:pt idx="4">
                  <c:v>118.8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7-4E77-99E8-467105DF8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71.5</c:v>
                </c:pt>
                <c:pt idx="1">
                  <c:v>78.400000000000006</c:v>
                </c:pt>
                <c:pt idx="2">
                  <c:v>78.900000000000006</c:v>
                </c:pt>
                <c:pt idx="3">
                  <c:v>78.5</c:v>
                </c:pt>
                <c:pt idx="4">
                  <c:v>84.6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9-44C7-B69A-959F8DF6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79.599999999999994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9-44C7-B69A-959F8DF6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103.1</c:v>
                </c:pt>
                <c:pt idx="1">
                  <c:v>109.8</c:v>
                </c:pt>
                <c:pt idx="2">
                  <c:v>109.8</c:v>
                </c:pt>
                <c:pt idx="3">
                  <c:v>108.6</c:v>
                </c:pt>
                <c:pt idx="4">
                  <c:v>117.2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2-4D59-B886-C1EC9C33C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98.4</c:v>
                </c:pt>
                <c:pt idx="2">
                  <c:v>98.2</c:v>
                </c:pt>
                <c:pt idx="3">
                  <c:v>97.5</c:v>
                </c:pt>
                <c:pt idx="4">
                  <c:v>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2-4D59-B886-C1EC9C33C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73.099999999999994</c:v>
                </c:pt>
                <c:pt idx="1">
                  <c:v>74.2</c:v>
                </c:pt>
                <c:pt idx="2">
                  <c:v>74.8</c:v>
                </c:pt>
                <c:pt idx="3">
                  <c:v>74.2</c:v>
                </c:pt>
                <c:pt idx="4">
                  <c:v>74.099999999999994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7-466B-A4C5-0177C007B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52.6</c:v>
                </c:pt>
                <c:pt idx="1">
                  <c:v>54.2</c:v>
                </c:pt>
                <c:pt idx="2">
                  <c:v>53.8</c:v>
                </c:pt>
                <c:pt idx="3">
                  <c:v>56.1</c:v>
                </c:pt>
                <c:pt idx="4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7-466B-A4C5-0177C007B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74.7</c:v>
                </c:pt>
                <c:pt idx="1">
                  <c:v>77.599999999999994</c:v>
                </c:pt>
                <c:pt idx="2">
                  <c:v>77.3</c:v>
                </c:pt>
                <c:pt idx="3">
                  <c:v>75</c:v>
                </c:pt>
                <c:pt idx="4">
                  <c:v>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B-45E0-87E8-7979B3E3D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68</c:v>
                </c:pt>
                <c:pt idx="1">
                  <c:v>70</c:v>
                </c:pt>
                <c:pt idx="2">
                  <c:v>71</c:v>
                </c:pt>
                <c:pt idx="3">
                  <c:v>73.2</c:v>
                </c:pt>
                <c:pt idx="4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B-45E0-87E8-7979B3E3D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30133291</c:v>
                </c:pt>
                <c:pt idx="1">
                  <c:v>30244849</c:v>
                </c:pt>
                <c:pt idx="2">
                  <c:v>30477000</c:v>
                </c:pt>
                <c:pt idx="3">
                  <c:v>30845709</c:v>
                </c:pt>
                <c:pt idx="4">
                  <c:v>31156535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C-4215-95B1-145ADDF40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36094355</c:v>
                </c:pt>
                <c:pt idx="1">
                  <c:v>36941419</c:v>
                </c:pt>
                <c:pt idx="2">
                  <c:v>38480542</c:v>
                </c:pt>
                <c:pt idx="3">
                  <c:v>38744035</c:v>
                </c:pt>
                <c:pt idx="4">
                  <c:v>40117620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FC-4215-95B1-145ADDF40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9.6</c:v>
                </c:pt>
                <c:pt idx="1">
                  <c:v>8.8000000000000007</c:v>
                </c:pt>
                <c:pt idx="2">
                  <c:v>8.4</c:v>
                </c:pt>
                <c:pt idx="3">
                  <c:v>8.9</c:v>
                </c:pt>
                <c:pt idx="4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A-47C0-AE58-52E3C12B8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17.399999999999999</c:v>
                </c:pt>
                <c:pt idx="2">
                  <c:v>17</c:v>
                </c:pt>
                <c:pt idx="3">
                  <c:v>16.5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A-47C0-AE58-52E3C12B8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87.6</c:v>
                </c:pt>
                <c:pt idx="1">
                  <c:v>79.099999999999994</c:v>
                </c:pt>
                <c:pt idx="2">
                  <c:v>79</c:v>
                </c:pt>
                <c:pt idx="3">
                  <c:v>83.1</c:v>
                </c:pt>
                <c:pt idx="4">
                  <c:v>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7-49FE-9BAB-CC824E61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67.5</c:v>
                </c:pt>
                <c:pt idx="1">
                  <c:v>69.5</c:v>
                </c:pt>
                <c:pt idx="2">
                  <c:v>70.3</c:v>
                </c:pt>
                <c:pt idx="3">
                  <c:v>71.099999999999994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7-49FE-9BAB-CC824E61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6966</c:v>
                </c:pt>
                <c:pt idx="1">
                  <c:v>7776</c:v>
                </c:pt>
                <c:pt idx="2">
                  <c:v>8155</c:v>
                </c:pt>
                <c:pt idx="3">
                  <c:v>8271</c:v>
                </c:pt>
                <c:pt idx="4">
                  <c:v>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A-453A-8E80-E9211B2D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8736</c:v>
                </c:pt>
                <c:pt idx="1">
                  <c:v>8797</c:v>
                </c:pt>
                <c:pt idx="2">
                  <c:v>8852</c:v>
                </c:pt>
                <c:pt idx="3">
                  <c:v>9060</c:v>
                </c:pt>
                <c:pt idx="4">
                  <c:v>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A-453A-8E80-E9211B2D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25692</c:v>
                </c:pt>
                <c:pt idx="1">
                  <c:v>25717</c:v>
                </c:pt>
                <c:pt idx="2">
                  <c:v>26201</c:v>
                </c:pt>
                <c:pt idx="3">
                  <c:v>27879</c:v>
                </c:pt>
                <c:pt idx="4">
                  <c:v>28089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5-4622-9C80-4483C9B96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24371</c:v>
                </c:pt>
                <c:pt idx="1">
                  <c:v>24882</c:v>
                </c:pt>
                <c:pt idx="2">
                  <c:v>25249</c:v>
                </c:pt>
                <c:pt idx="3">
                  <c:v>25711</c:v>
                </c:pt>
                <c:pt idx="4">
                  <c:v>26415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5-4622-9C80-4483C9B96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EE40" zoomScale="80" zoomScaleNormal="80" zoomScaleSheetLayoutView="70" workbookViewId="0">
      <selection activeCell="NJ54" sqref="NJ54:NX67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</row>
    <row r="3" spans="1:388" ht="9.75" customHeight="1" x14ac:dyDescent="0.15">
      <c r="A3" s="2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</row>
    <row r="4" spans="1:388" ht="9.75" customHeight="1" x14ac:dyDescent="0.15">
      <c r="A4" s="2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8" t="str">
        <f>データ!H6</f>
        <v>三重県　一志病院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50" t="s">
        <v>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2"/>
      <c r="AU7" s="150" t="s">
        <v>2</v>
      </c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2"/>
      <c r="CN7" s="150" t="s">
        <v>3</v>
      </c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2"/>
      <c r="EG7" s="150" t="s">
        <v>4</v>
      </c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2"/>
      <c r="FZ7" s="150" t="s">
        <v>5</v>
      </c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2"/>
      <c r="ID7" s="150" t="s">
        <v>6</v>
      </c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2"/>
      <c r="JW7" s="150" t="s">
        <v>7</v>
      </c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151"/>
      <c r="KI7" s="151"/>
      <c r="KJ7" s="151"/>
      <c r="KK7" s="151"/>
      <c r="KL7" s="151"/>
      <c r="KM7" s="151"/>
      <c r="KN7" s="151"/>
      <c r="KO7" s="151"/>
      <c r="KP7" s="151"/>
      <c r="KQ7" s="151"/>
      <c r="KR7" s="151"/>
      <c r="KS7" s="151"/>
      <c r="KT7" s="151"/>
      <c r="KU7" s="151"/>
      <c r="KV7" s="151"/>
      <c r="KW7" s="151"/>
      <c r="KX7" s="151"/>
      <c r="KY7" s="151"/>
      <c r="KZ7" s="151"/>
      <c r="LA7" s="151"/>
      <c r="LB7" s="151"/>
      <c r="LC7" s="151"/>
      <c r="LD7" s="151"/>
      <c r="LE7" s="151"/>
      <c r="LF7" s="151"/>
      <c r="LG7" s="151"/>
      <c r="LH7" s="151"/>
      <c r="LI7" s="151"/>
      <c r="LJ7" s="151"/>
      <c r="LK7" s="151"/>
      <c r="LL7" s="151"/>
      <c r="LM7" s="151"/>
      <c r="LN7" s="151"/>
      <c r="LO7" s="152"/>
      <c r="LP7" s="150" t="s">
        <v>8</v>
      </c>
      <c r="LQ7" s="151"/>
      <c r="LR7" s="151"/>
      <c r="LS7" s="151"/>
      <c r="LT7" s="151"/>
      <c r="LU7" s="151"/>
      <c r="LV7" s="151"/>
      <c r="LW7" s="151"/>
      <c r="LX7" s="151"/>
      <c r="LY7" s="151"/>
      <c r="LZ7" s="151"/>
      <c r="MA7" s="151"/>
      <c r="MB7" s="151"/>
      <c r="MC7" s="151"/>
      <c r="MD7" s="151"/>
      <c r="ME7" s="151"/>
      <c r="MF7" s="151"/>
      <c r="MG7" s="151"/>
      <c r="MH7" s="151"/>
      <c r="MI7" s="151"/>
      <c r="MJ7" s="151"/>
      <c r="MK7" s="151"/>
      <c r="ML7" s="151"/>
      <c r="MM7" s="151"/>
      <c r="MN7" s="151"/>
      <c r="MO7" s="151"/>
      <c r="MP7" s="151"/>
      <c r="MQ7" s="151"/>
      <c r="MR7" s="151"/>
      <c r="MS7" s="151"/>
      <c r="MT7" s="151"/>
      <c r="MU7" s="151"/>
      <c r="MV7" s="151"/>
      <c r="MW7" s="151"/>
      <c r="MX7" s="151"/>
      <c r="MY7" s="151"/>
      <c r="MZ7" s="151"/>
      <c r="NA7" s="151"/>
      <c r="NB7" s="151"/>
      <c r="NC7" s="151"/>
      <c r="ND7" s="151"/>
      <c r="NE7" s="151"/>
      <c r="NF7" s="151"/>
      <c r="NG7" s="151"/>
      <c r="NH7" s="15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45" t="str">
        <f>データ!K6</f>
        <v>条例全部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7"/>
      <c r="AU8" s="145" t="str">
        <f>データ!L6</f>
        <v>病院事業</v>
      </c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7"/>
      <c r="CN8" s="145" t="str">
        <f>データ!M6</f>
        <v>一般病院</v>
      </c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7"/>
      <c r="EG8" s="145" t="str">
        <f>データ!N6</f>
        <v>50床以上～100床未満</v>
      </c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7"/>
      <c r="FZ8" s="145" t="str">
        <f>データ!O7</f>
        <v>自治体職員</v>
      </c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7"/>
      <c r="ID8" s="134">
        <f>データ!Y6</f>
        <v>46</v>
      </c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6"/>
      <c r="JW8" s="134">
        <f>データ!Z6</f>
        <v>40</v>
      </c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6"/>
      <c r="LP8" s="134" t="str">
        <f>データ!AA6</f>
        <v>-</v>
      </c>
      <c r="LQ8" s="135"/>
      <c r="LR8" s="135"/>
      <c r="LS8" s="135"/>
      <c r="LT8" s="135"/>
      <c r="LU8" s="135"/>
      <c r="LV8" s="135"/>
      <c r="LW8" s="135"/>
      <c r="LX8" s="135"/>
      <c r="LY8" s="135"/>
      <c r="LZ8" s="135"/>
      <c r="MA8" s="135"/>
      <c r="MB8" s="135"/>
      <c r="MC8" s="135"/>
      <c r="MD8" s="135"/>
      <c r="ME8" s="135"/>
      <c r="MF8" s="135"/>
      <c r="MG8" s="135"/>
      <c r="MH8" s="135"/>
      <c r="MI8" s="135"/>
      <c r="MJ8" s="135"/>
      <c r="MK8" s="135"/>
      <c r="ML8" s="135"/>
      <c r="MM8" s="135"/>
      <c r="MN8" s="135"/>
      <c r="MO8" s="135"/>
      <c r="MP8" s="135"/>
      <c r="MQ8" s="135"/>
      <c r="MR8" s="135"/>
      <c r="MS8" s="135"/>
      <c r="MT8" s="135"/>
      <c r="MU8" s="135"/>
      <c r="MV8" s="135"/>
      <c r="MW8" s="135"/>
      <c r="MX8" s="135"/>
      <c r="MY8" s="135"/>
      <c r="MZ8" s="135"/>
      <c r="NA8" s="135"/>
      <c r="NB8" s="135"/>
      <c r="NC8" s="135"/>
      <c r="ND8" s="135"/>
      <c r="NE8" s="135"/>
      <c r="NF8" s="135"/>
      <c r="NG8" s="135"/>
      <c r="NH8" s="136"/>
      <c r="NI8" s="3"/>
      <c r="NJ8" s="155" t="s">
        <v>10</v>
      </c>
      <c r="NK8" s="156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50" t="s">
        <v>12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2"/>
      <c r="AU9" s="150" t="s">
        <v>13</v>
      </c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2"/>
      <c r="CN9" s="150" t="s">
        <v>14</v>
      </c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2"/>
      <c r="EG9" s="150" t="s">
        <v>15</v>
      </c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2"/>
      <c r="FZ9" s="150" t="s">
        <v>16</v>
      </c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2"/>
      <c r="ID9" s="150" t="s">
        <v>17</v>
      </c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2"/>
      <c r="JW9" s="150" t="s">
        <v>18</v>
      </c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151"/>
      <c r="KI9" s="151"/>
      <c r="KJ9" s="151"/>
      <c r="KK9" s="151"/>
      <c r="KL9" s="151"/>
      <c r="KM9" s="151"/>
      <c r="KN9" s="151"/>
      <c r="KO9" s="151"/>
      <c r="KP9" s="151"/>
      <c r="KQ9" s="151"/>
      <c r="KR9" s="151"/>
      <c r="KS9" s="151"/>
      <c r="KT9" s="151"/>
      <c r="KU9" s="151"/>
      <c r="KV9" s="151"/>
      <c r="KW9" s="151"/>
      <c r="KX9" s="151"/>
      <c r="KY9" s="151"/>
      <c r="KZ9" s="151"/>
      <c r="LA9" s="151"/>
      <c r="LB9" s="151"/>
      <c r="LC9" s="151"/>
      <c r="LD9" s="151"/>
      <c r="LE9" s="151"/>
      <c r="LF9" s="151"/>
      <c r="LG9" s="151"/>
      <c r="LH9" s="151"/>
      <c r="LI9" s="151"/>
      <c r="LJ9" s="151"/>
      <c r="LK9" s="151"/>
      <c r="LL9" s="151"/>
      <c r="LM9" s="151"/>
      <c r="LN9" s="151"/>
      <c r="LO9" s="152"/>
      <c r="LP9" s="150" t="s">
        <v>19</v>
      </c>
      <c r="LQ9" s="151"/>
      <c r="LR9" s="151"/>
      <c r="LS9" s="151"/>
      <c r="LT9" s="151"/>
      <c r="LU9" s="151"/>
      <c r="LV9" s="151"/>
      <c r="LW9" s="151"/>
      <c r="LX9" s="151"/>
      <c r="LY9" s="151"/>
      <c r="LZ9" s="151"/>
      <c r="MA9" s="151"/>
      <c r="MB9" s="151"/>
      <c r="MC9" s="151"/>
      <c r="MD9" s="151"/>
      <c r="ME9" s="151"/>
      <c r="MF9" s="151"/>
      <c r="MG9" s="151"/>
      <c r="MH9" s="151"/>
      <c r="MI9" s="151"/>
      <c r="MJ9" s="151"/>
      <c r="MK9" s="151"/>
      <c r="ML9" s="151"/>
      <c r="MM9" s="151"/>
      <c r="MN9" s="151"/>
      <c r="MO9" s="151"/>
      <c r="MP9" s="151"/>
      <c r="MQ9" s="151"/>
      <c r="MR9" s="151"/>
      <c r="MS9" s="151"/>
      <c r="MT9" s="151"/>
      <c r="MU9" s="151"/>
      <c r="MV9" s="151"/>
      <c r="MW9" s="151"/>
      <c r="MX9" s="151"/>
      <c r="MY9" s="151"/>
      <c r="MZ9" s="151"/>
      <c r="NA9" s="151"/>
      <c r="NB9" s="151"/>
      <c r="NC9" s="151"/>
      <c r="ND9" s="151"/>
      <c r="NE9" s="151"/>
      <c r="NF9" s="151"/>
      <c r="NG9" s="151"/>
      <c r="NH9" s="152"/>
      <c r="NI9" s="3"/>
      <c r="NJ9" s="153" t="s">
        <v>20</v>
      </c>
      <c r="NK9" s="15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45" t="str">
        <f>データ!P6</f>
        <v>直営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7"/>
      <c r="AU10" s="134">
        <f>データ!Q6</f>
        <v>8</v>
      </c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6"/>
      <c r="CN10" s="145" t="str">
        <f>データ!R6</f>
        <v>-</v>
      </c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7"/>
      <c r="EG10" s="145" t="str">
        <f>データ!S6</f>
        <v>ド 訓</v>
      </c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7"/>
      <c r="FZ10" s="145" t="str">
        <f>データ!T6</f>
        <v>救 へ</v>
      </c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7"/>
      <c r="ID10" s="134" t="str">
        <f>データ!AB6</f>
        <v>-</v>
      </c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35"/>
      <c r="IW10" s="135"/>
      <c r="IX10" s="135"/>
      <c r="IY10" s="135"/>
      <c r="IZ10" s="135"/>
      <c r="JA10" s="135"/>
      <c r="JB10" s="135"/>
      <c r="JC10" s="135"/>
      <c r="JD10" s="135"/>
      <c r="JE10" s="135"/>
      <c r="JF10" s="135"/>
      <c r="JG10" s="135"/>
      <c r="JH10" s="135"/>
      <c r="JI10" s="135"/>
      <c r="JJ10" s="135"/>
      <c r="JK10" s="135"/>
      <c r="JL10" s="135"/>
      <c r="JM10" s="135"/>
      <c r="JN10" s="135"/>
      <c r="JO10" s="135"/>
      <c r="JP10" s="135"/>
      <c r="JQ10" s="135"/>
      <c r="JR10" s="135"/>
      <c r="JS10" s="135"/>
      <c r="JT10" s="135"/>
      <c r="JU10" s="135"/>
      <c r="JV10" s="136"/>
      <c r="JW10" s="134" t="str">
        <f>データ!AC6</f>
        <v>-</v>
      </c>
      <c r="JX10" s="135"/>
      <c r="JY10" s="135"/>
      <c r="JZ10" s="135"/>
      <c r="KA10" s="135"/>
      <c r="KB10" s="135"/>
      <c r="KC10" s="135"/>
      <c r="KD10" s="135"/>
      <c r="KE10" s="135"/>
      <c r="KF10" s="135"/>
      <c r="KG10" s="135"/>
      <c r="KH10" s="135"/>
      <c r="KI10" s="135"/>
      <c r="KJ10" s="135"/>
      <c r="KK10" s="135"/>
      <c r="KL10" s="135"/>
      <c r="KM10" s="135"/>
      <c r="KN10" s="135"/>
      <c r="KO10" s="135"/>
      <c r="KP10" s="135"/>
      <c r="KQ10" s="135"/>
      <c r="KR10" s="135"/>
      <c r="KS10" s="135"/>
      <c r="KT10" s="135"/>
      <c r="KU10" s="135"/>
      <c r="KV10" s="135"/>
      <c r="KW10" s="135"/>
      <c r="KX10" s="135"/>
      <c r="KY10" s="135"/>
      <c r="KZ10" s="135"/>
      <c r="LA10" s="135"/>
      <c r="LB10" s="135"/>
      <c r="LC10" s="135"/>
      <c r="LD10" s="135"/>
      <c r="LE10" s="135"/>
      <c r="LF10" s="135"/>
      <c r="LG10" s="135"/>
      <c r="LH10" s="135"/>
      <c r="LI10" s="135"/>
      <c r="LJ10" s="135"/>
      <c r="LK10" s="135"/>
      <c r="LL10" s="135"/>
      <c r="LM10" s="135"/>
      <c r="LN10" s="135"/>
      <c r="LO10" s="136"/>
      <c r="LP10" s="134">
        <f>データ!AD6</f>
        <v>86</v>
      </c>
      <c r="LQ10" s="135"/>
      <c r="LR10" s="135"/>
      <c r="LS10" s="135"/>
      <c r="LT10" s="135"/>
      <c r="LU10" s="135"/>
      <c r="LV10" s="135"/>
      <c r="LW10" s="135"/>
      <c r="LX10" s="135"/>
      <c r="LY10" s="135"/>
      <c r="LZ10" s="135"/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6"/>
      <c r="NI10" s="2"/>
      <c r="NJ10" s="148" t="s">
        <v>22</v>
      </c>
      <c r="NK10" s="149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50" t="s">
        <v>24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2"/>
      <c r="AU11" s="150" t="s">
        <v>25</v>
      </c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2"/>
      <c r="CN11" s="150" t="s">
        <v>26</v>
      </c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2"/>
      <c r="EG11" s="150" t="s">
        <v>27</v>
      </c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2"/>
      <c r="ID11" s="150" t="s">
        <v>28</v>
      </c>
      <c r="IE11" s="151"/>
      <c r="IF11" s="151"/>
      <c r="IG11" s="151"/>
      <c r="IH11" s="151"/>
      <c r="II11" s="151"/>
      <c r="IJ11" s="151"/>
      <c r="IK11" s="151"/>
      <c r="IL11" s="151"/>
      <c r="IM11" s="151"/>
      <c r="IN11" s="151"/>
      <c r="IO11" s="151"/>
      <c r="IP11" s="151"/>
      <c r="IQ11" s="151"/>
      <c r="IR11" s="151"/>
      <c r="IS11" s="151"/>
      <c r="IT11" s="151"/>
      <c r="IU11" s="151"/>
      <c r="IV11" s="151"/>
      <c r="IW11" s="151"/>
      <c r="IX11" s="151"/>
      <c r="IY11" s="151"/>
      <c r="IZ11" s="151"/>
      <c r="JA11" s="151"/>
      <c r="JB11" s="151"/>
      <c r="JC11" s="151"/>
      <c r="JD11" s="151"/>
      <c r="JE11" s="151"/>
      <c r="JF11" s="151"/>
      <c r="JG11" s="151"/>
      <c r="JH11" s="151"/>
      <c r="JI11" s="151"/>
      <c r="JJ11" s="151"/>
      <c r="JK11" s="151"/>
      <c r="JL11" s="151"/>
      <c r="JM11" s="151"/>
      <c r="JN11" s="151"/>
      <c r="JO11" s="151"/>
      <c r="JP11" s="151"/>
      <c r="JQ11" s="151"/>
      <c r="JR11" s="151"/>
      <c r="JS11" s="151"/>
      <c r="JT11" s="151"/>
      <c r="JU11" s="151"/>
      <c r="JV11" s="152"/>
      <c r="JW11" s="150" t="s">
        <v>29</v>
      </c>
      <c r="JX11" s="151"/>
      <c r="JY11" s="151"/>
      <c r="JZ11" s="151"/>
      <c r="KA11" s="151"/>
      <c r="KB11" s="151"/>
      <c r="KC11" s="151"/>
      <c r="KD11" s="151"/>
      <c r="KE11" s="151"/>
      <c r="KF11" s="151"/>
      <c r="KG11" s="151"/>
      <c r="KH11" s="151"/>
      <c r="KI11" s="151"/>
      <c r="KJ11" s="151"/>
      <c r="KK11" s="151"/>
      <c r="KL11" s="151"/>
      <c r="KM11" s="151"/>
      <c r="KN11" s="151"/>
      <c r="KO11" s="151"/>
      <c r="KP11" s="151"/>
      <c r="KQ11" s="151"/>
      <c r="KR11" s="151"/>
      <c r="KS11" s="151"/>
      <c r="KT11" s="151"/>
      <c r="KU11" s="151"/>
      <c r="KV11" s="151"/>
      <c r="KW11" s="151"/>
      <c r="KX11" s="151"/>
      <c r="KY11" s="151"/>
      <c r="KZ11" s="151"/>
      <c r="LA11" s="151"/>
      <c r="LB11" s="151"/>
      <c r="LC11" s="151"/>
      <c r="LD11" s="151"/>
      <c r="LE11" s="151"/>
      <c r="LF11" s="151"/>
      <c r="LG11" s="151"/>
      <c r="LH11" s="151"/>
      <c r="LI11" s="151"/>
      <c r="LJ11" s="151"/>
      <c r="LK11" s="151"/>
      <c r="LL11" s="151"/>
      <c r="LM11" s="151"/>
      <c r="LN11" s="151"/>
      <c r="LO11" s="152"/>
      <c r="LP11" s="150" t="s">
        <v>30</v>
      </c>
      <c r="LQ11" s="151"/>
      <c r="LR11" s="151"/>
      <c r="LS11" s="151"/>
      <c r="LT11" s="151"/>
      <c r="LU11" s="151"/>
      <c r="LV11" s="151"/>
      <c r="LW11" s="151"/>
      <c r="LX11" s="151"/>
      <c r="LY11" s="151"/>
      <c r="LZ11" s="151"/>
      <c r="MA11" s="151"/>
      <c r="MB11" s="151"/>
      <c r="MC11" s="151"/>
      <c r="MD11" s="151"/>
      <c r="ME11" s="151"/>
      <c r="MF11" s="151"/>
      <c r="MG11" s="151"/>
      <c r="MH11" s="151"/>
      <c r="MI11" s="151"/>
      <c r="MJ11" s="151"/>
      <c r="MK11" s="151"/>
      <c r="ML11" s="151"/>
      <c r="MM11" s="151"/>
      <c r="MN11" s="151"/>
      <c r="MO11" s="151"/>
      <c r="MP11" s="151"/>
      <c r="MQ11" s="151"/>
      <c r="MR11" s="151"/>
      <c r="MS11" s="151"/>
      <c r="MT11" s="151"/>
      <c r="MU11" s="151"/>
      <c r="MV11" s="151"/>
      <c r="MW11" s="151"/>
      <c r="MX11" s="151"/>
      <c r="MY11" s="151"/>
      <c r="MZ11" s="151"/>
      <c r="NA11" s="151"/>
      <c r="NB11" s="151"/>
      <c r="NC11" s="151"/>
      <c r="ND11" s="151"/>
      <c r="NE11" s="151"/>
      <c r="NF11" s="151"/>
      <c r="NG11" s="151"/>
      <c r="NH11" s="15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34">
        <f>データ!U6</f>
        <v>1813859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6"/>
      <c r="AU12" s="134">
        <f>データ!V6</f>
        <v>6295</v>
      </c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6"/>
      <c r="CN12" s="145" t="str">
        <f>データ!W6</f>
        <v>第１種該当</v>
      </c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7"/>
      <c r="EG12" s="145" t="str">
        <f>データ!X6</f>
        <v>１０：１</v>
      </c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7"/>
      <c r="ID12" s="134">
        <f>データ!AE6</f>
        <v>46</v>
      </c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35"/>
      <c r="IW12" s="135"/>
      <c r="IX12" s="135"/>
      <c r="IY12" s="135"/>
      <c r="IZ12" s="135"/>
      <c r="JA12" s="135"/>
      <c r="JB12" s="135"/>
      <c r="JC12" s="135"/>
      <c r="JD12" s="135"/>
      <c r="JE12" s="135"/>
      <c r="JF12" s="135"/>
      <c r="JG12" s="135"/>
      <c r="JH12" s="135"/>
      <c r="JI12" s="135"/>
      <c r="JJ12" s="135"/>
      <c r="JK12" s="135"/>
      <c r="JL12" s="135"/>
      <c r="JM12" s="135"/>
      <c r="JN12" s="135"/>
      <c r="JO12" s="135"/>
      <c r="JP12" s="135"/>
      <c r="JQ12" s="135"/>
      <c r="JR12" s="135"/>
      <c r="JS12" s="135"/>
      <c r="JT12" s="135"/>
      <c r="JU12" s="135"/>
      <c r="JV12" s="136"/>
      <c r="JW12" s="134" t="str">
        <f>データ!AF6</f>
        <v>-</v>
      </c>
      <c r="JX12" s="135"/>
      <c r="JY12" s="135"/>
      <c r="JZ12" s="135"/>
      <c r="KA12" s="135"/>
      <c r="KB12" s="135"/>
      <c r="KC12" s="135"/>
      <c r="KD12" s="135"/>
      <c r="KE12" s="135"/>
      <c r="KF12" s="135"/>
      <c r="KG12" s="135"/>
      <c r="KH12" s="135"/>
      <c r="KI12" s="135"/>
      <c r="KJ12" s="135"/>
      <c r="KK12" s="135"/>
      <c r="KL12" s="135"/>
      <c r="KM12" s="135"/>
      <c r="KN12" s="135"/>
      <c r="KO12" s="135"/>
      <c r="KP12" s="135"/>
      <c r="KQ12" s="135"/>
      <c r="KR12" s="135"/>
      <c r="KS12" s="135"/>
      <c r="KT12" s="135"/>
      <c r="KU12" s="135"/>
      <c r="KV12" s="135"/>
      <c r="KW12" s="135"/>
      <c r="KX12" s="135"/>
      <c r="KY12" s="135"/>
      <c r="KZ12" s="135"/>
      <c r="LA12" s="135"/>
      <c r="LB12" s="135"/>
      <c r="LC12" s="135"/>
      <c r="LD12" s="135"/>
      <c r="LE12" s="135"/>
      <c r="LF12" s="135"/>
      <c r="LG12" s="135"/>
      <c r="LH12" s="135"/>
      <c r="LI12" s="135"/>
      <c r="LJ12" s="135"/>
      <c r="LK12" s="135"/>
      <c r="LL12" s="135"/>
      <c r="LM12" s="135"/>
      <c r="LN12" s="135"/>
      <c r="LO12" s="136"/>
      <c r="LP12" s="134">
        <f>データ!AG6</f>
        <v>46</v>
      </c>
      <c r="LQ12" s="135"/>
      <c r="LR12" s="135"/>
      <c r="LS12" s="135"/>
      <c r="LT12" s="135"/>
      <c r="LU12" s="135"/>
      <c r="LV12" s="135"/>
      <c r="LW12" s="135"/>
      <c r="LX12" s="135"/>
      <c r="LY12" s="135"/>
      <c r="LZ12" s="135"/>
      <c r="MA12" s="135"/>
      <c r="MB12" s="135"/>
      <c r="MC12" s="135"/>
      <c r="MD12" s="135"/>
      <c r="ME12" s="135"/>
      <c r="MF12" s="135"/>
      <c r="MG12" s="135"/>
      <c r="MH12" s="135"/>
      <c r="MI12" s="135"/>
      <c r="MJ12" s="135"/>
      <c r="MK12" s="135"/>
      <c r="ML12" s="135"/>
      <c r="MM12" s="135"/>
      <c r="MN12" s="135"/>
      <c r="MO12" s="135"/>
      <c r="MP12" s="135"/>
      <c r="MQ12" s="135"/>
      <c r="MR12" s="135"/>
      <c r="MS12" s="135"/>
      <c r="MT12" s="135"/>
      <c r="MU12" s="135"/>
      <c r="MV12" s="135"/>
      <c r="MW12" s="135"/>
      <c r="MX12" s="135"/>
      <c r="MY12" s="135"/>
      <c r="MZ12" s="135"/>
      <c r="NA12" s="135"/>
      <c r="NB12" s="135"/>
      <c r="NC12" s="135"/>
      <c r="ND12" s="135"/>
      <c r="NE12" s="135"/>
      <c r="NF12" s="135"/>
      <c r="NG12" s="135"/>
      <c r="NH12" s="13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7" t="s">
        <v>31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  <c r="JF13" s="137"/>
      <c r="JG13" s="137"/>
      <c r="JH13" s="137"/>
      <c r="JI13" s="137"/>
      <c r="JJ13" s="137"/>
      <c r="JK13" s="137"/>
      <c r="JL13" s="137"/>
      <c r="JM13" s="137"/>
      <c r="JN13" s="137"/>
      <c r="JO13" s="137"/>
      <c r="JP13" s="137"/>
      <c r="JQ13" s="137"/>
      <c r="JR13" s="137"/>
      <c r="JS13" s="137"/>
      <c r="JT13" s="137"/>
      <c r="JU13" s="137"/>
      <c r="JV13" s="137"/>
      <c r="JW13" s="137"/>
      <c r="JX13" s="137"/>
      <c r="JY13" s="137"/>
      <c r="JZ13" s="137"/>
      <c r="KA13" s="137"/>
      <c r="KB13" s="137"/>
      <c r="KC13" s="137"/>
      <c r="KD13" s="137"/>
      <c r="KE13" s="137"/>
      <c r="KF13" s="137"/>
      <c r="KG13" s="137"/>
      <c r="KH13" s="137"/>
      <c r="KI13" s="137"/>
      <c r="KJ13" s="137"/>
      <c r="KK13" s="137"/>
      <c r="KL13" s="137"/>
      <c r="KM13" s="137"/>
      <c r="KN13" s="137"/>
      <c r="KO13" s="137"/>
      <c r="KP13" s="137"/>
      <c r="KQ13" s="137"/>
      <c r="KR13" s="137"/>
      <c r="KS13" s="137"/>
      <c r="KT13" s="137"/>
      <c r="KU13" s="137"/>
      <c r="KV13" s="137"/>
      <c r="KW13" s="137"/>
      <c r="KX13" s="137"/>
      <c r="KY13" s="137"/>
      <c r="KZ13" s="137"/>
      <c r="LA13" s="137"/>
      <c r="LB13" s="137"/>
      <c r="LC13" s="137"/>
      <c r="LD13" s="137"/>
      <c r="LE13" s="137"/>
      <c r="LF13" s="137"/>
      <c r="LG13" s="137"/>
      <c r="LH13" s="137"/>
      <c r="LI13" s="137"/>
      <c r="LJ13" s="137"/>
      <c r="LK13" s="137"/>
      <c r="LL13" s="137"/>
      <c r="LM13" s="137"/>
      <c r="LN13" s="137"/>
      <c r="LO13" s="137"/>
      <c r="LP13" s="137"/>
      <c r="LQ13" s="137"/>
      <c r="LR13" s="137"/>
      <c r="LS13" s="137"/>
      <c r="LT13" s="137"/>
      <c r="LU13" s="137"/>
      <c r="LV13" s="137"/>
      <c r="LW13" s="137"/>
      <c r="LX13" s="137"/>
      <c r="LY13" s="137"/>
      <c r="LZ13" s="137"/>
      <c r="MA13" s="137"/>
      <c r="MB13" s="137"/>
      <c r="MC13" s="137"/>
      <c r="MD13" s="137"/>
      <c r="ME13" s="137"/>
      <c r="MF13" s="137"/>
      <c r="MG13" s="137"/>
      <c r="MH13" s="137"/>
      <c r="MI13" s="137"/>
      <c r="MJ13" s="137"/>
      <c r="MK13" s="137"/>
      <c r="ML13" s="137"/>
      <c r="MM13" s="137"/>
      <c r="MN13" s="137"/>
      <c r="MO13" s="137"/>
      <c r="MP13" s="137"/>
      <c r="MQ13" s="137"/>
      <c r="MR13" s="137"/>
      <c r="MS13" s="137"/>
      <c r="MT13" s="137"/>
      <c r="MU13" s="137"/>
      <c r="MV13" s="137"/>
      <c r="MW13" s="137"/>
      <c r="MX13" s="137"/>
      <c r="MY13" s="137"/>
      <c r="MZ13" s="137"/>
      <c r="NA13" s="137"/>
      <c r="NB13" s="137"/>
      <c r="NC13" s="137"/>
      <c r="ND13" s="137"/>
      <c r="NE13" s="137"/>
      <c r="NF13" s="137"/>
      <c r="NG13" s="137"/>
      <c r="NH13" s="137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7" t="s">
        <v>32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  <c r="JF14" s="137"/>
      <c r="JG14" s="137"/>
      <c r="JH14" s="137"/>
      <c r="JI14" s="137"/>
      <c r="JJ14" s="137"/>
      <c r="JK14" s="137"/>
      <c r="JL14" s="137"/>
      <c r="JM14" s="137"/>
      <c r="JN14" s="137"/>
      <c r="JO14" s="137"/>
      <c r="JP14" s="137"/>
      <c r="JQ14" s="137"/>
      <c r="JR14" s="137"/>
      <c r="JS14" s="137"/>
      <c r="JT14" s="137"/>
      <c r="JU14" s="137"/>
      <c r="JV14" s="137"/>
      <c r="JW14" s="137"/>
      <c r="JX14" s="137"/>
      <c r="JY14" s="137"/>
      <c r="JZ14" s="137"/>
      <c r="KA14" s="137"/>
      <c r="KB14" s="137"/>
      <c r="KC14" s="137"/>
      <c r="KD14" s="137"/>
      <c r="KE14" s="137"/>
      <c r="KF14" s="137"/>
      <c r="KG14" s="137"/>
      <c r="KH14" s="137"/>
      <c r="KI14" s="137"/>
      <c r="KJ14" s="137"/>
      <c r="KK14" s="137"/>
      <c r="KL14" s="137"/>
      <c r="KM14" s="137"/>
      <c r="KN14" s="137"/>
      <c r="KO14" s="137"/>
      <c r="KP14" s="137"/>
      <c r="KQ14" s="137"/>
      <c r="KR14" s="137"/>
      <c r="KS14" s="137"/>
      <c r="KT14" s="137"/>
      <c r="KU14" s="137"/>
      <c r="KV14" s="137"/>
      <c r="KW14" s="137"/>
      <c r="KX14" s="137"/>
      <c r="KY14" s="137"/>
      <c r="KZ14" s="137"/>
      <c r="LA14" s="137"/>
      <c r="LB14" s="137"/>
      <c r="LC14" s="137"/>
      <c r="LD14" s="137"/>
      <c r="LE14" s="137"/>
      <c r="LF14" s="137"/>
      <c r="LG14" s="137"/>
      <c r="LH14" s="137"/>
      <c r="LI14" s="137"/>
      <c r="LJ14" s="137"/>
      <c r="LK14" s="137"/>
      <c r="LL14" s="137"/>
      <c r="LM14" s="137"/>
      <c r="LN14" s="137"/>
      <c r="LO14" s="137"/>
      <c r="LP14" s="137"/>
      <c r="LQ14" s="137"/>
      <c r="LR14" s="137"/>
      <c r="LS14" s="137"/>
      <c r="LT14" s="137"/>
      <c r="LU14" s="137"/>
      <c r="LV14" s="137"/>
      <c r="LW14" s="137"/>
      <c r="LX14" s="137"/>
      <c r="LY14" s="137"/>
      <c r="LZ14" s="137"/>
      <c r="MA14" s="137"/>
      <c r="MB14" s="137"/>
      <c r="MC14" s="137"/>
      <c r="MD14" s="137"/>
      <c r="ME14" s="137"/>
      <c r="MF14" s="137"/>
      <c r="MG14" s="137"/>
      <c r="MH14" s="137"/>
      <c r="MI14" s="137"/>
      <c r="MJ14" s="137"/>
      <c r="MK14" s="137"/>
      <c r="ML14" s="137"/>
      <c r="MM14" s="137"/>
      <c r="MN14" s="137"/>
      <c r="MO14" s="137"/>
      <c r="MP14" s="137"/>
      <c r="MQ14" s="137"/>
      <c r="MR14" s="137"/>
      <c r="MS14" s="137"/>
      <c r="MT14" s="137"/>
      <c r="MU14" s="137"/>
      <c r="MV14" s="137"/>
      <c r="MW14" s="137"/>
      <c r="MX14" s="137"/>
      <c r="MY14" s="137"/>
      <c r="MZ14" s="137"/>
      <c r="NA14" s="137"/>
      <c r="NB14" s="137"/>
      <c r="NC14" s="137"/>
      <c r="ND14" s="137"/>
      <c r="NE14" s="137"/>
      <c r="NF14" s="137"/>
      <c r="NG14" s="137"/>
      <c r="NH14" s="137"/>
      <c r="NI14" s="19"/>
      <c r="NJ14" s="138" t="s">
        <v>33</v>
      </c>
      <c r="NK14" s="138"/>
      <c r="NL14" s="138"/>
      <c r="NM14" s="138"/>
      <c r="NN14" s="138"/>
      <c r="NO14" s="138"/>
      <c r="NP14" s="138"/>
      <c r="NQ14" s="138"/>
      <c r="NR14" s="138"/>
      <c r="NS14" s="138"/>
      <c r="NT14" s="138"/>
      <c r="NU14" s="138"/>
      <c r="NV14" s="138"/>
      <c r="NW14" s="138"/>
      <c r="NX14" s="138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8"/>
      <c r="NK15" s="138"/>
      <c r="NL15" s="138"/>
      <c r="NM15" s="138"/>
      <c r="NN15" s="138"/>
      <c r="NO15" s="138"/>
      <c r="NP15" s="138"/>
      <c r="NQ15" s="138"/>
      <c r="NR15" s="138"/>
      <c r="NS15" s="138"/>
      <c r="NT15" s="138"/>
      <c r="NU15" s="138"/>
      <c r="NV15" s="138"/>
      <c r="NW15" s="138"/>
      <c r="NX15" s="138"/>
    </row>
    <row r="16" spans="1:388" ht="13.5" customHeight="1" x14ac:dyDescent="0.15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9" t="s">
        <v>35</v>
      </c>
      <c r="NK16" s="140"/>
      <c r="NL16" s="140"/>
      <c r="NM16" s="140"/>
      <c r="NN16" s="141"/>
      <c r="NO16" s="139" t="s">
        <v>36</v>
      </c>
      <c r="NP16" s="140"/>
      <c r="NQ16" s="140"/>
      <c r="NR16" s="140"/>
      <c r="NS16" s="141"/>
      <c r="NT16" s="139" t="s">
        <v>37</v>
      </c>
      <c r="NU16" s="140"/>
      <c r="NV16" s="140"/>
      <c r="NW16" s="140"/>
      <c r="NX16" s="141"/>
    </row>
    <row r="17" spans="1:393" ht="13.5" customHeight="1" x14ac:dyDescent="0.15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42"/>
      <c r="NK17" s="143"/>
      <c r="NL17" s="143"/>
      <c r="NM17" s="143"/>
      <c r="NN17" s="144"/>
      <c r="NO17" s="142"/>
      <c r="NP17" s="143"/>
      <c r="NQ17" s="143"/>
      <c r="NR17" s="143"/>
      <c r="NS17" s="144"/>
      <c r="NT17" s="142"/>
      <c r="NU17" s="143"/>
      <c r="NV17" s="143"/>
      <c r="NW17" s="143"/>
      <c r="NX17" s="144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6" t="s">
        <v>38</v>
      </c>
      <c r="NK18" s="127"/>
      <c r="NL18" s="127"/>
      <c r="NM18" s="130" t="s">
        <v>39</v>
      </c>
      <c r="NN18" s="131"/>
      <c r="NO18" s="126" t="s">
        <v>38</v>
      </c>
      <c r="NP18" s="127"/>
      <c r="NQ18" s="127"/>
      <c r="NR18" s="130" t="s">
        <v>39</v>
      </c>
      <c r="NS18" s="131"/>
      <c r="NT18" s="126" t="s">
        <v>38</v>
      </c>
      <c r="NU18" s="127"/>
      <c r="NV18" s="127"/>
      <c r="NW18" s="130" t="s">
        <v>39</v>
      </c>
      <c r="NX18" s="131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8"/>
      <c r="NK19" s="129"/>
      <c r="NL19" s="129"/>
      <c r="NM19" s="132"/>
      <c r="NN19" s="133"/>
      <c r="NO19" s="128"/>
      <c r="NP19" s="129"/>
      <c r="NQ19" s="129"/>
      <c r="NR19" s="132"/>
      <c r="NS19" s="133"/>
      <c r="NT19" s="128"/>
      <c r="NU19" s="129"/>
      <c r="NV19" s="129"/>
      <c r="NW19" s="132"/>
      <c r="NX19" s="133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3" t="s">
        <v>173</v>
      </c>
      <c r="NK22" s="124"/>
      <c r="NL22" s="124"/>
      <c r="NM22" s="124"/>
      <c r="NN22" s="124"/>
      <c r="NO22" s="124"/>
      <c r="NP22" s="124"/>
      <c r="NQ22" s="124"/>
      <c r="NR22" s="124"/>
      <c r="NS22" s="124"/>
      <c r="NT22" s="124"/>
      <c r="NU22" s="124"/>
      <c r="NV22" s="124"/>
      <c r="NW22" s="124"/>
      <c r="NX22" s="125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7"/>
      <c r="NK23" s="118"/>
      <c r="NL23" s="118"/>
      <c r="NM23" s="118"/>
      <c r="NN23" s="118"/>
      <c r="NO23" s="118"/>
      <c r="NP23" s="118"/>
      <c r="NQ23" s="118"/>
      <c r="NR23" s="118"/>
      <c r="NS23" s="118"/>
      <c r="NT23" s="118"/>
      <c r="NU23" s="118"/>
      <c r="NV23" s="118"/>
      <c r="NW23" s="118"/>
      <c r="NX23" s="119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7"/>
      <c r="NK24" s="118"/>
      <c r="NL24" s="118"/>
      <c r="NM24" s="118"/>
      <c r="NN24" s="118"/>
      <c r="NO24" s="118"/>
      <c r="NP24" s="118"/>
      <c r="NQ24" s="118"/>
      <c r="NR24" s="118"/>
      <c r="NS24" s="118"/>
      <c r="NT24" s="118"/>
      <c r="NU24" s="118"/>
      <c r="NV24" s="118"/>
      <c r="NW24" s="118"/>
      <c r="NX24" s="119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7"/>
      <c r="NK25" s="118"/>
      <c r="NL25" s="118"/>
      <c r="NM25" s="118"/>
      <c r="NN25" s="118"/>
      <c r="NO25" s="118"/>
      <c r="NP25" s="118"/>
      <c r="NQ25" s="118"/>
      <c r="NR25" s="118"/>
      <c r="NS25" s="118"/>
      <c r="NT25" s="118"/>
      <c r="NU25" s="118"/>
      <c r="NV25" s="118"/>
      <c r="NW25" s="118"/>
      <c r="NX25" s="119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7"/>
      <c r="NK26" s="118"/>
      <c r="NL26" s="118"/>
      <c r="NM26" s="118"/>
      <c r="NN26" s="118"/>
      <c r="NO26" s="118"/>
      <c r="NP26" s="118"/>
      <c r="NQ26" s="118"/>
      <c r="NR26" s="118"/>
      <c r="NS26" s="118"/>
      <c r="NT26" s="118"/>
      <c r="NU26" s="118"/>
      <c r="NV26" s="118"/>
      <c r="NW26" s="118"/>
      <c r="NX26" s="119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7"/>
      <c r="NK27" s="118"/>
      <c r="NL27" s="118"/>
      <c r="NM27" s="118"/>
      <c r="NN27" s="118"/>
      <c r="NO27" s="118"/>
      <c r="NP27" s="118"/>
      <c r="NQ27" s="118"/>
      <c r="NR27" s="118"/>
      <c r="NS27" s="118"/>
      <c r="NT27" s="118"/>
      <c r="NU27" s="118"/>
      <c r="NV27" s="118"/>
      <c r="NW27" s="118"/>
      <c r="NX27" s="119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7"/>
      <c r="NK28" s="118"/>
      <c r="NL28" s="118"/>
      <c r="NM28" s="118"/>
      <c r="NN28" s="118"/>
      <c r="NO28" s="118"/>
      <c r="NP28" s="118"/>
      <c r="NQ28" s="118"/>
      <c r="NR28" s="118"/>
      <c r="NS28" s="118"/>
      <c r="NT28" s="118"/>
      <c r="NU28" s="118"/>
      <c r="NV28" s="118"/>
      <c r="NW28" s="118"/>
      <c r="NX28" s="119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7"/>
      <c r="NK29" s="118"/>
      <c r="NL29" s="118"/>
      <c r="NM29" s="118"/>
      <c r="NN29" s="118"/>
      <c r="NO29" s="118"/>
      <c r="NP29" s="118"/>
      <c r="NQ29" s="118"/>
      <c r="NR29" s="118"/>
      <c r="NS29" s="118"/>
      <c r="NT29" s="118"/>
      <c r="NU29" s="118"/>
      <c r="NV29" s="118"/>
      <c r="NW29" s="118"/>
      <c r="NX29" s="119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7"/>
      <c r="NK30" s="118"/>
      <c r="NL30" s="118"/>
      <c r="NM30" s="118"/>
      <c r="NN30" s="118"/>
      <c r="NO30" s="118"/>
      <c r="NP30" s="118"/>
      <c r="NQ30" s="118"/>
      <c r="NR30" s="118"/>
      <c r="NS30" s="118"/>
      <c r="NT30" s="118"/>
      <c r="NU30" s="118"/>
      <c r="NV30" s="118"/>
      <c r="NW30" s="118"/>
      <c r="NX30" s="119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7"/>
      <c r="NK31" s="118"/>
      <c r="NL31" s="118"/>
      <c r="NM31" s="118"/>
      <c r="NN31" s="118"/>
      <c r="NO31" s="118"/>
      <c r="NP31" s="118"/>
      <c r="NQ31" s="118"/>
      <c r="NR31" s="118"/>
      <c r="NS31" s="118"/>
      <c r="NT31" s="118"/>
      <c r="NU31" s="118"/>
      <c r="NV31" s="118"/>
      <c r="NW31" s="118"/>
      <c r="NX31" s="119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7"/>
      <c r="NK32" s="118"/>
      <c r="NL32" s="118"/>
      <c r="NM32" s="118"/>
      <c r="NN32" s="118"/>
      <c r="NO32" s="118"/>
      <c r="NP32" s="118"/>
      <c r="NQ32" s="118"/>
      <c r="NR32" s="118"/>
      <c r="NS32" s="118"/>
      <c r="NT32" s="118"/>
      <c r="NU32" s="118"/>
      <c r="NV32" s="118"/>
      <c r="NW32" s="118"/>
      <c r="NX32" s="119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103.1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109.8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109.8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108.6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117.2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71.5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78.400000000000006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78.900000000000006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78.5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84.6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144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117.1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100.1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86.6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67.2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41.9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44.3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46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45.7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43.1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7"/>
      <c r="NK33" s="118"/>
      <c r="NL33" s="118"/>
      <c r="NM33" s="118"/>
      <c r="NN33" s="118"/>
      <c r="NO33" s="118"/>
      <c r="NP33" s="118"/>
      <c r="NQ33" s="118"/>
      <c r="NR33" s="118"/>
      <c r="NS33" s="118"/>
      <c r="NT33" s="118"/>
      <c r="NU33" s="118"/>
      <c r="NV33" s="118"/>
      <c r="NW33" s="118"/>
      <c r="NX33" s="119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98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98.4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98.2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97.5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97.7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79.599999999999994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77.900000000000006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78.099999999999994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77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77.099999999999994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101.2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107.2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114.4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117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118.8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66.599999999999994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66.8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67.900000000000006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66.900000000000006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66.099999999999994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20"/>
      <c r="NK34" s="121"/>
      <c r="NL34" s="121"/>
      <c r="NM34" s="121"/>
      <c r="NN34" s="121"/>
      <c r="NO34" s="121"/>
      <c r="NP34" s="121"/>
      <c r="NQ34" s="121"/>
      <c r="NR34" s="121"/>
      <c r="NS34" s="121"/>
      <c r="NT34" s="121"/>
      <c r="NU34" s="121"/>
      <c r="NV34" s="121"/>
      <c r="NW34" s="121"/>
      <c r="NX34" s="122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174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7" t="s">
        <v>172</v>
      </c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9"/>
    </row>
    <row r="55" spans="1:393" ht="13.5" customHeight="1" x14ac:dyDescent="0.15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25692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25717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26201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27879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28089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6966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7776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8155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8271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8366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87.6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79.099999999999994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79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83.1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73.7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9.6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8.8000000000000007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8.4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8.9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8.1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7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9"/>
    </row>
    <row r="56" spans="1:393" ht="13.5" customHeight="1" x14ac:dyDescent="0.15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24371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24882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25249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25711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26415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8736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8797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8852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9060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9135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67.5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69.5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70.3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71.099999999999994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72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17.899999999999999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17.399999999999999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17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16.5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16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7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9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7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9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7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8"/>
      <c r="NX58" s="119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7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9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7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9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7"/>
      <c r="NK61" s="118"/>
      <c r="NL61" s="118"/>
      <c r="NM61" s="118"/>
      <c r="NN61" s="118"/>
      <c r="NO61" s="118"/>
      <c r="NP61" s="118"/>
      <c r="NQ61" s="118"/>
      <c r="NR61" s="118"/>
      <c r="NS61" s="118"/>
      <c r="NT61" s="118"/>
      <c r="NU61" s="118"/>
      <c r="NV61" s="118"/>
      <c r="NW61" s="118"/>
      <c r="NX61" s="119"/>
    </row>
    <row r="62" spans="1:393" ht="13.5" customHeight="1" x14ac:dyDescent="0.15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7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8"/>
      <c r="NX62" s="119"/>
    </row>
    <row r="63" spans="1:393" ht="13.5" customHeight="1" x14ac:dyDescent="0.15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7"/>
      <c r="NK63" s="118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18"/>
      <c r="NW63" s="118"/>
      <c r="NX63" s="119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7"/>
      <c r="NK64" s="118"/>
      <c r="NL64" s="118"/>
      <c r="NM64" s="118"/>
      <c r="NN64" s="118"/>
      <c r="NO64" s="118"/>
      <c r="NP64" s="118"/>
      <c r="NQ64" s="118"/>
      <c r="NR64" s="118"/>
      <c r="NS64" s="118"/>
      <c r="NT64" s="118"/>
      <c r="NU64" s="118"/>
      <c r="NV64" s="118"/>
      <c r="NW64" s="118"/>
      <c r="NX64" s="119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7"/>
      <c r="NK65" s="118"/>
      <c r="NL65" s="118"/>
      <c r="NM65" s="118"/>
      <c r="NN65" s="118"/>
      <c r="NO65" s="118"/>
      <c r="NP65" s="118"/>
      <c r="NQ65" s="118"/>
      <c r="NR65" s="118"/>
      <c r="NS65" s="118"/>
      <c r="NT65" s="118"/>
      <c r="NU65" s="118"/>
      <c r="NV65" s="118"/>
      <c r="NW65" s="118"/>
      <c r="NX65" s="119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7"/>
      <c r="NK66" s="118"/>
      <c r="NL66" s="118"/>
      <c r="NM66" s="118"/>
      <c r="NN66" s="118"/>
      <c r="NO66" s="118"/>
      <c r="NP66" s="118"/>
      <c r="NQ66" s="118"/>
      <c r="NR66" s="118"/>
      <c r="NS66" s="118"/>
      <c r="NT66" s="118"/>
      <c r="NU66" s="118"/>
      <c r="NV66" s="118"/>
      <c r="NW66" s="118"/>
      <c r="NX66" s="119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0"/>
      <c r="NK67" s="121"/>
      <c r="NL67" s="121"/>
      <c r="NM67" s="121"/>
      <c r="NN67" s="121"/>
      <c r="NO67" s="121"/>
      <c r="NP67" s="121"/>
      <c r="NQ67" s="121"/>
      <c r="NR67" s="121"/>
      <c r="NS67" s="121"/>
      <c r="NT67" s="121"/>
      <c r="NU67" s="121"/>
      <c r="NV67" s="121"/>
      <c r="NW67" s="121"/>
      <c r="NX67" s="122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171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73.099999999999994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74.2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74.8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74.2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74.099999999999994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74.7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77.599999999999994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77.3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75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71.3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30133291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30244849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30477000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30845709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31156535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52.6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54.2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53.8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56.1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56.4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68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70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71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73.2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73.400000000000006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36094355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36941419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38480542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38744035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40117620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8PLqy/UP2p4z+9oCfdX3z69JxRy7cQAo+lQue33fJdu8xIIN29tpe9d24EKd0ZQENUO69dBd5lFBksMikgYGlw==" saltValue="0r7nxiF1TjJYkG+qj9waVQ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103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0" t="s">
        <v>104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2"/>
      <c r="AS4" s="163" t="s">
        <v>105</v>
      </c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63" t="s">
        <v>106</v>
      </c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60" t="s">
        <v>107</v>
      </c>
      <c r="BP4" s="161"/>
      <c r="BQ4" s="161"/>
      <c r="BR4" s="161"/>
      <c r="BS4" s="161"/>
      <c r="BT4" s="161"/>
      <c r="BU4" s="161"/>
      <c r="BV4" s="161"/>
      <c r="BW4" s="161"/>
      <c r="BX4" s="161"/>
      <c r="BY4" s="162"/>
      <c r="BZ4" s="159" t="s">
        <v>108</v>
      </c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63" t="s">
        <v>109</v>
      </c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 t="s">
        <v>110</v>
      </c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 t="s">
        <v>111</v>
      </c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60" t="s">
        <v>112</v>
      </c>
      <c r="DS4" s="161"/>
      <c r="DT4" s="161"/>
      <c r="DU4" s="161"/>
      <c r="DV4" s="161"/>
      <c r="DW4" s="161"/>
      <c r="DX4" s="161"/>
      <c r="DY4" s="161"/>
      <c r="DZ4" s="161"/>
      <c r="EA4" s="161"/>
      <c r="EB4" s="162"/>
      <c r="EC4" s="159" t="s">
        <v>113</v>
      </c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 t="s">
        <v>114</v>
      </c>
      <c r="EO4" s="159"/>
      <c r="EP4" s="159"/>
      <c r="EQ4" s="159"/>
      <c r="ER4" s="159"/>
      <c r="ES4" s="159"/>
      <c r="ET4" s="159"/>
      <c r="EU4" s="159"/>
      <c r="EV4" s="159"/>
      <c r="EW4" s="159"/>
      <c r="EX4" s="159"/>
    </row>
    <row r="5" spans="1:154" x14ac:dyDescent="0.15">
      <c r="A5" s="48" t="s">
        <v>115</v>
      </c>
      <c r="B5" s="61"/>
      <c r="C5" s="61"/>
      <c r="D5" s="61"/>
      <c r="E5" s="61"/>
      <c r="F5" s="61"/>
      <c r="G5" s="61"/>
      <c r="H5" s="62" t="s">
        <v>116</v>
      </c>
      <c r="I5" s="62" t="s">
        <v>117</v>
      </c>
      <c r="J5" s="62" t="s">
        <v>118</v>
      </c>
      <c r="K5" s="62" t="s">
        <v>1</v>
      </c>
      <c r="L5" s="62" t="s">
        <v>2</v>
      </c>
      <c r="M5" s="62" t="s">
        <v>3</v>
      </c>
      <c r="N5" s="62" t="s">
        <v>119</v>
      </c>
      <c r="O5" s="62" t="s">
        <v>5</v>
      </c>
      <c r="P5" s="62" t="s">
        <v>120</v>
      </c>
      <c r="Q5" s="62" t="s">
        <v>121</v>
      </c>
      <c r="R5" s="62" t="s">
        <v>122</v>
      </c>
      <c r="S5" s="62" t="s">
        <v>123</v>
      </c>
      <c r="T5" s="62" t="s">
        <v>124</v>
      </c>
      <c r="U5" s="62" t="s">
        <v>125</v>
      </c>
      <c r="V5" s="62" t="s">
        <v>126</v>
      </c>
      <c r="W5" s="62" t="s">
        <v>127</v>
      </c>
      <c r="X5" s="62" t="s">
        <v>128</v>
      </c>
      <c r="Y5" s="62" t="s">
        <v>129</v>
      </c>
      <c r="Z5" s="62" t="s">
        <v>130</v>
      </c>
      <c r="AA5" s="62" t="s">
        <v>131</v>
      </c>
      <c r="AB5" s="62" t="s">
        <v>132</v>
      </c>
      <c r="AC5" s="62" t="s">
        <v>133</v>
      </c>
      <c r="AD5" s="62" t="s">
        <v>134</v>
      </c>
      <c r="AE5" s="62" t="s">
        <v>135</v>
      </c>
      <c r="AF5" s="62" t="s">
        <v>136</v>
      </c>
      <c r="AG5" s="62" t="s">
        <v>137</v>
      </c>
      <c r="AH5" s="62" t="s">
        <v>138</v>
      </c>
      <c r="AI5" s="62" t="s">
        <v>139</v>
      </c>
      <c r="AJ5" s="62" t="s">
        <v>140</v>
      </c>
      <c r="AK5" s="62" t="s">
        <v>141</v>
      </c>
      <c r="AL5" s="62" t="s">
        <v>142</v>
      </c>
      <c r="AM5" s="62" t="s">
        <v>143</v>
      </c>
      <c r="AN5" s="62" t="s">
        <v>144</v>
      </c>
      <c r="AO5" s="62" t="s">
        <v>145</v>
      </c>
      <c r="AP5" s="62" t="s">
        <v>146</v>
      </c>
      <c r="AQ5" s="62" t="s">
        <v>147</v>
      </c>
      <c r="AR5" s="62" t="s">
        <v>148</v>
      </c>
      <c r="AS5" s="62" t="s">
        <v>138</v>
      </c>
      <c r="AT5" s="62" t="s">
        <v>139</v>
      </c>
      <c r="AU5" s="62" t="s">
        <v>140</v>
      </c>
      <c r="AV5" s="62" t="s">
        <v>141</v>
      </c>
      <c r="AW5" s="62" t="s">
        <v>142</v>
      </c>
      <c r="AX5" s="62" t="s">
        <v>143</v>
      </c>
      <c r="AY5" s="62" t="s">
        <v>144</v>
      </c>
      <c r="AZ5" s="62" t="s">
        <v>145</v>
      </c>
      <c r="BA5" s="62" t="s">
        <v>146</v>
      </c>
      <c r="BB5" s="62" t="s">
        <v>147</v>
      </c>
      <c r="BC5" s="62" t="s">
        <v>148</v>
      </c>
      <c r="BD5" s="62" t="s">
        <v>138</v>
      </c>
      <c r="BE5" s="62" t="s">
        <v>139</v>
      </c>
      <c r="BF5" s="62" t="s">
        <v>140</v>
      </c>
      <c r="BG5" s="62" t="s">
        <v>141</v>
      </c>
      <c r="BH5" s="62" t="s">
        <v>142</v>
      </c>
      <c r="BI5" s="62" t="s">
        <v>143</v>
      </c>
      <c r="BJ5" s="62" t="s">
        <v>144</v>
      </c>
      <c r="BK5" s="62" t="s">
        <v>145</v>
      </c>
      <c r="BL5" s="62" t="s">
        <v>146</v>
      </c>
      <c r="BM5" s="62" t="s">
        <v>147</v>
      </c>
      <c r="BN5" s="62" t="s">
        <v>148</v>
      </c>
      <c r="BO5" s="62" t="s">
        <v>138</v>
      </c>
      <c r="BP5" s="62" t="s">
        <v>139</v>
      </c>
      <c r="BQ5" s="62" t="s">
        <v>140</v>
      </c>
      <c r="BR5" s="62" t="s">
        <v>141</v>
      </c>
      <c r="BS5" s="62" t="s">
        <v>142</v>
      </c>
      <c r="BT5" s="62" t="s">
        <v>143</v>
      </c>
      <c r="BU5" s="62" t="s">
        <v>144</v>
      </c>
      <c r="BV5" s="62" t="s">
        <v>145</v>
      </c>
      <c r="BW5" s="62" t="s">
        <v>146</v>
      </c>
      <c r="BX5" s="62" t="s">
        <v>147</v>
      </c>
      <c r="BY5" s="62" t="s">
        <v>148</v>
      </c>
      <c r="BZ5" s="62" t="s">
        <v>138</v>
      </c>
      <c r="CA5" s="62" t="s">
        <v>139</v>
      </c>
      <c r="CB5" s="62" t="s">
        <v>140</v>
      </c>
      <c r="CC5" s="62" t="s">
        <v>141</v>
      </c>
      <c r="CD5" s="62" t="s">
        <v>149</v>
      </c>
      <c r="CE5" s="62" t="s">
        <v>143</v>
      </c>
      <c r="CF5" s="62" t="s">
        <v>144</v>
      </c>
      <c r="CG5" s="62" t="s">
        <v>145</v>
      </c>
      <c r="CH5" s="62" t="s">
        <v>146</v>
      </c>
      <c r="CI5" s="62" t="s">
        <v>147</v>
      </c>
      <c r="CJ5" s="62" t="s">
        <v>148</v>
      </c>
      <c r="CK5" s="62" t="s">
        <v>138</v>
      </c>
      <c r="CL5" s="62" t="s">
        <v>139</v>
      </c>
      <c r="CM5" s="62" t="s">
        <v>140</v>
      </c>
      <c r="CN5" s="62" t="s">
        <v>141</v>
      </c>
      <c r="CO5" s="62" t="s">
        <v>142</v>
      </c>
      <c r="CP5" s="62" t="s">
        <v>143</v>
      </c>
      <c r="CQ5" s="62" t="s">
        <v>144</v>
      </c>
      <c r="CR5" s="62" t="s">
        <v>145</v>
      </c>
      <c r="CS5" s="62" t="s">
        <v>146</v>
      </c>
      <c r="CT5" s="62" t="s">
        <v>147</v>
      </c>
      <c r="CU5" s="62" t="s">
        <v>148</v>
      </c>
      <c r="CV5" s="62" t="s">
        <v>138</v>
      </c>
      <c r="CW5" s="62" t="s">
        <v>139</v>
      </c>
      <c r="CX5" s="62" t="s">
        <v>150</v>
      </c>
      <c r="CY5" s="62" t="s">
        <v>141</v>
      </c>
      <c r="CZ5" s="62" t="s">
        <v>142</v>
      </c>
      <c r="DA5" s="62" t="s">
        <v>143</v>
      </c>
      <c r="DB5" s="62" t="s">
        <v>144</v>
      </c>
      <c r="DC5" s="62" t="s">
        <v>145</v>
      </c>
      <c r="DD5" s="62" t="s">
        <v>146</v>
      </c>
      <c r="DE5" s="62" t="s">
        <v>147</v>
      </c>
      <c r="DF5" s="62" t="s">
        <v>148</v>
      </c>
      <c r="DG5" s="62" t="s">
        <v>138</v>
      </c>
      <c r="DH5" s="62" t="s">
        <v>139</v>
      </c>
      <c r="DI5" s="62" t="s">
        <v>140</v>
      </c>
      <c r="DJ5" s="62" t="s">
        <v>141</v>
      </c>
      <c r="DK5" s="62" t="s">
        <v>142</v>
      </c>
      <c r="DL5" s="62" t="s">
        <v>143</v>
      </c>
      <c r="DM5" s="62" t="s">
        <v>144</v>
      </c>
      <c r="DN5" s="62" t="s">
        <v>145</v>
      </c>
      <c r="DO5" s="62" t="s">
        <v>146</v>
      </c>
      <c r="DP5" s="62" t="s">
        <v>147</v>
      </c>
      <c r="DQ5" s="62" t="s">
        <v>148</v>
      </c>
      <c r="DR5" s="62" t="s">
        <v>138</v>
      </c>
      <c r="DS5" s="62" t="s">
        <v>139</v>
      </c>
      <c r="DT5" s="62" t="s">
        <v>140</v>
      </c>
      <c r="DU5" s="62" t="s">
        <v>141</v>
      </c>
      <c r="DV5" s="62" t="s">
        <v>149</v>
      </c>
      <c r="DW5" s="62" t="s">
        <v>143</v>
      </c>
      <c r="DX5" s="62" t="s">
        <v>144</v>
      </c>
      <c r="DY5" s="62" t="s">
        <v>145</v>
      </c>
      <c r="DZ5" s="62" t="s">
        <v>146</v>
      </c>
      <c r="EA5" s="62" t="s">
        <v>147</v>
      </c>
      <c r="EB5" s="62" t="s">
        <v>148</v>
      </c>
      <c r="EC5" s="62" t="s">
        <v>138</v>
      </c>
      <c r="ED5" s="62" t="s">
        <v>139</v>
      </c>
      <c r="EE5" s="62" t="s">
        <v>140</v>
      </c>
      <c r="EF5" s="62" t="s">
        <v>141</v>
      </c>
      <c r="EG5" s="62" t="s">
        <v>142</v>
      </c>
      <c r="EH5" s="62" t="s">
        <v>143</v>
      </c>
      <c r="EI5" s="62" t="s">
        <v>144</v>
      </c>
      <c r="EJ5" s="62" t="s">
        <v>145</v>
      </c>
      <c r="EK5" s="62" t="s">
        <v>146</v>
      </c>
      <c r="EL5" s="62" t="s">
        <v>147</v>
      </c>
      <c r="EM5" s="62" t="s">
        <v>151</v>
      </c>
      <c r="EN5" s="62" t="s">
        <v>138</v>
      </c>
      <c r="EO5" s="62" t="s">
        <v>139</v>
      </c>
      <c r="EP5" s="62" t="s">
        <v>140</v>
      </c>
      <c r="EQ5" s="62" t="s">
        <v>141</v>
      </c>
      <c r="ER5" s="62" t="s">
        <v>149</v>
      </c>
      <c r="ES5" s="62" t="s">
        <v>143</v>
      </c>
      <c r="ET5" s="62" t="s">
        <v>144</v>
      </c>
      <c r="EU5" s="62" t="s">
        <v>145</v>
      </c>
      <c r="EV5" s="62" t="s">
        <v>146</v>
      </c>
      <c r="EW5" s="62" t="s">
        <v>147</v>
      </c>
      <c r="EX5" s="62" t="s">
        <v>148</v>
      </c>
    </row>
    <row r="6" spans="1:154" s="67" customFormat="1" x14ac:dyDescent="0.15">
      <c r="A6" s="48" t="s">
        <v>152</v>
      </c>
      <c r="B6" s="63">
        <f>B8</f>
        <v>2019</v>
      </c>
      <c r="C6" s="63">
        <f t="shared" ref="C6:M6" si="2">C8</f>
        <v>240001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3</v>
      </c>
      <c r="H6" s="164" t="str">
        <f>IF(H8&lt;&gt;I8,H8,"")&amp;IF(I8&lt;&gt;J8,I8,"")&amp;"　"&amp;J8</f>
        <v>三重県　一志病院</v>
      </c>
      <c r="I6" s="165"/>
      <c r="J6" s="166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 t="str">
        <f>O8</f>
        <v>自治体職員</v>
      </c>
      <c r="P6" s="63" t="str">
        <f>P8</f>
        <v>直営</v>
      </c>
      <c r="Q6" s="64">
        <f t="shared" ref="Q6:AG6" si="3">Q8</f>
        <v>8</v>
      </c>
      <c r="R6" s="63" t="str">
        <f t="shared" si="3"/>
        <v>-</v>
      </c>
      <c r="S6" s="63" t="str">
        <f t="shared" si="3"/>
        <v>ド 訓</v>
      </c>
      <c r="T6" s="63" t="str">
        <f t="shared" si="3"/>
        <v>救 へ</v>
      </c>
      <c r="U6" s="64">
        <f>U8</f>
        <v>1813859</v>
      </c>
      <c r="V6" s="64">
        <f>V8</f>
        <v>6295</v>
      </c>
      <c r="W6" s="63" t="str">
        <f>W8</f>
        <v>第１種該当</v>
      </c>
      <c r="X6" s="63" t="str">
        <f t="shared" si="3"/>
        <v>１０：１</v>
      </c>
      <c r="Y6" s="64">
        <f t="shared" si="3"/>
        <v>46</v>
      </c>
      <c r="Z6" s="64">
        <f t="shared" si="3"/>
        <v>40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86</v>
      </c>
      <c r="AE6" s="64">
        <f t="shared" si="3"/>
        <v>46</v>
      </c>
      <c r="AF6" s="64" t="str">
        <f t="shared" si="3"/>
        <v>-</v>
      </c>
      <c r="AG6" s="64">
        <f t="shared" si="3"/>
        <v>46</v>
      </c>
      <c r="AH6" s="65">
        <f>IF(AH8="-",NA(),AH8)</f>
        <v>103.1</v>
      </c>
      <c r="AI6" s="65">
        <f t="shared" ref="AI6:AQ6" si="4">IF(AI8="-",NA(),AI8)</f>
        <v>109.8</v>
      </c>
      <c r="AJ6" s="65">
        <f t="shared" si="4"/>
        <v>109.8</v>
      </c>
      <c r="AK6" s="65">
        <f t="shared" si="4"/>
        <v>108.6</v>
      </c>
      <c r="AL6" s="65">
        <f t="shared" si="4"/>
        <v>117.2</v>
      </c>
      <c r="AM6" s="65">
        <f t="shared" si="4"/>
        <v>98</v>
      </c>
      <c r="AN6" s="65">
        <f t="shared" si="4"/>
        <v>98.4</v>
      </c>
      <c r="AO6" s="65">
        <f t="shared" si="4"/>
        <v>98.2</v>
      </c>
      <c r="AP6" s="65">
        <f t="shared" si="4"/>
        <v>97.5</v>
      </c>
      <c r="AQ6" s="65">
        <f t="shared" si="4"/>
        <v>97.7</v>
      </c>
      <c r="AR6" s="65" t="str">
        <f>IF(AR8="-","【-】","【"&amp;SUBSTITUTE(TEXT(AR8,"#,##0.0"),"-","△")&amp;"】")</f>
        <v>【98.2】</v>
      </c>
      <c r="AS6" s="65">
        <f>IF(AS8="-",NA(),AS8)</f>
        <v>71.5</v>
      </c>
      <c r="AT6" s="65">
        <f t="shared" ref="AT6:BB6" si="5">IF(AT8="-",NA(),AT8)</f>
        <v>78.400000000000006</v>
      </c>
      <c r="AU6" s="65">
        <f t="shared" si="5"/>
        <v>78.900000000000006</v>
      </c>
      <c r="AV6" s="65">
        <f t="shared" si="5"/>
        <v>78.5</v>
      </c>
      <c r="AW6" s="65">
        <f t="shared" si="5"/>
        <v>84.6</v>
      </c>
      <c r="AX6" s="65">
        <f t="shared" si="5"/>
        <v>79.599999999999994</v>
      </c>
      <c r="AY6" s="65">
        <f t="shared" si="5"/>
        <v>77.900000000000006</v>
      </c>
      <c r="AZ6" s="65">
        <f t="shared" si="5"/>
        <v>78.099999999999994</v>
      </c>
      <c r="BA6" s="65">
        <f t="shared" si="5"/>
        <v>77</v>
      </c>
      <c r="BB6" s="65">
        <f t="shared" si="5"/>
        <v>77.099999999999994</v>
      </c>
      <c r="BC6" s="65" t="str">
        <f>IF(BC8="-","【-】","【"&amp;SUBSTITUTE(TEXT(BC8,"#,##0.0"),"-","△")&amp;"】")</f>
        <v>【89.5】</v>
      </c>
      <c r="BD6" s="65">
        <f>IF(BD8="-",NA(),BD8)</f>
        <v>144</v>
      </c>
      <c r="BE6" s="65">
        <f t="shared" ref="BE6:BM6" si="6">IF(BE8="-",NA(),BE8)</f>
        <v>117.1</v>
      </c>
      <c r="BF6" s="65">
        <f t="shared" si="6"/>
        <v>100.1</v>
      </c>
      <c r="BG6" s="65">
        <f t="shared" si="6"/>
        <v>86.6</v>
      </c>
      <c r="BH6" s="65">
        <f t="shared" si="6"/>
        <v>67.2</v>
      </c>
      <c r="BI6" s="65">
        <f t="shared" si="6"/>
        <v>101.2</v>
      </c>
      <c r="BJ6" s="65">
        <f t="shared" si="6"/>
        <v>107.2</v>
      </c>
      <c r="BK6" s="65">
        <f t="shared" si="6"/>
        <v>114.4</v>
      </c>
      <c r="BL6" s="65">
        <f t="shared" si="6"/>
        <v>117</v>
      </c>
      <c r="BM6" s="65">
        <f t="shared" si="6"/>
        <v>118.8</v>
      </c>
      <c r="BN6" s="65" t="str">
        <f>IF(BN8="-","【-】","【"&amp;SUBSTITUTE(TEXT(BN8,"#,##0.0"),"-","△")&amp;"】")</f>
        <v>【59.6】</v>
      </c>
      <c r="BO6" s="65">
        <f>IF(BO8="-",NA(),BO8)</f>
        <v>41.9</v>
      </c>
      <c r="BP6" s="65">
        <f t="shared" ref="BP6:BX6" si="7">IF(BP8="-",NA(),BP8)</f>
        <v>44.3</v>
      </c>
      <c r="BQ6" s="65">
        <f t="shared" si="7"/>
        <v>46</v>
      </c>
      <c r="BR6" s="65">
        <f t="shared" si="7"/>
        <v>45.7</v>
      </c>
      <c r="BS6" s="65">
        <f t="shared" si="7"/>
        <v>43.1</v>
      </c>
      <c r="BT6" s="65">
        <f t="shared" si="7"/>
        <v>66.599999999999994</v>
      </c>
      <c r="BU6" s="65">
        <f t="shared" si="7"/>
        <v>66.8</v>
      </c>
      <c r="BV6" s="65">
        <f t="shared" si="7"/>
        <v>67.900000000000006</v>
      </c>
      <c r="BW6" s="65">
        <f t="shared" si="7"/>
        <v>66.900000000000006</v>
      </c>
      <c r="BX6" s="65">
        <f t="shared" si="7"/>
        <v>66.099999999999994</v>
      </c>
      <c r="BY6" s="65" t="str">
        <f>IF(BY8="-","【-】","【"&amp;SUBSTITUTE(TEXT(BY8,"#,##0.0"),"-","△")&amp;"】")</f>
        <v>【74.7】</v>
      </c>
      <c r="BZ6" s="66">
        <f>IF(BZ8="-",NA(),BZ8)</f>
        <v>25692</v>
      </c>
      <c r="CA6" s="66">
        <f t="shared" ref="CA6:CI6" si="8">IF(CA8="-",NA(),CA8)</f>
        <v>25717</v>
      </c>
      <c r="CB6" s="66">
        <f t="shared" si="8"/>
        <v>26201</v>
      </c>
      <c r="CC6" s="66">
        <f t="shared" si="8"/>
        <v>27879</v>
      </c>
      <c r="CD6" s="66">
        <f t="shared" si="8"/>
        <v>28089</v>
      </c>
      <c r="CE6" s="66">
        <f t="shared" si="8"/>
        <v>24371</v>
      </c>
      <c r="CF6" s="66">
        <f t="shared" si="8"/>
        <v>24882</v>
      </c>
      <c r="CG6" s="66">
        <f t="shared" si="8"/>
        <v>25249</v>
      </c>
      <c r="CH6" s="66">
        <f t="shared" si="8"/>
        <v>25711</v>
      </c>
      <c r="CI6" s="66">
        <f t="shared" si="8"/>
        <v>26415</v>
      </c>
      <c r="CJ6" s="65" t="str">
        <f>IF(CJ8="-","【-】","【"&amp;SUBSTITUTE(TEXT(CJ8,"#,##0"),"-","△")&amp;"】")</f>
        <v>【53,621】</v>
      </c>
      <c r="CK6" s="66">
        <f>IF(CK8="-",NA(),CK8)</f>
        <v>6966</v>
      </c>
      <c r="CL6" s="66">
        <f t="shared" ref="CL6:CT6" si="9">IF(CL8="-",NA(),CL8)</f>
        <v>7776</v>
      </c>
      <c r="CM6" s="66">
        <f t="shared" si="9"/>
        <v>8155</v>
      </c>
      <c r="CN6" s="66">
        <f t="shared" si="9"/>
        <v>8271</v>
      </c>
      <c r="CO6" s="66">
        <f t="shared" si="9"/>
        <v>8366</v>
      </c>
      <c r="CP6" s="66">
        <f t="shared" si="9"/>
        <v>8736</v>
      </c>
      <c r="CQ6" s="66">
        <f t="shared" si="9"/>
        <v>8797</v>
      </c>
      <c r="CR6" s="66">
        <f t="shared" si="9"/>
        <v>8852</v>
      </c>
      <c r="CS6" s="66">
        <f t="shared" si="9"/>
        <v>9060</v>
      </c>
      <c r="CT6" s="66">
        <f t="shared" si="9"/>
        <v>9135</v>
      </c>
      <c r="CU6" s="65" t="str">
        <f>IF(CU8="-","【-】","【"&amp;SUBSTITUTE(TEXT(CU8,"#,##0"),"-","△")&amp;"】")</f>
        <v>【15,586】</v>
      </c>
      <c r="CV6" s="65">
        <f>IF(CV8="-",NA(),CV8)</f>
        <v>87.6</v>
      </c>
      <c r="CW6" s="65">
        <f t="shared" ref="CW6:DE6" si="10">IF(CW8="-",NA(),CW8)</f>
        <v>79.099999999999994</v>
      </c>
      <c r="CX6" s="65">
        <f t="shared" si="10"/>
        <v>79</v>
      </c>
      <c r="CY6" s="65">
        <f t="shared" si="10"/>
        <v>83.1</v>
      </c>
      <c r="CZ6" s="65">
        <f t="shared" si="10"/>
        <v>73.7</v>
      </c>
      <c r="DA6" s="65">
        <f t="shared" si="10"/>
        <v>67.5</v>
      </c>
      <c r="DB6" s="65">
        <f t="shared" si="10"/>
        <v>69.5</v>
      </c>
      <c r="DC6" s="65">
        <f t="shared" si="10"/>
        <v>70.3</v>
      </c>
      <c r="DD6" s="65">
        <f t="shared" si="10"/>
        <v>71.099999999999994</v>
      </c>
      <c r="DE6" s="65">
        <f t="shared" si="10"/>
        <v>72</v>
      </c>
      <c r="DF6" s="65" t="str">
        <f>IF(DF8="-","【-】","【"&amp;SUBSTITUTE(TEXT(DF8,"#,##0.0"),"-","△")&amp;"】")</f>
        <v>【54.6】</v>
      </c>
      <c r="DG6" s="65">
        <f>IF(DG8="-",NA(),DG8)</f>
        <v>9.6</v>
      </c>
      <c r="DH6" s="65">
        <f t="shared" ref="DH6:DP6" si="11">IF(DH8="-",NA(),DH8)</f>
        <v>8.8000000000000007</v>
      </c>
      <c r="DI6" s="65">
        <f t="shared" si="11"/>
        <v>8.4</v>
      </c>
      <c r="DJ6" s="65">
        <f t="shared" si="11"/>
        <v>8.9</v>
      </c>
      <c r="DK6" s="65">
        <f t="shared" si="11"/>
        <v>8.1</v>
      </c>
      <c r="DL6" s="65">
        <f t="shared" si="11"/>
        <v>17.899999999999999</v>
      </c>
      <c r="DM6" s="65">
        <f t="shared" si="11"/>
        <v>17.399999999999999</v>
      </c>
      <c r="DN6" s="65">
        <f t="shared" si="11"/>
        <v>17</v>
      </c>
      <c r="DO6" s="65">
        <f t="shared" si="11"/>
        <v>16.5</v>
      </c>
      <c r="DP6" s="65">
        <f t="shared" si="11"/>
        <v>16</v>
      </c>
      <c r="DQ6" s="65" t="str">
        <f>IF(DQ8="-","【-】","【"&amp;SUBSTITUTE(TEXT(DQ8,"#,##0.0"),"-","△")&amp;"】")</f>
        <v>【25.0】</v>
      </c>
      <c r="DR6" s="65">
        <f>IF(DR8="-",NA(),DR8)</f>
        <v>73.099999999999994</v>
      </c>
      <c r="DS6" s="65">
        <f t="shared" ref="DS6:EA6" si="12">IF(DS8="-",NA(),DS8)</f>
        <v>74.2</v>
      </c>
      <c r="DT6" s="65">
        <f t="shared" si="12"/>
        <v>74.8</v>
      </c>
      <c r="DU6" s="65">
        <f t="shared" si="12"/>
        <v>74.2</v>
      </c>
      <c r="DV6" s="65">
        <f t="shared" si="12"/>
        <v>74.099999999999994</v>
      </c>
      <c r="DW6" s="65">
        <f t="shared" si="12"/>
        <v>52.6</v>
      </c>
      <c r="DX6" s="65">
        <f t="shared" si="12"/>
        <v>54.2</v>
      </c>
      <c r="DY6" s="65">
        <f t="shared" si="12"/>
        <v>53.8</v>
      </c>
      <c r="DZ6" s="65">
        <f t="shared" si="12"/>
        <v>56.1</v>
      </c>
      <c r="EA6" s="65">
        <f t="shared" si="12"/>
        <v>56.4</v>
      </c>
      <c r="EB6" s="65" t="str">
        <f>IF(EB8="-","【-】","【"&amp;SUBSTITUTE(TEXT(EB8,"#,##0.0"),"-","△")&amp;"】")</f>
        <v>【53.5】</v>
      </c>
      <c r="EC6" s="65">
        <f>IF(EC8="-",NA(),EC8)</f>
        <v>74.7</v>
      </c>
      <c r="ED6" s="65">
        <f t="shared" ref="ED6:EL6" si="13">IF(ED8="-",NA(),ED8)</f>
        <v>77.599999999999994</v>
      </c>
      <c r="EE6" s="65">
        <f t="shared" si="13"/>
        <v>77.3</v>
      </c>
      <c r="EF6" s="65">
        <f t="shared" si="13"/>
        <v>75</v>
      </c>
      <c r="EG6" s="65">
        <f t="shared" si="13"/>
        <v>71.3</v>
      </c>
      <c r="EH6" s="65">
        <f t="shared" si="13"/>
        <v>68</v>
      </c>
      <c r="EI6" s="65">
        <f t="shared" si="13"/>
        <v>70</v>
      </c>
      <c r="EJ6" s="65">
        <f t="shared" si="13"/>
        <v>71</v>
      </c>
      <c r="EK6" s="65">
        <f t="shared" si="13"/>
        <v>73.2</v>
      </c>
      <c r="EL6" s="65">
        <f t="shared" si="13"/>
        <v>73.400000000000006</v>
      </c>
      <c r="EM6" s="65" t="str">
        <f>IF(EM8="-","【-】","【"&amp;SUBSTITUTE(TEXT(EM8,"#,##0.0"),"-","△")&amp;"】")</f>
        <v>【70.0】</v>
      </c>
      <c r="EN6" s="66">
        <f>IF(EN8="-",NA(),EN8)</f>
        <v>30133291</v>
      </c>
      <c r="EO6" s="66">
        <f t="shared" ref="EO6:EW6" si="14">IF(EO8="-",NA(),EO8)</f>
        <v>30244849</v>
      </c>
      <c r="EP6" s="66">
        <f t="shared" si="14"/>
        <v>30477000</v>
      </c>
      <c r="EQ6" s="66">
        <f t="shared" si="14"/>
        <v>30845709</v>
      </c>
      <c r="ER6" s="66">
        <f t="shared" si="14"/>
        <v>31156535</v>
      </c>
      <c r="ES6" s="66">
        <f t="shared" si="14"/>
        <v>36094355</v>
      </c>
      <c r="ET6" s="66">
        <f t="shared" si="14"/>
        <v>36941419</v>
      </c>
      <c r="EU6" s="66">
        <f t="shared" si="14"/>
        <v>38480542</v>
      </c>
      <c r="EV6" s="66">
        <f t="shared" si="14"/>
        <v>38744035</v>
      </c>
      <c r="EW6" s="66">
        <f t="shared" si="14"/>
        <v>40117620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153</v>
      </c>
      <c r="B7" s="63">
        <f t="shared" ref="B7:AG7" si="15">B8</f>
        <v>2019</v>
      </c>
      <c r="C7" s="63">
        <f t="shared" si="15"/>
        <v>240001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3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50床以上～100床未満</v>
      </c>
      <c r="O7" s="63" t="str">
        <f>O8</f>
        <v>自治体職員</v>
      </c>
      <c r="P7" s="63" t="str">
        <f>P8</f>
        <v>直営</v>
      </c>
      <c r="Q7" s="64">
        <f t="shared" si="15"/>
        <v>8</v>
      </c>
      <c r="R7" s="63" t="str">
        <f t="shared" si="15"/>
        <v>-</v>
      </c>
      <c r="S7" s="63" t="str">
        <f t="shared" si="15"/>
        <v>ド 訓</v>
      </c>
      <c r="T7" s="63" t="str">
        <f t="shared" si="15"/>
        <v>救 へ</v>
      </c>
      <c r="U7" s="64">
        <f>U8</f>
        <v>1813859</v>
      </c>
      <c r="V7" s="64">
        <f>V8</f>
        <v>6295</v>
      </c>
      <c r="W7" s="63" t="str">
        <f>W8</f>
        <v>第１種該当</v>
      </c>
      <c r="X7" s="63" t="str">
        <f t="shared" si="15"/>
        <v>１０：１</v>
      </c>
      <c r="Y7" s="64">
        <f t="shared" si="15"/>
        <v>46</v>
      </c>
      <c r="Z7" s="64">
        <f t="shared" si="15"/>
        <v>40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86</v>
      </c>
      <c r="AE7" s="64">
        <f t="shared" si="15"/>
        <v>46</v>
      </c>
      <c r="AF7" s="64" t="str">
        <f t="shared" si="15"/>
        <v>-</v>
      </c>
      <c r="AG7" s="64">
        <f t="shared" si="15"/>
        <v>46</v>
      </c>
      <c r="AH7" s="65">
        <f>AH8</f>
        <v>103.1</v>
      </c>
      <c r="AI7" s="65">
        <f t="shared" ref="AI7:AQ7" si="16">AI8</f>
        <v>109.8</v>
      </c>
      <c r="AJ7" s="65">
        <f t="shared" si="16"/>
        <v>109.8</v>
      </c>
      <c r="AK7" s="65">
        <f t="shared" si="16"/>
        <v>108.6</v>
      </c>
      <c r="AL7" s="65">
        <f t="shared" si="16"/>
        <v>117.2</v>
      </c>
      <c r="AM7" s="65">
        <f t="shared" si="16"/>
        <v>98</v>
      </c>
      <c r="AN7" s="65">
        <f t="shared" si="16"/>
        <v>98.4</v>
      </c>
      <c r="AO7" s="65">
        <f t="shared" si="16"/>
        <v>98.2</v>
      </c>
      <c r="AP7" s="65">
        <f t="shared" si="16"/>
        <v>97.5</v>
      </c>
      <c r="AQ7" s="65">
        <f t="shared" si="16"/>
        <v>97.7</v>
      </c>
      <c r="AR7" s="65"/>
      <c r="AS7" s="65">
        <f>AS8</f>
        <v>71.5</v>
      </c>
      <c r="AT7" s="65">
        <f t="shared" ref="AT7:BB7" si="17">AT8</f>
        <v>78.400000000000006</v>
      </c>
      <c r="AU7" s="65">
        <f t="shared" si="17"/>
        <v>78.900000000000006</v>
      </c>
      <c r="AV7" s="65">
        <f t="shared" si="17"/>
        <v>78.5</v>
      </c>
      <c r="AW7" s="65">
        <f t="shared" si="17"/>
        <v>84.6</v>
      </c>
      <c r="AX7" s="65">
        <f t="shared" si="17"/>
        <v>79.599999999999994</v>
      </c>
      <c r="AY7" s="65">
        <f t="shared" si="17"/>
        <v>77.900000000000006</v>
      </c>
      <c r="AZ7" s="65">
        <f t="shared" si="17"/>
        <v>78.099999999999994</v>
      </c>
      <c r="BA7" s="65">
        <f t="shared" si="17"/>
        <v>77</v>
      </c>
      <c r="BB7" s="65">
        <f t="shared" si="17"/>
        <v>77.099999999999994</v>
      </c>
      <c r="BC7" s="65"/>
      <c r="BD7" s="65">
        <f>BD8</f>
        <v>144</v>
      </c>
      <c r="BE7" s="65">
        <f t="shared" ref="BE7:BM7" si="18">BE8</f>
        <v>117.1</v>
      </c>
      <c r="BF7" s="65">
        <f t="shared" si="18"/>
        <v>100.1</v>
      </c>
      <c r="BG7" s="65">
        <f t="shared" si="18"/>
        <v>86.6</v>
      </c>
      <c r="BH7" s="65">
        <f t="shared" si="18"/>
        <v>67.2</v>
      </c>
      <c r="BI7" s="65">
        <f t="shared" si="18"/>
        <v>101.2</v>
      </c>
      <c r="BJ7" s="65">
        <f t="shared" si="18"/>
        <v>107.2</v>
      </c>
      <c r="BK7" s="65">
        <f t="shared" si="18"/>
        <v>114.4</v>
      </c>
      <c r="BL7" s="65">
        <f t="shared" si="18"/>
        <v>117</v>
      </c>
      <c r="BM7" s="65">
        <f t="shared" si="18"/>
        <v>118.8</v>
      </c>
      <c r="BN7" s="65"/>
      <c r="BO7" s="65">
        <f>BO8</f>
        <v>41.9</v>
      </c>
      <c r="BP7" s="65">
        <f t="shared" ref="BP7:BX7" si="19">BP8</f>
        <v>44.3</v>
      </c>
      <c r="BQ7" s="65">
        <f t="shared" si="19"/>
        <v>46</v>
      </c>
      <c r="BR7" s="65">
        <f t="shared" si="19"/>
        <v>45.7</v>
      </c>
      <c r="BS7" s="65">
        <f t="shared" si="19"/>
        <v>43.1</v>
      </c>
      <c r="BT7" s="65">
        <f t="shared" si="19"/>
        <v>66.599999999999994</v>
      </c>
      <c r="BU7" s="65">
        <f t="shared" si="19"/>
        <v>66.8</v>
      </c>
      <c r="BV7" s="65">
        <f t="shared" si="19"/>
        <v>67.900000000000006</v>
      </c>
      <c r="BW7" s="65">
        <f t="shared" si="19"/>
        <v>66.900000000000006</v>
      </c>
      <c r="BX7" s="65">
        <f t="shared" si="19"/>
        <v>66.099999999999994</v>
      </c>
      <c r="BY7" s="65"/>
      <c r="BZ7" s="66">
        <f>BZ8</f>
        <v>25692</v>
      </c>
      <c r="CA7" s="66">
        <f t="shared" ref="CA7:CI7" si="20">CA8</f>
        <v>25717</v>
      </c>
      <c r="CB7" s="66">
        <f t="shared" si="20"/>
        <v>26201</v>
      </c>
      <c r="CC7" s="66">
        <f t="shared" si="20"/>
        <v>27879</v>
      </c>
      <c r="CD7" s="66">
        <f t="shared" si="20"/>
        <v>28089</v>
      </c>
      <c r="CE7" s="66">
        <f t="shared" si="20"/>
        <v>24371</v>
      </c>
      <c r="CF7" s="66">
        <f t="shared" si="20"/>
        <v>24882</v>
      </c>
      <c r="CG7" s="66">
        <f t="shared" si="20"/>
        <v>25249</v>
      </c>
      <c r="CH7" s="66">
        <f t="shared" si="20"/>
        <v>25711</v>
      </c>
      <c r="CI7" s="66">
        <f t="shared" si="20"/>
        <v>26415</v>
      </c>
      <c r="CJ7" s="65"/>
      <c r="CK7" s="66">
        <f>CK8</f>
        <v>6966</v>
      </c>
      <c r="CL7" s="66">
        <f t="shared" ref="CL7:CT7" si="21">CL8</f>
        <v>7776</v>
      </c>
      <c r="CM7" s="66">
        <f t="shared" si="21"/>
        <v>8155</v>
      </c>
      <c r="CN7" s="66">
        <f t="shared" si="21"/>
        <v>8271</v>
      </c>
      <c r="CO7" s="66">
        <f t="shared" si="21"/>
        <v>8366</v>
      </c>
      <c r="CP7" s="66">
        <f t="shared" si="21"/>
        <v>8736</v>
      </c>
      <c r="CQ7" s="66">
        <f t="shared" si="21"/>
        <v>8797</v>
      </c>
      <c r="CR7" s="66">
        <f t="shared" si="21"/>
        <v>8852</v>
      </c>
      <c r="CS7" s="66">
        <f t="shared" si="21"/>
        <v>9060</v>
      </c>
      <c r="CT7" s="66">
        <f t="shared" si="21"/>
        <v>9135</v>
      </c>
      <c r="CU7" s="65"/>
      <c r="CV7" s="65">
        <f>CV8</f>
        <v>87.6</v>
      </c>
      <c r="CW7" s="65">
        <f t="shared" ref="CW7:DE7" si="22">CW8</f>
        <v>79.099999999999994</v>
      </c>
      <c r="CX7" s="65">
        <f t="shared" si="22"/>
        <v>79</v>
      </c>
      <c r="CY7" s="65">
        <f t="shared" si="22"/>
        <v>83.1</v>
      </c>
      <c r="CZ7" s="65">
        <f t="shared" si="22"/>
        <v>73.7</v>
      </c>
      <c r="DA7" s="65">
        <f t="shared" si="22"/>
        <v>67.5</v>
      </c>
      <c r="DB7" s="65">
        <f t="shared" si="22"/>
        <v>69.5</v>
      </c>
      <c r="DC7" s="65">
        <f t="shared" si="22"/>
        <v>70.3</v>
      </c>
      <c r="DD7" s="65">
        <f t="shared" si="22"/>
        <v>71.099999999999994</v>
      </c>
      <c r="DE7" s="65">
        <f t="shared" si="22"/>
        <v>72</v>
      </c>
      <c r="DF7" s="65"/>
      <c r="DG7" s="65">
        <f>DG8</f>
        <v>9.6</v>
      </c>
      <c r="DH7" s="65">
        <f t="shared" ref="DH7:DP7" si="23">DH8</f>
        <v>8.8000000000000007</v>
      </c>
      <c r="DI7" s="65">
        <f t="shared" si="23"/>
        <v>8.4</v>
      </c>
      <c r="DJ7" s="65">
        <f t="shared" si="23"/>
        <v>8.9</v>
      </c>
      <c r="DK7" s="65">
        <f t="shared" si="23"/>
        <v>8.1</v>
      </c>
      <c r="DL7" s="65">
        <f t="shared" si="23"/>
        <v>17.899999999999999</v>
      </c>
      <c r="DM7" s="65">
        <f t="shared" si="23"/>
        <v>17.399999999999999</v>
      </c>
      <c r="DN7" s="65">
        <f t="shared" si="23"/>
        <v>17</v>
      </c>
      <c r="DO7" s="65">
        <f t="shared" si="23"/>
        <v>16.5</v>
      </c>
      <c r="DP7" s="65">
        <f t="shared" si="23"/>
        <v>16</v>
      </c>
      <c r="DQ7" s="65"/>
      <c r="DR7" s="65">
        <f>DR8</f>
        <v>73.099999999999994</v>
      </c>
      <c r="DS7" s="65">
        <f t="shared" ref="DS7:EA7" si="24">DS8</f>
        <v>74.2</v>
      </c>
      <c r="DT7" s="65">
        <f t="shared" si="24"/>
        <v>74.8</v>
      </c>
      <c r="DU7" s="65">
        <f t="shared" si="24"/>
        <v>74.2</v>
      </c>
      <c r="DV7" s="65">
        <f t="shared" si="24"/>
        <v>74.099999999999994</v>
      </c>
      <c r="DW7" s="65">
        <f t="shared" si="24"/>
        <v>52.6</v>
      </c>
      <c r="DX7" s="65">
        <f t="shared" si="24"/>
        <v>54.2</v>
      </c>
      <c r="DY7" s="65">
        <f t="shared" si="24"/>
        <v>53.8</v>
      </c>
      <c r="DZ7" s="65">
        <f t="shared" si="24"/>
        <v>56.1</v>
      </c>
      <c r="EA7" s="65">
        <f t="shared" si="24"/>
        <v>56.4</v>
      </c>
      <c r="EB7" s="65"/>
      <c r="EC7" s="65">
        <f>EC8</f>
        <v>74.7</v>
      </c>
      <c r="ED7" s="65">
        <f t="shared" ref="ED7:EL7" si="25">ED8</f>
        <v>77.599999999999994</v>
      </c>
      <c r="EE7" s="65">
        <f t="shared" si="25"/>
        <v>77.3</v>
      </c>
      <c r="EF7" s="65">
        <f t="shared" si="25"/>
        <v>75</v>
      </c>
      <c r="EG7" s="65">
        <f t="shared" si="25"/>
        <v>71.3</v>
      </c>
      <c r="EH7" s="65">
        <f t="shared" si="25"/>
        <v>68</v>
      </c>
      <c r="EI7" s="65">
        <f t="shared" si="25"/>
        <v>70</v>
      </c>
      <c r="EJ7" s="65">
        <f t="shared" si="25"/>
        <v>71</v>
      </c>
      <c r="EK7" s="65">
        <f t="shared" si="25"/>
        <v>73.2</v>
      </c>
      <c r="EL7" s="65">
        <f t="shared" si="25"/>
        <v>73.400000000000006</v>
      </c>
      <c r="EM7" s="65"/>
      <c r="EN7" s="66">
        <f>EN8</f>
        <v>30133291</v>
      </c>
      <c r="EO7" s="66">
        <f t="shared" ref="EO7:EW7" si="26">EO8</f>
        <v>30244849</v>
      </c>
      <c r="EP7" s="66">
        <f t="shared" si="26"/>
        <v>30477000</v>
      </c>
      <c r="EQ7" s="66">
        <f t="shared" si="26"/>
        <v>30845709</v>
      </c>
      <c r="ER7" s="66">
        <f t="shared" si="26"/>
        <v>31156535</v>
      </c>
      <c r="ES7" s="66">
        <f t="shared" si="26"/>
        <v>36094355</v>
      </c>
      <c r="ET7" s="66">
        <f t="shared" si="26"/>
        <v>36941419</v>
      </c>
      <c r="EU7" s="66">
        <f t="shared" si="26"/>
        <v>38480542</v>
      </c>
      <c r="EV7" s="66">
        <f t="shared" si="26"/>
        <v>38744035</v>
      </c>
      <c r="EW7" s="66">
        <f t="shared" si="26"/>
        <v>40117620</v>
      </c>
      <c r="EX7" s="66"/>
    </row>
    <row r="8" spans="1:154" s="67" customFormat="1" x14ac:dyDescent="0.15">
      <c r="A8" s="48"/>
      <c r="B8" s="68">
        <v>2019</v>
      </c>
      <c r="C8" s="68">
        <v>240001</v>
      </c>
      <c r="D8" s="68">
        <v>46</v>
      </c>
      <c r="E8" s="68">
        <v>6</v>
      </c>
      <c r="F8" s="68">
        <v>0</v>
      </c>
      <c r="G8" s="68">
        <v>3</v>
      </c>
      <c r="H8" s="68" t="s">
        <v>154</v>
      </c>
      <c r="I8" s="68" t="s">
        <v>154</v>
      </c>
      <c r="J8" s="68" t="s">
        <v>155</v>
      </c>
      <c r="K8" s="68" t="s">
        <v>156</v>
      </c>
      <c r="L8" s="68" t="s">
        <v>157</v>
      </c>
      <c r="M8" s="68" t="s">
        <v>158</v>
      </c>
      <c r="N8" s="68" t="s">
        <v>159</v>
      </c>
      <c r="O8" s="68" t="s">
        <v>160</v>
      </c>
      <c r="P8" s="68" t="s">
        <v>161</v>
      </c>
      <c r="Q8" s="69">
        <v>8</v>
      </c>
      <c r="R8" s="68" t="s">
        <v>38</v>
      </c>
      <c r="S8" s="68" t="s">
        <v>162</v>
      </c>
      <c r="T8" s="68" t="s">
        <v>163</v>
      </c>
      <c r="U8" s="69">
        <v>1813859</v>
      </c>
      <c r="V8" s="69">
        <v>6295</v>
      </c>
      <c r="W8" s="68" t="s">
        <v>164</v>
      </c>
      <c r="X8" s="70" t="s">
        <v>165</v>
      </c>
      <c r="Y8" s="69">
        <v>46</v>
      </c>
      <c r="Z8" s="69">
        <v>40</v>
      </c>
      <c r="AA8" s="69" t="s">
        <v>38</v>
      </c>
      <c r="AB8" s="69" t="s">
        <v>38</v>
      </c>
      <c r="AC8" s="69" t="s">
        <v>38</v>
      </c>
      <c r="AD8" s="69">
        <v>86</v>
      </c>
      <c r="AE8" s="69">
        <v>46</v>
      </c>
      <c r="AF8" s="69" t="s">
        <v>38</v>
      </c>
      <c r="AG8" s="69">
        <v>46</v>
      </c>
      <c r="AH8" s="71">
        <v>103.1</v>
      </c>
      <c r="AI8" s="71">
        <v>109.8</v>
      </c>
      <c r="AJ8" s="71">
        <v>109.8</v>
      </c>
      <c r="AK8" s="71">
        <v>108.6</v>
      </c>
      <c r="AL8" s="71">
        <v>117.2</v>
      </c>
      <c r="AM8" s="71">
        <v>98</v>
      </c>
      <c r="AN8" s="71">
        <v>98.4</v>
      </c>
      <c r="AO8" s="71">
        <v>98.2</v>
      </c>
      <c r="AP8" s="71">
        <v>97.5</v>
      </c>
      <c r="AQ8" s="71">
        <v>97.7</v>
      </c>
      <c r="AR8" s="71">
        <v>98.2</v>
      </c>
      <c r="AS8" s="71">
        <v>71.5</v>
      </c>
      <c r="AT8" s="71">
        <v>78.400000000000006</v>
      </c>
      <c r="AU8" s="71">
        <v>78.900000000000006</v>
      </c>
      <c r="AV8" s="71">
        <v>78.5</v>
      </c>
      <c r="AW8" s="71">
        <v>84.6</v>
      </c>
      <c r="AX8" s="71">
        <v>79.599999999999994</v>
      </c>
      <c r="AY8" s="71">
        <v>77.900000000000006</v>
      </c>
      <c r="AZ8" s="71">
        <v>78.099999999999994</v>
      </c>
      <c r="BA8" s="71">
        <v>77</v>
      </c>
      <c r="BB8" s="71">
        <v>77.099999999999994</v>
      </c>
      <c r="BC8" s="71">
        <v>89.5</v>
      </c>
      <c r="BD8" s="72">
        <v>144</v>
      </c>
      <c r="BE8" s="72">
        <v>117.1</v>
      </c>
      <c r="BF8" s="72">
        <v>100.1</v>
      </c>
      <c r="BG8" s="72">
        <v>86.6</v>
      </c>
      <c r="BH8" s="72">
        <v>67.2</v>
      </c>
      <c r="BI8" s="72">
        <v>101.2</v>
      </c>
      <c r="BJ8" s="72">
        <v>107.2</v>
      </c>
      <c r="BK8" s="72">
        <v>114.4</v>
      </c>
      <c r="BL8" s="72">
        <v>117</v>
      </c>
      <c r="BM8" s="72">
        <v>118.8</v>
      </c>
      <c r="BN8" s="72">
        <v>59.6</v>
      </c>
      <c r="BO8" s="71">
        <v>41.9</v>
      </c>
      <c r="BP8" s="71">
        <v>44.3</v>
      </c>
      <c r="BQ8" s="71">
        <v>46</v>
      </c>
      <c r="BR8" s="71">
        <v>45.7</v>
      </c>
      <c r="BS8" s="71">
        <v>43.1</v>
      </c>
      <c r="BT8" s="71">
        <v>66.599999999999994</v>
      </c>
      <c r="BU8" s="71">
        <v>66.8</v>
      </c>
      <c r="BV8" s="71">
        <v>67.900000000000006</v>
      </c>
      <c r="BW8" s="71">
        <v>66.900000000000006</v>
      </c>
      <c r="BX8" s="71">
        <v>66.099999999999994</v>
      </c>
      <c r="BY8" s="71">
        <v>74.7</v>
      </c>
      <c r="BZ8" s="72">
        <v>25692</v>
      </c>
      <c r="CA8" s="72">
        <v>25717</v>
      </c>
      <c r="CB8" s="72">
        <v>26201</v>
      </c>
      <c r="CC8" s="72">
        <v>27879</v>
      </c>
      <c r="CD8" s="72">
        <v>28089</v>
      </c>
      <c r="CE8" s="72">
        <v>24371</v>
      </c>
      <c r="CF8" s="72">
        <v>24882</v>
      </c>
      <c r="CG8" s="72">
        <v>25249</v>
      </c>
      <c r="CH8" s="72">
        <v>25711</v>
      </c>
      <c r="CI8" s="72">
        <v>26415</v>
      </c>
      <c r="CJ8" s="71">
        <v>53621</v>
      </c>
      <c r="CK8" s="72">
        <v>6966</v>
      </c>
      <c r="CL8" s="72">
        <v>7776</v>
      </c>
      <c r="CM8" s="72">
        <v>8155</v>
      </c>
      <c r="CN8" s="72">
        <v>8271</v>
      </c>
      <c r="CO8" s="72">
        <v>8366</v>
      </c>
      <c r="CP8" s="72">
        <v>8736</v>
      </c>
      <c r="CQ8" s="72">
        <v>8797</v>
      </c>
      <c r="CR8" s="72">
        <v>8852</v>
      </c>
      <c r="CS8" s="72">
        <v>9060</v>
      </c>
      <c r="CT8" s="72">
        <v>9135</v>
      </c>
      <c r="CU8" s="71">
        <v>15586</v>
      </c>
      <c r="CV8" s="72">
        <v>87.6</v>
      </c>
      <c r="CW8" s="72">
        <v>79.099999999999994</v>
      </c>
      <c r="CX8" s="72">
        <v>79</v>
      </c>
      <c r="CY8" s="72">
        <v>83.1</v>
      </c>
      <c r="CZ8" s="72">
        <v>73.7</v>
      </c>
      <c r="DA8" s="72">
        <v>67.5</v>
      </c>
      <c r="DB8" s="72">
        <v>69.5</v>
      </c>
      <c r="DC8" s="72">
        <v>70.3</v>
      </c>
      <c r="DD8" s="72">
        <v>71.099999999999994</v>
      </c>
      <c r="DE8" s="72">
        <v>72</v>
      </c>
      <c r="DF8" s="72">
        <v>54.6</v>
      </c>
      <c r="DG8" s="72">
        <v>9.6</v>
      </c>
      <c r="DH8" s="72">
        <v>8.8000000000000007</v>
      </c>
      <c r="DI8" s="72">
        <v>8.4</v>
      </c>
      <c r="DJ8" s="72">
        <v>8.9</v>
      </c>
      <c r="DK8" s="72">
        <v>8.1</v>
      </c>
      <c r="DL8" s="72">
        <v>17.899999999999999</v>
      </c>
      <c r="DM8" s="72">
        <v>17.399999999999999</v>
      </c>
      <c r="DN8" s="72">
        <v>17</v>
      </c>
      <c r="DO8" s="72">
        <v>16.5</v>
      </c>
      <c r="DP8" s="72">
        <v>16</v>
      </c>
      <c r="DQ8" s="72">
        <v>25</v>
      </c>
      <c r="DR8" s="71">
        <v>73.099999999999994</v>
      </c>
      <c r="DS8" s="71">
        <v>74.2</v>
      </c>
      <c r="DT8" s="71">
        <v>74.8</v>
      </c>
      <c r="DU8" s="71">
        <v>74.2</v>
      </c>
      <c r="DV8" s="71">
        <v>74.099999999999994</v>
      </c>
      <c r="DW8" s="71">
        <v>52.6</v>
      </c>
      <c r="DX8" s="71">
        <v>54.2</v>
      </c>
      <c r="DY8" s="71">
        <v>53.8</v>
      </c>
      <c r="DZ8" s="71">
        <v>56.1</v>
      </c>
      <c r="EA8" s="71">
        <v>56.4</v>
      </c>
      <c r="EB8" s="71">
        <v>53.5</v>
      </c>
      <c r="EC8" s="71">
        <v>74.7</v>
      </c>
      <c r="ED8" s="71">
        <v>77.599999999999994</v>
      </c>
      <c r="EE8" s="71">
        <v>77.3</v>
      </c>
      <c r="EF8" s="71">
        <v>75</v>
      </c>
      <c r="EG8" s="71">
        <v>71.3</v>
      </c>
      <c r="EH8" s="71">
        <v>68</v>
      </c>
      <c r="EI8" s="71">
        <v>70</v>
      </c>
      <c r="EJ8" s="71">
        <v>71</v>
      </c>
      <c r="EK8" s="71">
        <v>73.2</v>
      </c>
      <c r="EL8" s="71">
        <v>73.400000000000006</v>
      </c>
      <c r="EM8" s="71">
        <v>70</v>
      </c>
      <c r="EN8" s="72">
        <v>30133291</v>
      </c>
      <c r="EO8" s="72">
        <v>30244849</v>
      </c>
      <c r="EP8" s="72">
        <v>30477000</v>
      </c>
      <c r="EQ8" s="72">
        <v>30845709</v>
      </c>
      <c r="ER8" s="72">
        <v>31156535</v>
      </c>
      <c r="ES8" s="72">
        <v>36094355</v>
      </c>
      <c r="ET8" s="72">
        <v>36941419</v>
      </c>
      <c r="EU8" s="72">
        <v>38480542</v>
      </c>
      <c r="EV8" s="72">
        <v>38744035</v>
      </c>
      <c r="EW8" s="72">
        <v>40117620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166</v>
      </c>
      <c r="C10" s="77" t="s">
        <v>167</v>
      </c>
      <c r="D10" s="77" t="s">
        <v>168</v>
      </c>
      <c r="E10" s="77" t="s">
        <v>169</v>
      </c>
      <c r="F10" s="77" t="s">
        <v>170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西村 真依</cp:lastModifiedBy>
  <cp:lastPrinted>2021-01-20T08:41:13Z</cp:lastPrinted>
  <dcterms:created xsi:type="dcterms:W3CDTF">2020-12-15T03:54:51Z</dcterms:created>
  <dcterms:modified xsi:type="dcterms:W3CDTF">2021-01-20T08:42:21Z</dcterms:modified>
  <cp:category/>
</cp:coreProperties>
</file>