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21041\Desktop\"/>
    </mc:Choice>
  </mc:AlternateContent>
  <workbookProtection workbookAlgorithmName="SHA-512" workbookHashValue="62fv7VxE0mwuzFWa3//fVM+pYm0X0y3yI9+jWknwOVamvStqT4o5AFFCmFjkU4w0BPJlp+srZnJlYnlo7XlJtw==" workbookSaltValue="B4cLwYpcEms9SqT5ZjTl9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MH78" i="4"/>
  <c r="IZ54" i="4"/>
  <c r="IZ32" i="4"/>
  <c r="FL54" i="4"/>
  <c r="BX32" i="4"/>
  <c r="HM78" i="4"/>
  <c r="FL32" i="4"/>
  <c r="CS78" i="4"/>
  <c r="BX54" i="4"/>
  <c r="C11" i="5"/>
  <c r="D11" i="5"/>
  <c r="E11" i="5"/>
  <c r="B11" i="5"/>
  <c r="KF54" i="4" l="1"/>
  <c r="KF32" i="4"/>
  <c r="U78" i="4"/>
  <c r="P54" i="4"/>
  <c r="P32" i="4"/>
  <c r="JJ78" i="4"/>
  <c r="GR54" i="4"/>
  <c r="GR32" i="4"/>
  <c r="DD32" i="4"/>
  <c r="EO78" i="4"/>
  <c r="DD54" i="4"/>
  <c r="BZ78" i="4"/>
  <c r="BI54" i="4"/>
  <c r="BI32" i="4"/>
  <c r="LY54" i="4"/>
  <c r="LY32" i="4"/>
  <c r="IK32" i="4"/>
  <c r="GT78" i="4"/>
  <c r="LO78" i="4"/>
  <c r="IK54" i="4"/>
  <c r="EW32" i="4"/>
  <c r="EW54" i="4"/>
  <c r="KC78" i="4"/>
  <c r="HG54" i="4"/>
  <c r="HG32" i="4"/>
  <c r="FH78" i="4"/>
  <c r="DS54" i="4"/>
  <c r="DS32" i="4"/>
  <c r="AE32" i="4"/>
  <c r="KU32" i="4"/>
  <c r="AN78" i="4"/>
  <c r="AE54" i="4"/>
  <c r="KU54" i="4"/>
  <c r="GA78" i="4"/>
  <c r="EH54" i="4"/>
  <c r="EH32" i="4"/>
  <c r="KV78" i="4"/>
  <c r="HV54" i="4"/>
  <c r="BG78" i="4"/>
  <c r="AT54" i="4"/>
  <c r="AT32" i="4"/>
  <c r="LJ54" i="4"/>
  <c r="LJ32" i="4"/>
  <c r="HV32" i="4"/>
</calcChain>
</file>

<file path=xl/sharedStrings.xml><?xml version="1.0" encoding="utf-8"?>
<sst xmlns="http://schemas.openxmlformats.org/spreadsheetml/2006/main" count="321" uniqueCount="180">
  <si>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</si>
  <si>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</si>
  <si>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</si>
  <si>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</si>
  <si>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</si>
  <si>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</si>
  <si>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</si>
  <si>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</si>
  <si>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</si>
  <si>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</si>
  <si>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</si>
  <si>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</si>
  <si>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</si>
  <si>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</si>
  <si>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</si>
  <si>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</si>
  <si>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</si>
  <si>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</si>
  <si>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</si>
  <si>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</si>
  <si>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</si>
  <si>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</si>
  <si>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</si>
  <si>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</si>
  <si>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</si>
  <si>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</si>
  <si>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</si>
  <si>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</si>
  <si>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</si>
  <si>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</si>
  <si>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</si>
  <si>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</si>
  <si>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</si>
  <si>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</si>
  <si>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</si>
  <si>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</si>
  <si>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</si>
  <si>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</si>
  <si>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</si>
  <si>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</si>
  <si>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</si>
  <si>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</si>
  <si>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</si>
  <si>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</si>
  <si>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</si>
  <si>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</si>
  <si>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</si>
  <si>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</si>
  <si>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</si>
  <si>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</si>
  <si>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</si>
  <si>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</si>
  <si>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</si>
  <si>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</si>
  <si>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</si>
  <si>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</si>
  <si>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</si>
  <si>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</si>
  <si>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</si>
  <si>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</si>
  <si>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</si>
  <si>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</si>
  <si>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</si>
  <si>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</si>
  <si>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</si>
  <si>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</si>
  <si>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</si>
  <si>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</si>
  <si>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</si>
  <si>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</si>
  <si>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</si>
  <si>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</si>
  <si>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</si>
  <si>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</si>
  <si>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</si>
  <si>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</si>
  <si>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</si>
  <si>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</si>
  <si>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</si>
  <si>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</si>
  <si>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</si>
  <si>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</si>
  <si>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</si>
  <si>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</si>
  <si>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</si>
  <si>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</si>
  <si>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</si>
  <si>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</si>
  <si>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</si>
  <si>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</si>
  <si>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</si>
  <si>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</si>
  <si>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</si>
  <si>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</si>
  <si>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</si>
  <si>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</si>
  <si>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</si>
  <si>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</si>
  <si>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</si>
  <si>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</si>
  <si>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</si>
  <si>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</si>
  <si>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</si>
  <si>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</si>
  <si>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</si>
  <si>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</si>
  <si>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</si>
  <si>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</si>
  <si>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</si>
  <si>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</si>
  <si>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</si>
  <si>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</si>
  <si>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</si>
  <si>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</si>
  <si>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</si>
  <si>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</si>
  <si>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</si>
  <si>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</si>
  <si>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</si>
  <si>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</si>
  <si>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</si>
  <si>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</si>
  <si>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</si>
  <si>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</si>
  <si>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</si>
  <si>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</si>
  <si>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</si>
  <si>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</si>
  <si>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</si>
  <si>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</si>
  <si>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</si>
  <si>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</si>
  <si>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</si>
  <si>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</si>
  <si>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</si>
  <si>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</si>
  <si>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</si>
  <si>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</si>
  <si>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</si>
  <si>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</si>
  <si>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</si>
  <si>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</si>
  <si>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</si>
  <si>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</si>
  <si>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</si>
  <si>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</si>
  <si>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</si>
  <si>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</si>
  <si>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</si>
  <si>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</si>
  <si>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</si>
  <si>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</si>
  <si>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</si>
  <si>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</si>
  <si>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</si>
  <si>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</si>
  <si>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</si>
  <si>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</si>
  <si>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</si>
  <si>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志摩病院</t>
  </si>
  <si>
    <t>条例全部</t>
  </si>
  <si>
    <t>病院事業</t>
  </si>
  <si>
    <t>一般病院</t>
  </si>
  <si>
    <t>300床以上～400床未満</t>
  </si>
  <si>
    <t>その他</t>
  </si>
  <si>
    <t>指定管理者(利用料金制)</t>
  </si>
  <si>
    <t>対象</t>
  </si>
  <si>
    <t>ド 透 I 訓</t>
  </si>
  <si>
    <t>救 臨 へ 災 地 輪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</si>
  <si>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</si>
  <si>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</si>
  <si>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</si>
  <si>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</si>
  <si>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</si>
  <si>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</si>
  <si>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</si>
  <si>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・志摩地域の中核病院として、三次救急医療機関
  等との連携のもと、二次救急医療や災害医療等
  を担う急性期病院としての役割を担うととも
  に、回復期機能も併せ持つ病院としての役割も
  果たしている。
・さらに、志摩地域の地域包括ケアシステムの構
　築に向けてネットワークづくりを推進してい
　る。</t>
    <phoneticPr fontId="5"/>
  </si>
  <si>
    <t>・引き続き、志摩地域の中核病院としての役割を
　担っていけるよう、常勤医師や看護師等の充
  実、総合診療医と他の専門医の連携による幅広
  い疾患への対応、救急医療体制のさらなる拡
  充、他の急性期病院等との連携強化など、診療
  機能の回復・充実を図るとともに、一層の収支
  改善に取り組んでいく。
・建物（附属設備を含む）、機械備品の老朽化対
  策については、過大な投資とならないよう留意
  しつつ、必要な改修・更新を計画的に実施して
  いく。</t>
    <phoneticPr fontId="5"/>
  </si>
  <si>
    <t>・有形固定資産減価償却率及び器械備品減価償却
  率は類似病院平均を上回っており、老朽化が進
　んでいるため、引き続き、計画的な更新を行っ
　ていく必要がある。
・１床当たり有形固定資産は類似病院平均を下
  回っており、引き続き、過大な投資とならない
  よう留意していく。</t>
    <rPh sb="34" eb="36">
      <t>ウワマワ</t>
    </rPh>
    <phoneticPr fontId="5"/>
  </si>
  <si>
    <t>・経常収支比率は、類似病院平均を上回っているが、100％
　を下回っており、経営改善に向けた取組が必要である。
  医業収支比率は類似病院平均を下回っている。
・病床利用率は、患者の高齢化（車イス利用者の増等）に
　より、1室あたりの病床数を削減した運用となっている
　ことも影響し、類似病院平均を下回っている。
・1人1日当たりの収益は、平成30年度実績を入院患者は下
  回り、外来患者は上回ったが、いずれも類似病院平均は
  下回っており、収益確保策を強化していく必要がある。
・職員給与費対医業収益比率は平成30年度実績を下回った
　が、類似病院平均は上回っており、人員体制の見直しを
  検討する必要がある。
・材料費対医業収益比率は、平成30年度実績を下回り、類
　似病院平均も下回っており、引き続き、後発品の積極的
　な導入等により低減に努めていく。</t>
    <rPh sb="170" eb="172">
      <t>ヘイセイ</t>
    </rPh>
    <rPh sb="174" eb="176">
      <t>ネンド</t>
    </rPh>
    <rPh sb="176" eb="178">
      <t>ジッセキ</t>
    </rPh>
    <rPh sb="181" eb="183">
      <t>カンジャ</t>
    </rPh>
    <rPh sb="191" eb="193">
      <t>ガイライ</t>
    </rPh>
    <rPh sb="193" eb="195">
      <t>カンジャ</t>
    </rPh>
    <rPh sb="196" eb="198">
      <t>ウワマワ</t>
    </rPh>
    <rPh sb="229" eb="231">
      <t>キョウカ</t>
    </rPh>
    <rPh sb="256" eb="258">
      <t>ヘイセイ</t>
    </rPh>
    <rPh sb="265" eb="267">
      <t>シタマワ</t>
    </rPh>
    <rPh sb="299" eb="301">
      <t>ケントウ</t>
    </rPh>
    <rPh sb="332" eb="333">
      <t>シタ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</si>
</sst>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63.5</c:v>
                </c:pt>
                <c:pt idx="2">
                  <c:v>66.3</c:v>
                </c:pt>
                <c:pt idx="3">
                  <c:v>59.1</c:v>
                </c:pt>
                <c:pt idx="4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4-4DF4-AD14-46F5B35C2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4-4DF4-AD14-46F5B35C2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11286</c:v>
                </c:pt>
                <c:pt idx="1">
                  <c:v>11432</c:v>
                </c:pt>
                <c:pt idx="2">
                  <c:v>11397</c:v>
                </c:pt>
                <c:pt idx="3">
                  <c:v>11804</c:v>
                </c:pt>
                <c:pt idx="4">
                  <c:v>12101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2-41EE-941A-FBCB323F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2-41EE-941A-FBCB323F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28444</c:v>
                </c:pt>
                <c:pt idx="1">
                  <c:v>29478</c:v>
                </c:pt>
                <c:pt idx="2">
                  <c:v>30812</c:v>
                </c:pt>
                <c:pt idx="3">
                  <c:v>32265</c:v>
                </c:pt>
                <c:pt idx="4">
                  <c:v>31804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5-4C0F-941F-85D219F51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5-4C0F-941F-85D219F51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8-4E48-BA3E-33DEE51C2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8-4E48-BA3E-33DEE51C2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90.7</c:v>
                </c:pt>
                <c:pt idx="2">
                  <c:v>91.4</c:v>
                </c:pt>
                <c:pt idx="3">
                  <c:v>85.6</c:v>
                </c:pt>
                <c:pt idx="4">
                  <c:v>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2-4A9C-9F9B-2B4A992A7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2-4A9C-9F9B-2B4A992A7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98.9</c:v>
                </c:pt>
                <c:pt idx="1">
                  <c:v>102.3</c:v>
                </c:pt>
                <c:pt idx="2">
                  <c:v>103.8</c:v>
                </c:pt>
                <c:pt idx="3">
                  <c:v>98.3</c:v>
                </c:pt>
                <c:pt idx="4">
                  <c:v>98.9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5-4B18-B755-1FE39569F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5-4B18-B755-1FE39569F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64.2</c:v>
                </c:pt>
                <c:pt idx="1">
                  <c:v>65.3</c:v>
                </c:pt>
                <c:pt idx="2">
                  <c:v>66.900000000000006</c:v>
                </c:pt>
                <c:pt idx="3">
                  <c:v>68.099999999999994</c:v>
                </c:pt>
                <c:pt idx="4">
                  <c:v>69.400000000000006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6-454D-8B05-1A335CDE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6-454D-8B05-1A335CDE4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79.8</c:v>
                </c:pt>
                <c:pt idx="2">
                  <c:v>78.8</c:v>
                </c:pt>
                <c:pt idx="3">
                  <c:v>79.3</c:v>
                </c:pt>
                <c:pt idx="4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00A-AFEA-357AA50C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00A-AFEA-357AA50C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31861560</c:v>
                </c:pt>
                <c:pt idx="1">
                  <c:v>31706074</c:v>
                </c:pt>
                <c:pt idx="2">
                  <c:v>33162393</c:v>
                </c:pt>
                <c:pt idx="3">
                  <c:v>33712616</c:v>
                </c:pt>
                <c:pt idx="4">
                  <c:v>34290577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F-4DEA-B238-B80746F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F-4DEA-B238-B80746FBF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17.100000000000001</c:v>
                </c:pt>
                <c:pt idx="2">
                  <c:v>17.5</c:v>
                </c:pt>
                <c:pt idx="3">
                  <c:v>19.100000000000001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7-4DBE-B459-EB6EAA2C8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07-4DBE-B459-EB6EAA2C8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60.2</c:v>
                </c:pt>
                <c:pt idx="2">
                  <c:v>59.7</c:v>
                </c:pt>
                <c:pt idx="3">
                  <c:v>63.7</c:v>
                </c:pt>
                <c:pt idx="4">
                  <c:v>62.4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1-42FA-B12C-31861D8D2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1-42FA-B12C-31861D8D2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KD1" zoomScale="160" zoomScaleNormal="160" zoomScaleSheetLayoutView="70" workbookViewId="0">
      <selection activeCell="NN11" sqref="NN11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/>
      <c r="IK2" s="157"/>
      <c r="IL2" s="157"/>
      <c r="IM2" s="157"/>
      <c r="IN2" s="157"/>
      <c r="IO2" s="157"/>
      <c r="IP2" s="157"/>
      <c r="IQ2" s="157"/>
      <c r="IR2" s="157"/>
      <c r="IS2" s="157"/>
      <c r="IT2" s="157"/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/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/>
      <c r="JW2" s="157"/>
      <c r="JX2" s="157"/>
      <c r="JY2" s="157"/>
      <c r="JZ2" s="157"/>
      <c r="KA2" s="157"/>
      <c r="KB2" s="157"/>
      <c r="KC2" s="157"/>
      <c r="KD2" s="157"/>
      <c r="KE2" s="157"/>
      <c r="KF2" s="157"/>
      <c r="KG2" s="157"/>
      <c r="KH2" s="157"/>
      <c r="KI2" s="157"/>
      <c r="KJ2" s="157"/>
      <c r="KK2" s="157"/>
      <c r="KL2" s="157"/>
      <c r="KM2" s="157"/>
      <c r="KN2" s="157"/>
      <c r="KO2" s="157"/>
      <c r="KP2" s="157"/>
      <c r="KQ2" s="157"/>
      <c r="KR2" s="157"/>
      <c r="KS2" s="157"/>
      <c r="KT2" s="157"/>
      <c r="KU2" s="157"/>
      <c r="KV2" s="157"/>
      <c r="KW2" s="157"/>
      <c r="KX2" s="157"/>
      <c r="KY2" s="157"/>
      <c r="KZ2" s="157"/>
      <c r="LA2" s="157"/>
      <c r="LB2" s="157"/>
      <c r="LC2" s="157"/>
      <c r="LD2" s="157"/>
      <c r="LE2" s="157"/>
      <c r="LF2" s="157"/>
      <c r="LG2" s="157"/>
      <c r="LH2" s="157"/>
      <c r="LI2" s="157"/>
      <c r="LJ2" s="157"/>
      <c r="LK2" s="157"/>
      <c r="LL2" s="157"/>
      <c r="LM2" s="157"/>
      <c r="LN2" s="157"/>
      <c r="LO2" s="157"/>
      <c r="LP2" s="157"/>
      <c r="LQ2" s="157"/>
      <c r="LR2" s="157"/>
      <c r="LS2" s="157"/>
      <c r="LT2" s="157"/>
      <c r="LU2" s="157"/>
      <c r="LV2" s="157"/>
      <c r="LW2" s="157"/>
      <c r="LX2" s="157"/>
      <c r="LY2" s="157"/>
      <c r="LZ2" s="157"/>
      <c r="MA2" s="157"/>
      <c r="MB2" s="157"/>
      <c r="MC2" s="157"/>
      <c r="MD2" s="157"/>
      <c r="ME2" s="157"/>
      <c r="MF2" s="157"/>
      <c r="MG2" s="157"/>
      <c r="MH2" s="157"/>
      <c r="MI2" s="157"/>
      <c r="MJ2" s="157"/>
      <c r="MK2" s="157"/>
      <c r="ML2" s="157"/>
      <c r="MM2" s="157"/>
      <c r="MN2" s="157"/>
      <c r="MO2" s="157"/>
      <c r="MP2" s="157"/>
      <c r="MQ2" s="157"/>
      <c r="MR2" s="157"/>
      <c r="MS2" s="157"/>
      <c r="MT2" s="157"/>
      <c r="MU2" s="157"/>
      <c r="MV2" s="157"/>
      <c r="MW2" s="157"/>
      <c r="MX2" s="157"/>
      <c r="MY2" s="157"/>
      <c r="MZ2" s="157"/>
      <c r="NA2" s="157"/>
      <c r="NB2" s="157"/>
      <c r="NC2" s="157"/>
      <c r="ND2" s="157"/>
      <c r="NE2" s="157"/>
      <c r="NF2" s="157"/>
      <c r="NG2" s="157"/>
      <c r="NH2" s="157"/>
      <c r="NI2" s="157"/>
      <c r="NJ2" s="157"/>
      <c r="NK2" s="157"/>
      <c r="NL2" s="157"/>
      <c r="NM2" s="157"/>
      <c r="NN2" s="157"/>
      <c r="NO2" s="157"/>
      <c r="NP2" s="157"/>
      <c r="NQ2" s="157"/>
      <c r="NR2" s="157"/>
      <c r="NS2" s="157"/>
      <c r="NT2" s="157"/>
      <c r="NU2" s="157"/>
      <c r="NV2" s="157"/>
      <c r="NW2" s="157"/>
      <c r="NX2" s="157"/>
    </row>
    <row r="3" spans="1:388" ht="9.75" customHeight="1" x14ac:dyDescent="0.15">
      <c r="A3" s="2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  <c r="HU3" s="157"/>
      <c r="HV3" s="157"/>
      <c r="HW3" s="157"/>
      <c r="HX3" s="157"/>
      <c r="HY3" s="157"/>
      <c r="HZ3" s="157"/>
      <c r="IA3" s="157"/>
      <c r="IB3" s="157"/>
      <c r="IC3" s="157"/>
      <c r="ID3" s="157"/>
      <c r="IE3" s="157"/>
      <c r="IF3" s="157"/>
      <c r="IG3" s="157"/>
      <c r="IH3" s="157"/>
      <c r="II3" s="157"/>
      <c r="IJ3" s="157"/>
      <c r="IK3" s="157"/>
      <c r="IL3" s="157"/>
      <c r="IM3" s="157"/>
      <c r="IN3" s="157"/>
      <c r="IO3" s="157"/>
      <c r="IP3" s="157"/>
      <c r="IQ3" s="157"/>
      <c r="IR3" s="157"/>
      <c r="IS3" s="157"/>
      <c r="IT3" s="157"/>
      <c r="IU3" s="157"/>
      <c r="IV3" s="157"/>
      <c r="IW3" s="157"/>
      <c r="IX3" s="157"/>
      <c r="IY3" s="157"/>
      <c r="IZ3" s="157"/>
      <c r="JA3" s="157"/>
      <c r="JB3" s="157"/>
      <c r="JC3" s="157"/>
      <c r="JD3" s="157"/>
      <c r="JE3" s="157"/>
      <c r="JF3" s="157"/>
      <c r="JG3" s="157"/>
      <c r="JH3" s="157"/>
      <c r="JI3" s="157"/>
      <c r="JJ3" s="157"/>
      <c r="JK3" s="157"/>
      <c r="JL3" s="157"/>
      <c r="JM3" s="157"/>
      <c r="JN3" s="157"/>
      <c r="JO3" s="157"/>
      <c r="JP3" s="157"/>
      <c r="JQ3" s="157"/>
      <c r="JR3" s="157"/>
      <c r="JS3" s="157"/>
      <c r="JT3" s="157"/>
      <c r="JU3" s="157"/>
      <c r="JV3" s="157"/>
      <c r="JW3" s="157"/>
      <c r="JX3" s="157"/>
      <c r="JY3" s="157"/>
      <c r="JZ3" s="157"/>
      <c r="KA3" s="157"/>
      <c r="KB3" s="157"/>
      <c r="KC3" s="157"/>
      <c r="KD3" s="157"/>
      <c r="KE3" s="157"/>
      <c r="KF3" s="157"/>
      <c r="KG3" s="157"/>
      <c r="KH3" s="157"/>
      <c r="KI3" s="157"/>
      <c r="KJ3" s="157"/>
      <c r="KK3" s="157"/>
      <c r="KL3" s="157"/>
      <c r="KM3" s="157"/>
      <c r="KN3" s="157"/>
      <c r="KO3" s="157"/>
      <c r="KP3" s="157"/>
      <c r="KQ3" s="157"/>
      <c r="KR3" s="157"/>
      <c r="KS3" s="157"/>
      <c r="KT3" s="157"/>
      <c r="KU3" s="157"/>
      <c r="KV3" s="157"/>
      <c r="KW3" s="157"/>
      <c r="KX3" s="157"/>
      <c r="KY3" s="157"/>
      <c r="KZ3" s="157"/>
      <c r="LA3" s="157"/>
      <c r="LB3" s="157"/>
      <c r="LC3" s="157"/>
      <c r="LD3" s="157"/>
      <c r="LE3" s="157"/>
      <c r="LF3" s="157"/>
      <c r="LG3" s="157"/>
      <c r="LH3" s="157"/>
      <c r="LI3" s="157"/>
      <c r="LJ3" s="157"/>
      <c r="LK3" s="157"/>
      <c r="LL3" s="157"/>
      <c r="LM3" s="157"/>
      <c r="LN3" s="157"/>
      <c r="LO3" s="157"/>
      <c r="LP3" s="157"/>
      <c r="LQ3" s="157"/>
      <c r="LR3" s="157"/>
      <c r="LS3" s="157"/>
      <c r="LT3" s="157"/>
      <c r="LU3" s="157"/>
      <c r="LV3" s="157"/>
      <c r="LW3" s="157"/>
      <c r="LX3" s="157"/>
      <c r="LY3" s="157"/>
      <c r="LZ3" s="157"/>
      <c r="MA3" s="157"/>
      <c r="MB3" s="157"/>
      <c r="MC3" s="157"/>
      <c r="MD3" s="157"/>
      <c r="ME3" s="157"/>
      <c r="MF3" s="157"/>
      <c r="MG3" s="157"/>
      <c r="MH3" s="157"/>
      <c r="MI3" s="157"/>
      <c r="MJ3" s="157"/>
      <c r="MK3" s="157"/>
      <c r="ML3" s="157"/>
      <c r="MM3" s="157"/>
      <c r="MN3" s="157"/>
      <c r="MO3" s="157"/>
      <c r="MP3" s="157"/>
      <c r="MQ3" s="157"/>
      <c r="MR3" s="157"/>
      <c r="MS3" s="157"/>
      <c r="MT3" s="157"/>
      <c r="MU3" s="157"/>
      <c r="MV3" s="157"/>
      <c r="MW3" s="157"/>
      <c r="MX3" s="157"/>
      <c r="MY3" s="157"/>
      <c r="MZ3" s="157"/>
      <c r="NA3" s="157"/>
      <c r="NB3" s="157"/>
      <c r="NC3" s="157"/>
      <c r="ND3" s="157"/>
      <c r="NE3" s="157"/>
      <c r="NF3" s="157"/>
      <c r="NG3" s="157"/>
      <c r="NH3" s="157"/>
      <c r="NI3" s="157"/>
      <c r="NJ3" s="157"/>
      <c r="NK3" s="157"/>
      <c r="NL3" s="157"/>
      <c r="NM3" s="157"/>
      <c r="NN3" s="157"/>
      <c r="NO3" s="157"/>
      <c r="NP3" s="157"/>
      <c r="NQ3" s="157"/>
      <c r="NR3" s="157"/>
      <c r="NS3" s="157"/>
      <c r="NT3" s="157"/>
      <c r="NU3" s="157"/>
      <c r="NV3" s="157"/>
      <c r="NW3" s="157"/>
      <c r="NX3" s="157"/>
    </row>
    <row r="4" spans="1:388" ht="9.75" customHeight="1" x14ac:dyDescent="0.15">
      <c r="A4" s="2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7"/>
      <c r="HZ4" s="157"/>
      <c r="IA4" s="157"/>
      <c r="IB4" s="157"/>
      <c r="IC4" s="157"/>
      <c r="ID4" s="157"/>
      <c r="IE4" s="157"/>
      <c r="IF4" s="157"/>
      <c r="IG4" s="157"/>
      <c r="IH4" s="157"/>
      <c r="II4" s="157"/>
      <c r="IJ4" s="157"/>
      <c r="IK4" s="157"/>
      <c r="IL4" s="157"/>
      <c r="IM4" s="157"/>
      <c r="IN4" s="157"/>
      <c r="IO4" s="157"/>
      <c r="IP4" s="157"/>
      <c r="IQ4" s="157"/>
      <c r="IR4" s="157"/>
      <c r="IS4" s="157"/>
      <c r="IT4" s="157"/>
      <c r="IU4" s="157"/>
      <c r="IV4" s="157"/>
      <c r="IW4" s="157"/>
      <c r="IX4" s="157"/>
      <c r="IY4" s="157"/>
      <c r="IZ4" s="157"/>
      <c r="JA4" s="157"/>
      <c r="JB4" s="157"/>
      <c r="JC4" s="157"/>
      <c r="JD4" s="157"/>
      <c r="JE4" s="157"/>
      <c r="JF4" s="157"/>
      <c r="JG4" s="157"/>
      <c r="JH4" s="157"/>
      <c r="JI4" s="157"/>
      <c r="JJ4" s="157"/>
      <c r="JK4" s="157"/>
      <c r="JL4" s="157"/>
      <c r="JM4" s="157"/>
      <c r="JN4" s="157"/>
      <c r="JO4" s="157"/>
      <c r="JP4" s="157"/>
      <c r="JQ4" s="157"/>
      <c r="JR4" s="157"/>
      <c r="JS4" s="157"/>
      <c r="JT4" s="157"/>
      <c r="JU4" s="157"/>
      <c r="JV4" s="157"/>
      <c r="JW4" s="157"/>
      <c r="JX4" s="157"/>
      <c r="JY4" s="157"/>
      <c r="JZ4" s="157"/>
      <c r="KA4" s="157"/>
      <c r="KB4" s="157"/>
      <c r="KC4" s="157"/>
      <c r="KD4" s="157"/>
      <c r="KE4" s="157"/>
      <c r="KF4" s="157"/>
      <c r="KG4" s="157"/>
      <c r="KH4" s="157"/>
      <c r="KI4" s="157"/>
      <c r="KJ4" s="157"/>
      <c r="KK4" s="157"/>
      <c r="KL4" s="157"/>
      <c r="KM4" s="157"/>
      <c r="KN4" s="157"/>
      <c r="KO4" s="157"/>
      <c r="KP4" s="157"/>
      <c r="KQ4" s="157"/>
      <c r="KR4" s="157"/>
      <c r="KS4" s="157"/>
      <c r="KT4" s="157"/>
      <c r="KU4" s="157"/>
      <c r="KV4" s="157"/>
      <c r="KW4" s="157"/>
      <c r="KX4" s="157"/>
      <c r="KY4" s="157"/>
      <c r="KZ4" s="157"/>
      <c r="LA4" s="157"/>
      <c r="LB4" s="157"/>
      <c r="LC4" s="157"/>
      <c r="LD4" s="157"/>
      <c r="LE4" s="157"/>
      <c r="LF4" s="157"/>
      <c r="LG4" s="157"/>
      <c r="LH4" s="157"/>
      <c r="LI4" s="157"/>
      <c r="LJ4" s="157"/>
      <c r="LK4" s="157"/>
      <c r="LL4" s="157"/>
      <c r="LM4" s="157"/>
      <c r="LN4" s="157"/>
      <c r="LO4" s="157"/>
      <c r="LP4" s="157"/>
      <c r="LQ4" s="157"/>
      <c r="LR4" s="157"/>
      <c r="LS4" s="157"/>
      <c r="LT4" s="157"/>
      <c r="LU4" s="157"/>
      <c r="LV4" s="157"/>
      <c r="LW4" s="157"/>
      <c r="LX4" s="157"/>
      <c r="LY4" s="157"/>
      <c r="LZ4" s="157"/>
      <c r="MA4" s="157"/>
      <c r="MB4" s="157"/>
      <c r="MC4" s="157"/>
      <c r="MD4" s="157"/>
      <c r="ME4" s="157"/>
      <c r="MF4" s="157"/>
      <c r="MG4" s="157"/>
      <c r="MH4" s="157"/>
      <c r="MI4" s="157"/>
      <c r="MJ4" s="157"/>
      <c r="MK4" s="157"/>
      <c r="ML4" s="157"/>
      <c r="MM4" s="157"/>
      <c r="MN4" s="157"/>
      <c r="MO4" s="157"/>
      <c r="MP4" s="157"/>
      <c r="MQ4" s="157"/>
      <c r="MR4" s="157"/>
      <c r="MS4" s="157"/>
      <c r="MT4" s="157"/>
      <c r="MU4" s="157"/>
      <c r="MV4" s="157"/>
      <c r="MW4" s="157"/>
      <c r="MX4" s="157"/>
      <c r="MY4" s="157"/>
      <c r="MZ4" s="157"/>
      <c r="NA4" s="157"/>
      <c r="NB4" s="157"/>
      <c r="NC4" s="157"/>
      <c r="ND4" s="157"/>
      <c r="NE4" s="157"/>
      <c r="NF4" s="157"/>
      <c r="NG4" s="157"/>
      <c r="NH4" s="157"/>
      <c r="NI4" s="157"/>
      <c r="NJ4" s="157"/>
      <c r="NK4" s="157"/>
      <c r="NL4" s="157"/>
      <c r="NM4" s="157"/>
      <c r="NN4" s="157"/>
      <c r="NO4" s="157"/>
      <c r="NP4" s="157"/>
      <c r="NQ4" s="157"/>
      <c r="NR4" s="157"/>
      <c r="NS4" s="157"/>
      <c r="NT4" s="157"/>
      <c r="NU4" s="157"/>
      <c r="NV4" s="157"/>
      <c r="NW4" s="157"/>
      <c r="NX4" s="157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8" t="str">
        <f>データ!H6</f>
        <v>三重県　志摩病院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50" t="s">
        <v>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2"/>
      <c r="AU7" s="150" t="s">
        <v>2</v>
      </c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2"/>
      <c r="CN7" s="150" t="s">
        <v>3</v>
      </c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2"/>
      <c r="EG7" s="150" t="s">
        <v>4</v>
      </c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2"/>
      <c r="FZ7" s="150" t="s">
        <v>5</v>
      </c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2"/>
      <c r="ID7" s="150" t="s">
        <v>6</v>
      </c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  <c r="IR7" s="151"/>
      <c r="IS7" s="151"/>
      <c r="IT7" s="151"/>
      <c r="IU7" s="151"/>
      <c r="IV7" s="151"/>
      <c r="IW7" s="151"/>
      <c r="IX7" s="151"/>
      <c r="IY7" s="151"/>
      <c r="IZ7" s="151"/>
      <c r="JA7" s="151"/>
      <c r="JB7" s="151"/>
      <c r="JC7" s="151"/>
      <c r="JD7" s="151"/>
      <c r="JE7" s="151"/>
      <c r="JF7" s="151"/>
      <c r="JG7" s="151"/>
      <c r="JH7" s="151"/>
      <c r="JI7" s="151"/>
      <c r="JJ7" s="151"/>
      <c r="JK7" s="151"/>
      <c r="JL7" s="151"/>
      <c r="JM7" s="151"/>
      <c r="JN7" s="151"/>
      <c r="JO7" s="151"/>
      <c r="JP7" s="151"/>
      <c r="JQ7" s="151"/>
      <c r="JR7" s="151"/>
      <c r="JS7" s="151"/>
      <c r="JT7" s="151"/>
      <c r="JU7" s="151"/>
      <c r="JV7" s="152"/>
      <c r="JW7" s="150" t="s">
        <v>7</v>
      </c>
      <c r="JX7" s="151"/>
      <c r="JY7" s="151"/>
      <c r="JZ7" s="151"/>
      <c r="KA7" s="151"/>
      <c r="KB7" s="151"/>
      <c r="KC7" s="151"/>
      <c r="KD7" s="151"/>
      <c r="KE7" s="151"/>
      <c r="KF7" s="151"/>
      <c r="KG7" s="151"/>
      <c r="KH7" s="151"/>
      <c r="KI7" s="151"/>
      <c r="KJ7" s="151"/>
      <c r="KK7" s="151"/>
      <c r="KL7" s="151"/>
      <c r="KM7" s="151"/>
      <c r="KN7" s="151"/>
      <c r="KO7" s="151"/>
      <c r="KP7" s="151"/>
      <c r="KQ7" s="151"/>
      <c r="KR7" s="151"/>
      <c r="KS7" s="151"/>
      <c r="KT7" s="151"/>
      <c r="KU7" s="151"/>
      <c r="KV7" s="151"/>
      <c r="KW7" s="151"/>
      <c r="KX7" s="151"/>
      <c r="KY7" s="151"/>
      <c r="KZ7" s="151"/>
      <c r="LA7" s="151"/>
      <c r="LB7" s="151"/>
      <c r="LC7" s="151"/>
      <c r="LD7" s="151"/>
      <c r="LE7" s="151"/>
      <c r="LF7" s="151"/>
      <c r="LG7" s="151"/>
      <c r="LH7" s="151"/>
      <c r="LI7" s="151"/>
      <c r="LJ7" s="151"/>
      <c r="LK7" s="151"/>
      <c r="LL7" s="151"/>
      <c r="LM7" s="151"/>
      <c r="LN7" s="151"/>
      <c r="LO7" s="152"/>
      <c r="LP7" s="150" t="s">
        <v>8</v>
      </c>
      <c r="LQ7" s="151"/>
      <c r="LR7" s="151"/>
      <c r="LS7" s="151"/>
      <c r="LT7" s="151"/>
      <c r="LU7" s="151"/>
      <c r="LV7" s="151"/>
      <c r="LW7" s="151"/>
      <c r="LX7" s="151"/>
      <c r="LY7" s="151"/>
      <c r="LZ7" s="151"/>
      <c r="MA7" s="151"/>
      <c r="MB7" s="151"/>
      <c r="MC7" s="151"/>
      <c r="MD7" s="151"/>
      <c r="ME7" s="151"/>
      <c r="MF7" s="151"/>
      <c r="MG7" s="151"/>
      <c r="MH7" s="151"/>
      <c r="MI7" s="151"/>
      <c r="MJ7" s="151"/>
      <c r="MK7" s="151"/>
      <c r="ML7" s="151"/>
      <c r="MM7" s="151"/>
      <c r="MN7" s="151"/>
      <c r="MO7" s="151"/>
      <c r="MP7" s="151"/>
      <c r="MQ7" s="151"/>
      <c r="MR7" s="151"/>
      <c r="MS7" s="151"/>
      <c r="MT7" s="151"/>
      <c r="MU7" s="151"/>
      <c r="MV7" s="151"/>
      <c r="MW7" s="151"/>
      <c r="MX7" s="151"/>
      <c r="MY7" s="151"/>
      <c r="MZ7" s="151"/>
      <c r="NA7" s="151"/>
      <c r="NB7" s="151"/>
      <c r="NC7" s="151"/>
      <c r="ND7" s="151"/>
      <c r="NE7" s="151"/>
      <c r="NF7" s="151"/>
      <c r="NG7" s="151"/>
      <c r="NH7" s="152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45" t="str">
        <f>データ!K6</f>
        <v>条例全部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7"/>
      <c r="AU8" s="145" t="str">
        <f>データ!L6</f>
        <v>病院事業</v>
      </c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7"/>
      <c r="CN8" s="145" t="str">
        <f>データ!M6</f>
        <v>一般病院</v>
      </c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7"/>
      <c r="EG8" s="145" t="str">
        <f>データ!N6</f>
        <v>300床以上～400床未満</v>
      </c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7"/>
      <c r="FZ8" s="145" t="str">
        <f>データ!O7</f>
        <v>その他</v>
      </c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7"/>
      <c r="ID8" s="134">
        <f>データ!Y6</f>
        <v>236</v>
      </c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6"/>
      <c r="JW8" s="134" t="str">
        <f>データ!Z6</f>
        <v>-</v>
      </c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6"/>
      <c r="LP8" s="134" t="str">
        <f>データ!AA6</f>
        <v>-</v>
      </c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6"/>
      <c r="NI8" s="3"/>
      <c r="NJ8" s="155" t="s">
        <v>10</v>
      </c>
      <c r="NK8" s="156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50" t="s">
        <v>12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2"/>
      <c r="AU9" s="150" t="s">
        <v>13</v>
      </c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2"/>
      <c r="CN9" s="150" t="s">
        <v>14</v>
      </c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2"/>
      <c r="EG9" s="150" t="s">
        <v>15</v>
      </c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2"/>
      <c r="FZ9" s="150" t="s">
        <v>16</v>
      </c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2"/>
      <c r="ID9" s="150" t="s">
        <v>17</v>
      </c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  <c r="IR9" s="151"/>
      <c r="IS9" s="151"/>
      <c r="IT9" s="151"/>
      <c r="IU9" s="151"/>
      <c r="IV9" s="151"/>
      <c r="IW9" s="151"/>
      <c r="IX9" s="151"/>
      <c r="IY9" s="151"/>
      <c r="IZ9" s="151"/>
      <c r="JA9" s="151"/>
      <c r="JB9" s="151"/>
      <c r="JC9" s="151"/>
      <c r="JD9" s="151"/>
      <c r="JE9" s="151"/>
      <c r="JF9" s="151"/>
      <c r="JG9" s="151"/>
      <c r="JH9" s="151"/>
      <c r="JI9" s="151"/>
      <c r="JJ9" s="151"/>
      <c r="JK9" s="151"/>
      <c r="JL9" s="151"/>
      <c r="JM9" s="151"/>
      <c r="JN9" s="151"/>
      <c r="JO9" s="151"/>
      <c r="JP9" s="151"/>
      <c r="JQ9" s="151"/>
      <c r="JR9" s="151"/>
      <c r="JS9" s="151"/>
      <c r="JT9" s="151"/>
      <c r="JU9" s="151"/>
      <c r="JV9" s="152"/>
      <c r="JW9" s="150" t="s">
        <v>18</v>
      </c>
      <c r="JX9" s="151"/>
      <c r="JY9" s="151"/>
      <c r="JZ9" s="151"/>
      <c r="KA9" s="151"/>
      <c r="KB9" s="151"/>
      <c r="KC9" s="151"/>
      <c r="KD9" s="151"/>
      <c r="KE9" s="151"/>
      <c r="KF9" s="151"/>
      <c r="KG9" s="151"/>
      <c r="KH9" s="151"/>
      <c r="KI9" s="151"/>
      <c r="KJ9" s="151"/>
      <c r="KK9" s="151"/>
      <c r="KL9" s="151"/>
      <c r="KM9" s="151"/>
      <c r="KN9" s="151"/>
      <c r="KO9" s="151"/>
      <c r="KP9" s="151"/>
      <c r="KQ9" s="151"/>
      <c r="KR9" s="151"/>
      <c r="KS9" s="151"/>
      <c r="KT9" s="151"/>
      <c r="KU9" s="151"/>
      <c r="KV9" s="151"/>
      <c r="KW9" s="151"/>
      <c r="KX9" s="151"/>
      <c r="KY9" s="151"/>
      <c r="KZ9" s="151"/>
      <c r="LA9" s="151"/>
      <c r="LB9" s="151"/>
      <c r="LC9" s="151"/>
      <c r="LD9" s="151"/>
      <c r="LE9" s="151"/>
      <c r="LF9" s="151"/>
      <c r="LG9" s="151"/>
      <c r="LH9" s="151"/>
      <c r="LI9" s="151"/>
      <c r="LJ9" s="151"/>
      <c r="LK9" s="151"/>
      <c r="LL9" s="151"/>
      <c r="LM9" s="151"/>
      <c r="LN9" s="151"/>
      <c r="LO9" s="152"/>
      <c r="LP9" s="150" t="s">
        <v>19</v>
      </c>
      <c r="LQ9" s="151"/>
      <c r="LR9" s="151"/>
      <c r="LS9" s="151"/>
      <c r="LT9" s="151"/>
      <c r="LU9" s="151"/>
      <c r="LV9" s="151"/>
      <c r="LW9" s="151"/>
      <c r="LX9" s="151"/>
      <c r="LY9" s="151"/>
      <c r="LZ9" s="151"/>
      <c r="MA9" s="151"/>
      <c r="MB9" s="151"/>
      <c r="MC9" s="151"/>
      <c r="MD9" s="151"/>
      <c r="ME9" s="151"/>
      <c r="MF9" s="151"/>
      <c r="MG9" s="151"/>
      <c r="MH9" s="151"/>
      <c r="MI9" s="151"/>
      <c r="MJ9" s="151"/>
      <c r="MK9" s="151"/>
      <c r="ML9" s="151"/>
      <c r="MM9" s="151"/>
      <c r="MN9" s="151"/>
      <c r="MO9" s="151"/>
      <c r="MP9" s="151"/>
      <c r="MQ9" s="151"/>
      <c r="MR9" s="151"/>
      <c r="MS9" s="151"/>
      <c r="MT9" s="151"/>
      <c r="MU9" s="151"/>
      <c r="MV9" s="151"/>
      <c r="MW9" s="151"/>
      <c r="MX9" s="151"/>
      <c r="MY9" s="151"/>
      <c r="MZ9" s="151"/>
      <c r="NA9" s="151"/>
      <c r="NB9" s="151"/>
      <c r="NC9" s="151"/>
      <c r="ND9" s="151"/>
      <c r="NE9" s="151"/>
      <c r="NF9" s="151"/>
      <c r="NG9" s="151"/>
      <c r="NH9" s="152"/>
      <c r="NI9" s="3"/>
      <c r="NJ9" s="153" t="s">
        <v>20</v>
      </c>
      <c r="NK9" s="154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45" t="str">
        <f>データ!P6</f>
        <v>指定管理者(利用料金制)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7"/>
      <c r="AU10" s="134">
        <f>データ!Q6</f>
        <v>14</v>
      </c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6"/>
      <c r="CN10" s="145" t="str">
        <f>データ!R6</f>
        <v>対象</v>
      </c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7"/>
      <c r="EG10" s="145" t="str">
        <f>データ!S6</f>
        <v>ド 透 I 訓</v>
      </c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7"/>
      <c r="FZ10" s="145" t="str">
        <f>データ!T6</f>
        <v>救 臨 へ 災 地 輪</v>
      </c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7"/>
      <c r="ID10" s="134">
        <f>データ!AB6</f>
        <v>100</v>
      </c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5"/>
      <c r="IW10" s="135"/>
      <c r="IX10" s="135"/>
      <c r="IY10" s="135"/>
      <c r="IZ10" s="135"/>
      <c r="JA10" s="135"/>
      <c r="JB10" s="135"/>
      <c r="JC10" s="135"/>
      <c r="JD10" s="135"/>
      <c r="JE10" s="135"/>
      <c r="JF10" s="135"/>
      <c r="JG10" s="135"/>
      <c r="JH10" s="135"/>
      <c r="JI10" s="135"/>
      <c r="JJ10" s="135"/>
      <c r="JK10" s="135"/>
      <c r="JL10" s="135"/>
      <c r="JM10" s="135"/>
      <c r="JN10" s="135"/>
      <c r="JO10" s="135"/>
      <c r="JP10" s="135"/>
      <c r="JQ10" s="135"/>
      <c r="JR10" s="135"/>
      <c r="JS10" s="135"/>
      <c r="JT10" s="135"/>
      <c r="JU10" s="135"/>
      <c r="JV10" s="136"/>
      <c r="JW10" s="134" t="str">
        <f>データ!AC6</f>
        <v>-</v>
      </c>
      <c r="JX10" s="135"/>
      <c r="JY10" s="135"/>
      <c r="JZ10" s="135"/>
      <c r="KA10" s="135"/>
      <c r="KB10" s="135"/>
      <c r="KC10" s="135"/>
      <c r="KD10" s="135"/>
      <c r="KE10" s="135"/>
      <c r="KF10" s="135"/>
      <c r="KG10" s="135"/>
      <c r="KH10" s="135"/>
      <c r="KI10" s="135"/>
      <c r="KJ10" s="135"/>
      <c r="KK10" s="135"/>
      <c r="KL10" s="135"/>
      <c r="KM10" s="135"/>
      <c r="KN10" s="135"/>
      <c r="KO10" s="135"/>
      <c r="KP10" s="135"/>
      <c r="KQ10" s="135"/>
      <c r="KR10" s="135"/>
      <c r="KS10" s="135"/>
      <c r="KT10" s="135"/>
      <c r="KU10" s="135"/>
      <c r="KV10" s="135"/>
      <c r="KW10" s="135"/>
      <c r="KX10" s="135"/>
      <c r="KY10" s="135"/>
      <c r="KZ10" s="135"/>
      <c r="LA10" s="135"/>
      <c r="LB10" s="135"/>
      <c r="LC10" s="135"/>
      <c r="LD10" s="135"/>
      <c r="LE10" s="135"/>
      <c r="LF10" s="135"/>
      <c r="LG10" s="135"/>
      <c r="LH10" s="135"/>
      <c r="LI10" s="135"/>
      <c r="LJ10" s="135"/>
      <c r="LK10" s="135"/>
      <c r="LL10" s="135"/>
      <c r="LM10" s="135"/>
      <c r="LN10" s="135"/>
      <c r="LO10" s="136"/>
      <c r="LP10" s="134">
        <f>データ!AD6</f>
        <v>336</v>
      </c>
      <c r="LQ10" s="135"/>
      <c r="LR10" s="135"/>
      <c r="LS10" s="135"/>
      <c r="LT10" s="135"/>
      <c r="LU10" s="135"/>
      <c r="LV10" s="135"/>
      <c r="LW10" s="135"/>
      <c r="LX10" s="135"/>
      <c r="LY10" s="135"/>
      <c r="LZ10" s="135"/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6"/>
      <c r="NI10" s="2"/>
      <c r="NJ10" s="148" t="s">
        <v>22</v>
      </c>
      <c r="NK10" s="149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50" t="s">
        <v>24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2"/>
      <c r="AU11" s="150" t="s">
        <v>25</v>
      </c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2"/>
      <c r="CN11" s="150" t="s">
        <v>26</v>
      </c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2"/>
      <c r="EG11" s="150" t="s">
        <v>27</v>
      </c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2"/>
      <c r="ID11" s="150" t="s">
        <v>28</v>
      </c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  <c r="IR11" s="151"/>
      <c r="IS11" s="151"/>
      <c r="IT11" s="151"/>
      <c r="IU11" s="151"/>
      <c r="IV11" s="151"/>
      <c r="IW11" s="151"/>
      <c r="IX11" s="151"/>
      <c r="IY11" s="151"/>
      <c r="IZ11" s="151"/>
      <c r="JA11" s="151"/>
      <c r="JB11" s="151"/>
      <c r="JC11" s="151"/>
      <c r="JD11" s="151"/>
      <c r="JE11" s="151"/>
      <c r="JF11" s="151"/>
      <c r="JG11" s="151"/>
      <c r="JH11" s="151"/>
      <c r="JI11" s="151"/>
      <c r="JJ11" s="151"/>
      <c r="JK11" s="151"/>
      <c r="JL11" s="151"/>
      <c r="JM11" s="151"/>
      <c r="JN11" s="151"/>
      <c r="JO11" s="151"/>
      <c r="JP11" s="151"/>
      <c r="JQ11" s="151"/>
      <c r="JR11" s="151"/>
      <c r="JS11" s="151"/>
      <c r="JT11" s="151"/>
      <c r="JU11" s="151"/>
      <c r="JV11" s="152"/>
      <c r="JW11" s="150" t="s">
        <v>29</v>
      </c>
      <c r="JX11" s="151"/>
      <c r="JY11" s="151"/>
      <c r="JZ11" s="151"/>
      <c r="KA11" s="151"/>
      <c r="KB11" s="151"/>
      <c r="KC11" s="151"/>
      <c r="KD11" s="151"/>
      <c r="KE11" s="151"/>
      <c r="KF11" s="151"/>
      <c r="KG11" s="151"/>
      <c r="KH11" s="151"/>
      <c r="KI11" s="151"/>
      <c r="KJ11" s="151"/>
      <c r="KK11" s="151"/>
      <c r="KL11" s="151"/>
      <c r="KM11" s="151"/>
      <c r="KN11" s="151"/>
      <c r="KO11" s="151"/>
      <c r="KP11" s="151"/>
      <c r="KQ11" s="151"/>
      <c r="KR11" s="151"/>
      <c r="KS11" s="151"/>
      <c r="KT11" s="151"/>
      <c r="KU11" s="151"/>
      <c r="KV11" s="151"/>
      <c r="KW11" s="151"/>
      <c r="KX11" s="151"/>
      <c r="KY11" s="151"/>
      <c r="KZ11" s="151"/>
      <c r="LA11" s="151"/>
      <c r="LB11" s="151"/>
      <c r="LC11" s="151"/>
      <c r="LD11" s="151"/>
      <c r="LE11" s="151"/>
      <c r="LF11" s="151"/>
      <c r="LG11" s="151"/>
      <c r="LH11" s="151"/>
      <c r="LI11" s="151"/>
      <c r="LJ11" s="151"/>
      <c r="LK11" s="151"/>
      <c r="LL11" s="151"/>
      <c r="LM11" s="151"/>
      <c r="LN11" s="151"/>
      <c r="LO11" s="152"/>
      <c r="LP11" s="150" t="s">
        <v>30</v>
      </c>
      <c r="LQ11" s="151"/>
      <c r="LR11" s="151"/>
      <c r="LS11" s="151"/>
      <c r="LT11" s="151"/>
      <c r="LU11" s="151"/>
      <c r="LV11" s="151"/>
      <c r="LW11" s="151"/>
      <c r="LX11" s="151"/>
      <c r="LY11" s="151"/>
      <c r="LZ11" s="151"/>
      <c r="MA11" s="151"/>
      <c r="MB11" s="151"/>
      <c r="MC11" s="151"/>
      <c r="MD11" s="151"/>
      <c r="ME11" s="151"/>
      <c r="MF11" s="151"/>
      <c r="MG11" s="151"/>
      <c r="MH11" s="151"/>
      <c r="MI11" s="151"/>
      <c r="MJ11" s="151"/>
      <c r="MK11" s="151"/>
      <c r="ML11" s="151"/>
      <c r="MM11" s="151"/>
      <c r="MN11" s="151"/>
      <c r="MO11" s="151"/>
      <c r="MP11" s="151"/>
      <c r="MQ11" s="151"/>
      <c r="MR11" s="151"/>
      <c r="MS11" s="151"/>
      <c r="MT11" s="151"/>
      <c r="MU11" s="151"/>
      <c r="MV11" s="151"/>
      <c r="MW11" s="151"/>
      <c r="MX11" s="151"/>
      <c r="MY11" s="151"/>
      <c r="MZ11" s="151"/>
      <c r="NA11" s="151"/>
      <c r="NB11" s="151"/>
      <c r="NC11" s="151"/>
      <c r="ND11" s="151"/>
      <c r="NE11" s="151"/>
      <c r="NF11" s="151"/>
      <c r="NG11" s="151"/>
      <c r="NH11" s="152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34">
        <f>データ!U6</f>
        <v>1813859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6"/>
      <c r="AU12" s="134">
        <f>データ!V6</f>
        <v>26325</v>
      </c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6"/>
      <c r="CN12" s="145" t="str">
        <f>データ!W6</f>
        <v>非該当</v>
      </c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7"/>
      <c r="EG12" s="145" t="str">
        <f>データ!X6</f>
        <v>１０：１</v>
      </c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7"/>
      <c r="ID12" s="134">
        <f>データ!AE6</f>
        <v>236</v>
      </c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  <c r="IR12" s="135"/>
      <c r="IS12" s="135"/>
      <c r="IT12" s="135"/>
      <c r="IU12" s="135"/>
      <c r="IV12" s="135"/>
      <c r="IW12" s="135"/>
      <c r="IX12" s="135"/>
      <c r="IY12" s="135"/>
      <c r="IZ12" s="135"/>
      <c r="JA12" s="135"/>
      <c r="JB12" s="135"/>
      <c r="JC12" s="135"/>
      <c r="JD12" s="135"/>
      <c r="JE12" s="135"/>
      <c r="JF12" s="135"/>
      <c r="JG12" s="135"/>
      <c r="JH12" s="135"/>
      <c r="JI12" s="135"/>
      <c r="JJ12" s="135"/>
      <c r="JK12" s="135"/>
      <c r="JL12" s="135"/>
      <c r="JM12" s="135"/>
      <c r="JN12" s="135"/>
      <c r="JO12" s="135"/>
      <c r="JP12" s="135"/>
      <c r="JQ12" s="135"/>
      <c r="JR12" s="135"/>
      <c r="JS12" s="135"/>
      <c r="JT12" s="135"/>
      <c r="JU12" s="135"/>
      <c r="JV12" s="136"/>
      <c r="JW12" s="134" t="str">
        <f>データ!AF6</f>
        <v>-</v>
      </c>
      <c r="JX12" s="135"/>
      <c r="JY12" s="135"/>
      <c r="JZ12" s="135"/>
      <c r="KA12" s="135"/>
      <c r="KB12" s="135"/>
      <c r="KC12" s="135"/>
      <c r="KD12" s="135"/>
      <c r="KE12" s="135"/>
      <c r="KF12" s="135"/>
      <c r="KG12" s="135"/>
      <c r="KH12" s="135"/>
      <c r="KI12" s="135"/>
      <c r="KJ12" s="135"/>
      <c r="KK12" s="135"/>
      <c r="KL12" s="135"/>
      <c r="KM12" s="135"/>
      <c r="KN12" s="135"/>
      <c r="KO12" s="135"/>
      <c r="KP12" s="135"/>
      <c r="KQ12" s="135"/>
      <c r="KR12" s="135"/>
      <c r="KS12" s="135"/>
      <c r="KT12" s="135"/>
      <c r="KU12" s="135"/>
      <c r="KV12" s="135"/>
      <c r="KW12" s="135"/>
      <c r="KX12" s="135"/>
      <c r="KY12" s="135"/>
      <c r="KZ12" s="135"/>
      <c r="LA12" s="135"/>
      <c r="LB12" s="135"/>
      <c r="LC12" s="135"/>
      <c r="LD12" s="135"/>
      <c r="LE12" s="135"/>
      <c r="LF12" s="135"/>
      <c r="LG12" s="135"/>
      <c r="LH12" s="135"/>
      <c r="LI12" s="135"/>
      <c r="LJ12" s="135"/>
      <c r="LK12" s="135"/>
      <c r="LL12" s="135"/>
      <c r="LM12" s="135"/>
      <c r="LN12" s="135"/>
      <c r="LO12" s="136"/>
      <c r="LP12" s="134">
        <f>データ!AG6</f>
        <v>236</v>
      </c>
      <c r="LQ12" s="135"/>
      <c r="LR12" s="135"/>
      <c r="LS12" s="135"/>
      <c r="LT12" s="135"/>
      <c r="LU12" s="135"/>
      <c r="LV12" s="135"/>
      <c r="LW12" s="135"/>
      <c r="LX12" s="135"/>
      <c r="LY12" s="135"/>
      <c r="LZ12" s="135"/>
      <c r="MA12" s="135"/>
      <c r="MB12" s="135"/>
      <c r="MC12" s="135"/>
      <c r="MD12" s="135"/>
      <c r="ME12" s="135"/>
      <c r="MF12" s="135"/>
      <c r="MG12" s="135"/>
      <c r="MH12" s="135"/>
      <c r="MI12" s="135"/>
      <c r="MJ12" s="135"/>
      <c r="MK12" s="135"/>
      <c r="ML12" s="135"/>
      <c r="MM12" s="135"/>
      <c r="MN12" s="135"/>
      <c r="MO12" s="135"/>
      <c r="MP12" s="135"/>
      <c r="MQ12" s="135"/>
      <c r="MR12" s="135"/>
      <c r="MS12" s="135"/>
      <c r="MT12" s="135"/>
      <c r="MU12" s="135"/>
      <c r="MV12" s="135"/>
      <c r="MW12" s="135"/>
      <c r="MX12" s="135"/>
      <c r="MY12" s="135"/>
      <c r="MZ12" s="135"/>
      <c r="NA12" s="135"/>
      <c r="NB12" s="135"/>
      <c r="NC12" s="135"/>
      <c r="ND12" s="135"/>
      <c r="NE12" s="135"/>
      <c r="NF12" s="135"/>
      <c r="NG12" s="135"/>
      <c r="NH12" s="13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7" t="s">
        <v>31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  <c r="JF13" s="137"/>
      <c r="JG13" s="137"/>
      <c r="JH13" s="137"/>
      <c r="JI13" s="137"/>
      <c r="JJ13" s="137"/>
      <c r="JK13" s="137"/>
      <c r="JL13" s="137"/>
      <c r="JM13" s="137"/>
      <c r="JN13" s="137"/>
      <c r="JO13" s="137"/>
      <c r="JP13" s="137"/>
      <c r="JQ13" s="137"/>
      <c r="JR13" s="137"/>
      <c r="JS13" s="137"/>
      <c r="JT13" s="137"/>
      <c r="JU13" s="137"/>
      <c r="JV13" s="137"/>
      <c r="JW13" s="137"/>
      <c r="JX13" s="137"/>
      <c r="JY13" s="137"/>
      <c r="JZ13" s="137"/>
      <c r="KA13" s="137"/>
      <c r="KB13" s="137"/>
      <c r="KC13" s="137"/>
      <c r="KD13" s="137"/>
      <c r="KE13" s="137"/>
      <c r="KF13" s="137"/>
      <c r="KG13" s="137"/>
      <c r="KH13" s="137"/>
      <c r="KI13" s="137"/>
      <c r="KJ13" s="137"/>
      <c r="KK13" s="137"/>
      <c r="KL13" s="137"/>
      <c r="KM13" s="137"/>
      <c r="KN13" s="137"/>
      <c r="KO13" s="137"/>
      <c r="KP13" s="137"/>
      <c r="KQ13" s="137"/>
      <c r="KR13" s="137"/>
      <c r="KS13" s="137"/>
      <c r="KT13" s="137"/>
      <c r="KU13" s="137"/>
      <c r="KV13" s="137"/>
      <c r="KW13" s="137"/>
      <c r="KX13" s="137"/>
      <c r="KY13" s="137"/>
      <c r="KZ13" s="137"/>
      <c r="LA13" s="137"/>
      <c r="LB13" s="137"/>
      <c r="LC13" s="137"/>
      <c r="LD13" s="137"/>
      <c r="LE13" s="137"/>
      <c r="LF13" s="137"/>
      <c r="LG13" s="137"/>
      <c r="LH13" s="137"/>
      <c r="LI13" s="137"/>
      <c r="LJ13" s="137"/>
      <c r="LK13" s="137"/>
      <c r="LL13" s="137"/>
      <c r="LM13" s="137"/>
      <c r="LN13" s="137"/>
      <c r="LO13" s="137"/>
      <c r="LP13" s="137"/>
      <c r="LQ13" s="137"/>
      <c r="LR13" s="137"/>
      <c r="LS13" s="137"/>
      <c r="LT13" s="137"/>
      <c r="LU13" s="137"/>
      <c r="LV13" s="137"/>
      <c r="LW13" s="137"/>
      <c r="LX13" s="137"/>
      <c r="LY13" s="137"/>
      <c r="LZ13" s="137"/>
      <c r="MA13" s="137"/>
      <c r="MB13" s="137"/>
      <c r="MC13" s="137"/>
      <c r="MD13" s="137"/>
      <c r="ME13" s="137"/>
      <c r="MF13" s="137"/>
      <c r="MG13" s="137"/>
      <c r="MH13" s="137"/>
      <c r="MI13" s="137"/>
      <c r="MJ13" s="137"/>
      <c r="MK13" s="137"/>
      <c r="ML13" s="137"/>
      <c r="MM13" s="137"/>
      <c r="MN13" s="137"/>
      <c r="MO13" s="137"/>
      <c r="MP13" s="137"/>
      <c r="MQ13" s="137"/>
      <c r="MR13" s="137"/>
      <c r="MS13" s="137"/>
      <c r="MT13" s="137"/>
      <c r="MU13" s="137"/>
      <c r="MV13" s="137"/>
      <c r="MW13" s="137"/>
      <c r="MX13" s="137"/>
      <c r="MY13" s="137"/>
      <c r="MZ13" s="137"/>
      <c r="NA13" s="137"/>
      <c r="NB13" s="137"/>
      <c r="NC13" s="137"/>
      <c r="ND13" s="137"/>
      <c r="NE13" s="137"/>
      <c r="NF13" s="137"/>
      <c r="NG13" s="137"/>
      <c r="NH13" s="137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7" t="s">
        <v>32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  <c r="JF14" s="137"/>
      <c r="JG14" s="137"/>
      <c r="JH14" s="137"/>
      <c r="JI14" s="137"/>
      <c r="JJ14" s="137"/>
      <c r="JK14" s="137"/>
      <c r="JL14" s="137"/>
      <c r="JM14" s="137"/>
      <c r="JN14" s="137"/>
      <c r="JO14" s="137"/>
      <c r="JP14" s="137"/>
      <c r="JQ14" s="137"/>
      <c r="JR14" s="137"/>
      <c r="JS14" s="137"/>
      <c r="JT14" s="137"/>
      <c r="JU14" s="137"/>
      <c r="JV14" s="137"/>
      <c r="JW14" s="137"/>
      <c r="JX14" s="137"/>
      <c r="JY14" s="137"/>
      <c r="JZ14" s="137"/>
      <c r="KA14" s="137"/>
      <c r="KB14" s="137"/>
      <c r="KC14" s="137"/>
      <c r="KD14" s="137"/>
      <c r="KE14" s="137"/>
      <c r="KF14" s="137"/>
      <c r="KG14" s="137"/>
      <c r="KH14" s="137"/>
      <c r="KI14" s="137"/>
      <c r="KJ14" s="137"/>
      <c r="KK14" s="137"/>
      <c r="KL14" s="137"/>
      <c r="KM14" s="137"/>
      <c r="KN14" s="137"/>
      <c r="KO14" s="137"/>
      <c r="KP14" s="137"/>
      <c r="KQ14" s="137"/>
      <c r="KR14" s="137"/>
      <c r="KS14" s="137"/>
      <c r="KT14" s="137"/>
      <c r="KU14" s="137"/>
      <c r="KV14" s="137"/>
      <c r="KW14" s="137"/>
      <c r="KX14" s="137"/>
      <c r="KY14" s="137"/>
      <c r="KZ14" s="137"/>
      <c r="LA14" s="137"/>
      <c r="LB14" s="137"/>
      <c r="LC14" s="137"/>
      <c r="LD14" s="137"/>
      <c r="LE14" s="137"/>
      <c r="LF14" s="137"/>
      <c r="LG14" s="137"/>
      <c r="LH14" s="137"/>
      <c r="LI14" s="137"/>
      <c r="LJ14" s="137"/>
      <c r="LK14" s="137"/>
      <c r="LL14" s="137"/>
      <c r="LM14" s="137"/>
      <c r="LN14" s="137"/>
      <c r="LO14" s="137"/>
      <c r="LP14" s="137"/>
      <c r="LQ14" s="137"/>
      <c r="LR14" s="137"/>
      <c r="LS14" s="137"/>
      <c r="LT14" s="137"/>
      <c r="LU14" s="137"/>
      <c r="LV14" s="137"/>
      <c r="LW14" s="137"/>
      <c r="LX14" s="137"/>
      <c r="LY14" s="137"/>
      <c r="LZ14" s="137"/>
      <c r="MA14" s="137"/>
      <c r="MB14" s="137"/>
      <c r="MC14" s="137"/>
      <c r="MD14" s="137"/>
      <c r="ME14" s="137"/>
      <c r="MF14" s="137"/>
      <c r="MG14" s="137"/>
      <c r="MH14" s="137"/>
      <c r="MI14" s="137"/>
      <c r="MJ14" s="137"/>
      <c r="MK14" s="137"/>
      <c r="ML14" s="137"/>
      <c r="MM14" s="137"/>
      <c r="MN14" s="137"/>
      <c r="MO14" s="137"/>
      <c r="MP14" s="137"/>
      <c r="MQ14" s="137"/>
      <c r="MR14" s="137"/>
      <c r="MS14" s="137"/>
      <c r="MT14" s="137"/>
      <c r="MU14" s="137"/>
      <c r="MV14" s="137"/>
      <c r="MW14" s="137"/>
      <c r="MX14" s="137"/>
      <c r="MY14" s="137"/>
      <c r="MZ14" s="137"/>
      <c r="NA14" s="137"/>
      <c r="NB14" s="137"/>
      <c r="NC14" s="137"/>
      <c r="ND14" s="137"/>
      <c r="NE14" s="137"/>
      <c r="NF14" s="137"/>
      <c r="NG14" s="137"/>
      <c r="NH14" s="137"/>
      <c r="NI14" s="19"/>
      <c r="NJ14" s="138" t="s">
        <v>33</v>
      </c>
      <c r="NK14" s="138"/>
      <c r="NL14" s="138"/>
      <c r="NM14" s="138"/>
      <c r="NN14" s="138"/>
      <c r="NO14" s="138"/>
      <c r="NP14" s="138"/>
      <c r="NQ14" s="138"/>
      <c r="NR14" s="138"/>
      <c r="NS14" s="138"/>
      <c r="NT14" s="138"/>
      <c r="NU14" s="138"/>
      <c r="NV14" s="138"/>
      <c r="NW14" s="138"/>
      <c r="NX14" s="138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8"/>
      <c r="NK15" s="138"/>
      <c r="NL15" s="138"/>
      <c r="NM15" s="138"/>
      <c r="NN15" s="138"/>
      <c r="NO15" s="138"/>
      <c r="NP15" s="138"/>
      <c r="NQ15" s="138"/>
      <c r="NR15" s="138"/>
      <c r="NS15" s="138"/>
      <c r="NT15" s="138"/>
      <c r="NU15" s="138"/>
      <c r="NV15" s="138"/>
      <c r="NW15" s="138"/>
      <c r="NX15" s="138"/>
    </row>
    <row r="16" spans="1:388" ht="13.5" customHeight="1" x14ac:dyDescent="0.15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9" t="s">
        <v>35</v>
      </c>
      <c r="NK16" s="140"/>
      <c r="NL16" s="140"/>
      <c r="NM16" s="140"/>
      <c r="NN16" s="141"/>
      <c r="NO16" s="139" t="s">
        <v>36</v>
      </c>
      <c r="NP16" s="140"/>
      <c r="NQ16" s="140"/>
      <c r="NR16" s="140"/>
      <c r="NS16" s="141"/>
      <c r="NT16" s="139" t="s">
        <v>37</v>
      </c>
      <c r="NU16" s="140"/>
      <c r="NV16" s="140"/>
      <c r="NW16" s="140"/>
      <c r="NX16" s="141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42"/>
      <c r="NK17" s="143"/>
      <c r="NL17" s="143"/>
      <c r="NM17" s="143"/>
      <c r="NN17" s="144"/>
      <c r="NO17" s="142"/>
      <c r="NP17" s="143"/>
      <c r="NQ17" s="143"/>
      <c r="NR17" s="143"/>
      <c r="NS17" s="144"/>
      <c r="NT17" s="142"/>
      <c r="NU17" s="143"/>
      <c r="NV17" s="143"/>
      <c r="NW17" s="143"/>
      <c r="NX17" s="144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6" t="s">
        <v>38</v>
      </c>
      <c r="NK18" s="127"/>
      <c r="NL18" s="127"/>
      <c r="NM18" s="130" t="s">
        <v>39</v>
      </c>
      <c r="NN18" s="131"/>
      <c r="NO18" s="126" t="s">
        <v>38</v>
      </c>
      <c r="NP18" s="127"/>
      <c r="NQ18" s="127"/>
      <c r="NR18" s="130" t="s">
        <v>39</v>
      </c>
      <c r="NS18" s="131"/>
      <c r="NT18" s="126" t="s">
        <v>38</v>
      </c>
      <c r="NU18" s="127"/>
      <c r="NV18" s="127"/>
      <c r="NW18" s="130" t="s">
        <v>39</v>
      </c>
      <c r="NX18" s="13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8"/>
      <c r="NK19" s="129"/>
      <c r="NL19" s="129"/>
      <c r="NM19" s="132"/>
      <c r="NN19" s="133"/>
      <c r="NO19" s="128"/>
      <c r="NP19" s="129"/>
      <c r="NQ19" s="129"/>
      <c r="NR19" s="132"/>
      <c r="NS19" s="133"/>
      <c r="NT19" s="128"/>
      <c r="NU19" s="129"/>
      <c r="NV19" s="129"/>
      <c r="NW19" s="132"/>
      <c r="NX19" s="13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3" t="s">
        <v>176</v>
      </c>
      <c r="NK22" s="124"/>
      <c r="NL22" s="124"/>
      <c r="NM22" s="124"/>
      <c r="NN22" s="124"/>
      <c r="NO22" s="124"/>
      <c r="NP22" s="124"/>
      <c r="NQ22" s="124"/>
      <c r="NR22" s="124"/>
      <c r="NS22" s="124"/>
      <c r="NT22" s="124"/>
      <c r="NU22" s="124"/>
      <c r="NV22" s="124"/>
      <c r="NW22" s="124"/>
      <c r="NX22" s="125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7"/>
      <c r="NK23" s="11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118"/>
      <c r="NW23" s="118"/>
      <c r="NX23" s="119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7"/>
      <c r="NK24" s="118"/>
      <c r="NL24" s="118"/>
      <c r="NM24" s="118"/>
      <c r="NN24" s="118"/>
      <c r="NO24" s="118"/>
      <c r="NP24" s="118"/>
      <c r="NQ24" s="118"/>
      <c r="NR24" s="118"/>
      <c r="NS24" s="118"/>
      <c r="NT24" s="118"/>
      <c r="NU24" s="118"/>
      <c r="NV24" s="118"/>
      <c r="NW24" s="118"/>
      <c r="NX24" s="119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7"/>
      <c r="NK25" s="11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118"/>
      <c r="NW25" s="118"/>
      <c r="NX25" s="119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7"/>
      <c r="NK26" s="118"/>
      <c r="NL26" s="118"/>
      <c r="NM26" s="118"/>
      <c r="NN26" s="118"/>
      <c r="NO26" s="118"/>
      <c r="NP26" s="118"/>
      <c r="NQ26" s="118"/>
      <c r="NR26" s="118"/>
      <c r="NS26" s="118"/>
      <c r="NT26" s="118"/>
      <c r="NU26" s="118"/>
      <c r="NV26" s="118"/>
      <c r="NW26" s="118"/>
      <c r="NX26" s="119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7"/>
      <c r="NK27" s="118"/>
      <c r="NL27" s="118"/>
      <c r="NM27" s="118"/>
      <c r="NN27" s="118"/>
      <c r="NO27" s="118"/>
      <c r="NP27" s="118"/>
      <c r="NQ27" s="118"/>
      <c r="NR27" s="118"/>
      <c r="NS27" s="118"/>
      <c r="NT27" s="118"/>
      <c r="NU27" s="118"/>
      <c r="NV27" s="118"/>
      <c r="NW27" s="118"/>
      <c r="NX27" s="119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7"/>
      <c r="NK28" s="118"/>
      <c r="NL28" s="118"/>
      <c r="NM28" s="118"/>
      <c r="NN28" s="118"/>
      <c r="NO28" s="118"/>
      <c r="NP28" s="118"/>
      <c r="NQ28" s="118"/>
      <c r="NR28" s="118"/>
      <c r="NS28" s="118"/>
      <c r="NT28" s="118"/>
      <c r="NU28" s="118"/>
      <c r="NV28" s="118"/>
      <c r="NW28" s="118"/>
      <c r="NX28" s="119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7"/>
      <c r="NK29" s="118"/>
      <c r="NL29" s="118"/>
      <c r="NM29" s="118"/>
      <c r="NN29" s="118"/>
      <c r="NO29" s="118"/>
      <c r="NP29" s="118"/>
      <c r="NQ29" s="118"/>
      <c r="NR29" s="118"/>
      <c r="NS29" s="118"/>
      <c r="NT29" s="118"/>
      <c r="NU29" s="118"/>
      <c r="NV29" s="118"/>
      <c r="NW29" s="118"/>
      <c r="NX29" s="119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7"/>
      <c r="NK30" s="118"/>
      <c r="NL30" s="118"/>
      <c r="NM30" s="118"/>
      <c r="NN30" s="118"/>
      <c r="NO30" s="118"/>
      <c r="NP30" s="118"/>
      <c r="NQ30" s="118"/>
      <c r="NR30" s="118"/>
      <c r="NS30" s="118"/>
      <c r="NT30" s="118"/>
      <c r="NU30" s="118"/>
      <c r="NV30" s="118"/>
      <c r="NW30" s="118"/>
      <c r="NX30" s="119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7"/>
      <c r="NK31" s="118"/>
      <c r="NL31" s="118"/>
      <c r="NM31" s="118"/>
      <c r="NN31" s="118"/>
      <c r="NO31" s="118"/>
      <c r="NP31" s="118"/>
      <c r="NQ31" s="118"/>
      <c r="NR31" s="118"/>
      <c r="NS31" s="118"/>
      <c r="NT31" s="118"/>
      <c r="NU31" s="118"/>
      <c r="NV31" s="118"/>
      <c r="NW31" s="118"/>
      <c r="NX31" s="119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7"/>
      <c r="NK32" s="118"/>
      <c r="NL32" s="118"/>
      <c r="NM32" s="118"/>
      <c r="NN32" s="118"/>
      <c r="NO32" s="118"/>
      <c r="NP32" s="118"/>
      <c r="NQ32" s="118"/>
      <c r="NR32" s="118"/>
      <c r="NS32" s="118"/>
      <c r="NT32" s="118"/>
      <c r="NU32" s="118"/>
      <c r="NV32" s="118"/>
      <c r="NW32" s="118"/>
      <c r="NX32" s="119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98.9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102.3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103.8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98.3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98.9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87.2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90.7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91.4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85.6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85.6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2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1.3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58.3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63.5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66.3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59.1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57.8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7"/>
      <c r="NK33" s="118"/>
      <c r="NL33" s="118"/>
      <c r="NM33" s="118"/>
      <c r="NN33" s="118"/>
      <c r="NO33" s="118"/>
      <c r="NP33" s="118"/>
      <c r="NQ33" s="118"/>
      <c r="NR33" s="118"/>
      <c r="NS33" s="118"/>
      <c r="NT33" s="118"/>
      <c r="NU33" s="118"/>
      <c r="NV33" s="118"/>
      <c r="NW33" s="118"/>
      <c r="NX33" s="119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97.2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97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97.8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97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91.1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90.1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89.6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89.7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89.3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73.099999999999994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76.3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80.7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75.900000000000006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75.099999999999994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71.3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72.599999999999994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73.5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74.099999999999994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74.400000000000006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20"/>
      <c r="NK34" s="121"/>
      <c r="NL34" s="121"/>
      <c r="NM34" s="121"/>
      <c r="NN34" s="121"/>
      <c r="NO34" s="121"/>
      <c r="NP34" s="121"/>
      <c r="NQ34" s="121"/>
      <c r="NR34" s="121"/>
      <c r="NS34" s="121"/>
      <c r="NT34" s="121"/>
      <c r="NU34" s="121"/>
      <c r="NV34" s="121"/>
      <c r="NW34" s="121"/>
      <c r="NX34" s="122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179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25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7" t="s">
        <v>178</v>
      </c>
      <c r="NK54" s="118"/>
      <c r="NL54" s="118"/>
      <c r="NM54" s="118"/>
      <c r="NN54" s="118"/>
      <c r="NO54" s="118"/>
      <c r="NP54" s="118"/>
      <c r="NQ54" s="118"/>
      <c r="NR54" s="118"/>
      <c r="NS54" s="118"/>
      <c r="NT54" s="118"/>
      <c r="NU54" s="118"/>
      <c r="NV54" s="118"/>
      <c r="NW54" s="118"/>
      <c r="NX54" s="119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28444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29478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30812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32265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31804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11286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11432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11397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11804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12101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62.5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60.2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59.7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63.7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62.4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17.7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17.100000000000001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17.5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19.100000000000001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17.7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7"/>
      <c r="NK55" s="118"/>
      <c r="NL55" s="118"/>
      <c r="NM55" s="118"/>
      <c r="NN55" s="118"/>
      <c r="NO55" s="118"/>
      <c r="NP55" s="118"/>
      <c r="NQ55" s="118"/>
      <c r="NR55" s="118"/>
      <c r="NS55" s="118"/>
      <c r="NT55" s="118"/>
      <c r="NU55" s="118"/>
      <c r="NV55" s="118"/>
      <c r="NW55" s="118"/>
      <c r="NX55" s="119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50413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50510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50958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52405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53523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13096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13552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13792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14290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15111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54.8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55.8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56.1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56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56.2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23.9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23.8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23.9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23.6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24.2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7"/>
      <c r="NK56" s="118"/>
      <c r="NL56" s="118"/>
      <c r="NM56" s="118"/>
      <c r="NN56" s="118"/>
      <c r="NO56" s="118"/>
      <c r="NP56" s="118"/>
      <c r="NQ56" s="118"/>
      <c r="NR56" s="118"/>
      <c r="NS56" s="118"/>
      <c r="NT56" s="118"/>
      <c r="NU56" s="118"/>
      <c r="NV56" s="118"/>
      <c r="NW56" s="118"/>
      <c r="NX56" s="119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7"/>
      <c r="NK57" s="118"/>
      <c r="NL57" s="118"/>
      <c r="NM57" s="118"/>
      <c r="NN57" s="118"/>
      <c r="NO57" s="118"/>
      <c r="NP57" s="118"/>
      <c r="NQ57" s="118"/>
      <c r="NR57" s="118"/>
      <c r="NS57" s="118"/>
      <c r="NT57" s="118"/>
      <c r="NU57" s="118"/>
      <c r="NV57" s="118"/>
      <c r="NW57" s="118"/>
      <c r="NX57" s="119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7"/>
      <c r="NK58" s="118"/>
      <c r="NL58" s="118"/>
      <c r="NM58" s="118"/>
      <c r="NN58" s="118"/>
      <c r="NO58" s="118"/>
      <c r="NP58" s="118"/>
      <c r="NQ58" s="118"/>
      <c r="NR58" s="118"/>
      <c r="NS58" s="118"/>
      <c r="NT58" s="118"/>
      <c r="NU58" s="118"/>
      <c r="NV58" s="118"/>
      <c r="NW58" s="118"/>
      <c r="NX58" s="119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7"/>
      <c r="NK59" s="118"/>
      <c r="NL59" s="118"/>
      <c r="NM59" s="118"/>
      <c r="NN59" s="118"/>
      <c r="NO59" s="118"/>
      <c r="NP59" s="118"/>
      <c r="NQ59" s="118"/>
      <c r="NR59" s="118"/>
      <c r="NS59" s="118"/>
      <c r="NT59" s="118"/>
      <c r="NU59" s="118"/>
      <c r="NV59" s="118"/>
      <c r="NW59" s="118"/>
      <c r="NX59" s="119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7"/>
      <c r="NK60" s="118"/>
      <c r="NL60" s="118"/>
      <c r="NM60" s="118"/>
      <c r="NN60" s="118"/>
      <c r="NO60" s="118"/>
      <c r="NP60" s="118"/>
      <c r="NQ60" s="118"/>
      <c r="NR60" s="118"/>
      <c r="NS60" s="118"/>
      <c r="NT60" s="118"/>
      <c r="NU60" s="118"/>
      <c r="NV60" s="118"/>
      <c r="NW60" s="118"/>
      <c r="NX60" s="119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7"/>
      <c r="NK61" s="118"/>
      <c r="NL61" s="118"/>
      <c r="NM61" s="118"/>
      <c r="NN61" s="118"/>
      <c r="NO61" s="118"/>
      <c r="NP61" s="118"/>
      <c r="NQ61" s="118"/>
      <c r="NR61" s="118"/>
      <c r="NS61" s="118"/>
      <c r="NT61" s="118"/>
      <c r="NU61" s="118"/>
      <c r="NV61" s="118"/>
      <c r="NW61" s="118"/>
      <c r="NX61" s="119"/>
    </row>
    <row r="62" spans="1:393" ht="13.5" customHeight="1" x14ac:dyDescent="0.15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7"/>
      <c r="NK62" s="118"/>
      <c r="NL62" s="118"/>
      <c r="NM62" s="118"/>
      <c r="NN62" s="118"/>
      <c r="NO62" s="118"/>
      <c r="NP62" s="118"/>
      <c r="NQ62" s="118"/>
      <c r="NR62" s="118"/>
      <c r="NS62" s="118"/>
      <c r="NT62" s="118"/>
      <c r="NU62" s="118"/>
      <c r="NV62" s="118"/>
      <c r="NW62" s="118"/>
      <c r="NX62" s="119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7"/>
      <c r="NK63" s="118"/>
      <c r="NL63" s="118"/>
      <c r="NM63" s="118"/>
      <c r="NN63" s="118"/>
      <c r="NO63" s="118"/>
      <c r="NP63" s="118"/>
      <c r="NQ63" s="118"/>
      <c r="NR63" s="118"/>
      <c r="NS63" s="118"/>
      <c r="NT63" s="118"/>
      <c r="NU63" s="118"/>
      <c r="NV63" s="118"/>
      <c r="NW63" s="118"/>
      <c r="NX63" s="119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7"/>
      <c r="NK64" s="118"/>
      <c r="NL64" s="118"/>
      <c r="NM64" s="118"/>
      <c r="NN64" s="118"/>
      <c r="NO64" s="118"/>
      <c r="NP64" s="118"/>
      <c r="NQ64" s="118"/>
      <c r="NR64" s="118"/>
      <c r="NS64" s="118"/>
      <c r="NT64" s="118"/>
      <c r="NU64" s="118"/>
      <c r="NV64" s="118"/>
      <c r="NW64" s="118"/>
      <c r="NX64" s="119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7"/>
      <c r="NK65" s="118"/>
      <c r="NL65" s="118"/>
      <c r="NM65" s="118"/>
      <c r="NN65" s="118"/>
      <c r="NO65" s="118"/>
      <c r="NP65" s="118"/>
      <c r="NQ65" s="118"/>
      <c r="NR65" s="118"/>
      <c r="NS65" s="118"/>
      <c r="NT65" s="118"/>
      <c r="NU65" s="118"/>
      <c r="NV65" s="118"/>
      <c r="NW65" s="118"/>
      <c r="NX65" s="119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7"/>
      <c r="NK66" s="118"/>
      <c r="NL66" s="118"/>
      <c r="NM66" s="118"/>
      <c r="NN66" s="118"/>
      <c r="NO66" s="118"/>
      <c r="NP66" s="118"/>
      <c r="NQ66" s="118"/>
      <c r="NR66" s="118"/>
      <c r="NS66" s="118"/>
      <c r="NT66" s="118"/>
      <c r="NU66" s="118"/>
      <c r="NV66" s="118"/>
      <c r="NW66" s="118"/>
      <c r="NX66" s="119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0"/>
      <c r="NK67" s="121"/>
      <c r="NL67" s="121"/>
      <c r="NM67" s="121"/>
      <c r="NN67" s="121"/>
      <c r="NO67" s="121"/>
      <c r="NP67" s="121"/>
      <c r="NQ67" s="121"/>
      <c r="NR67" s="121"/>
      <c r="NS67" s="121"/>
      <c r="NT67" s="121"/>
      <c r="NU67" s="121"/>
      <c r="NV67" s="121"/>
      <c r="NW67" s="121"/>
      <c r="NX67" s="122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177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64.2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65.3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66.900000000000006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68.099999999999994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69.400000000000006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80.7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79.8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78.8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79.3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80.7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31861560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31706074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33162393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33712616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34290577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50.3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49.8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50.9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51.9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65.7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65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66.8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68.2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69.400000000000006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42578034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45645830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47082778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48918364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49696718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9ONHFOUaS3CUSjm5LxJs8ut6GOhX8CEmupwNvoHHftZzL2J3e9p6si6JSLwPaeIDfU09F2vPxI2mDPlNxpuy3Q==" saltValue="2Me6PLJYhiGVdFxIrx+JW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0" t="s">
        <v>105</v>
      </c>
      <c r="AI4" s="161"/>
      <c r="AJ4" s="161"/>
      <c r="AK4" s="161"/>
      <c r="AL4" s="161"/>
      <c r="AM4" s="161"/>
      <c r="AN4" s="161"/>
      <c r="AO4" s="161"/>
      <c r="AP4" s="161"/>
      <c r="AQ4" s="161"/>
      <c r="AR4" s="162"/>
      <c r="AS4" s="163" t="s">
        <v>106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3" t="s">
        <v>107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0" t="s">
        <v>108</v>
      </c>
      <c r="BP4" s="161"/>
      <c r="BQ4" s="161"/>
      <c r="BR4" s="161"/>
      <c r="BS4" s="161"/>
      <c r="BT4" s="161"/>
      <c r="BU4" s="161"/>
      <c r="BV4" s="161"/>
      <c r="BW4" s="161"/>
      <c r="BX4" s="161"/>
      <c r="BY4" s="162"/>
      <c r="BZ4" s="159" t="s">
        <v>109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3" t="s">
        <v>110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111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112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0" t="s">
        <v>113</v>
      </c>
      <c r="DS4" s="161"/>
      <c r="DT4" s="161"/>
      <c r="DU4" s="161"/>
      <c r="DV4" s="161"/>
      <c r="DW4" s="161"/>
      <c r="DX4" s="161"/>
      <c r="DY4" s="161"/>
      <c r="DZ4" s="161"/>
      <c r="EA4" s="161"/>
      <c r="EB4" s="162"/>
      <c r="EC4" s="159" t="s">
        <v>114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115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141</v>
      </c>
      <c r="AV5" s="62" t="s">
        <v>150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140</v>
      </c>
      <c r="BF5" s="62" t="s">
        <v>151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152</v>
      </c>
      <c r="BP5" s="62" t="s">
        <v>153</v>
      </c>
      <c r="BQ5" s="62" t="s">
        <v>151</v>
      </c>
      <c r="BR5" s="62" t="s">
        <v>142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153</v>
      </c>
      <c r="CB5" s="62" t="s">
        <v>151</v>
      </c>
      <c r="CC5" s="62" t="s">
        <v>142</v>
      </c>
      <c r="CD5" s="62" t="s">
        <v>154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151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153</v>
      </c>
      <c r="CX5" s="62" t="s">
        <v>141</v>
      </c>
      <c r="CY5" s="62" t="s">
        <v>142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141</v>
      </c>
      <c r="DJ5" s="62" t="s">
        <v>142</v>
      </c>
      <c r="DK5" s="62" t="s">
        <v>154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151</v>
      </c>
      <c r="DU5" s="62" t="s">
        <v>142</v>
      </c>
      <c r="DV5" s="62" t="s">
        <v>154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153</v>
      </c>
      <c r="EE5" s="62" t="s">
        <v>141</v>
      </c>
      <c r="EF5" s="62" t="s">
        <v>142</v>
      </c>
      <c r="EG5" s="62" t="s">
        <v>154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155</v>
      </c>
      <c r="EN5" s="62" t="s">
        <v>139</v>
      </c>
      <c r="EO5" s="62" t="s">
        <v>140</v>
      </c>
      <c r="EP5" s="62" t="s">
        <v>151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15">
      <c r="A6" s="48" t="s">
        <v>156</v>
      </c>
      <c r="B6" s="63">
        <f>B8</f>
        <v>2019</v>
      </c>
      <c r="C6" s="63">
        <f t="shared" ref="C6:M6" si="2">C8</f>
        <v>240001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4</v>
      </c>
      <c r="H6" s="164" t="str">
        <f>IF(H8&lt;&gt;I8,H8,"")&amp;IF(I8&lt;&gt;J8,I8,"")&amp;"　"&amp;J8</f>
        <v>三重県　志摩病院</v>
      </c>
      <c r="I6" s="165"/>
      <c r="J6" s="166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その他</v>
      </c>
      <c r="P6" s="63" t="str">
        <f>P8</f>
        <v>指定管理者(利用料金制)</v>
      </c>
      <c r="Q6" s="64">
        <f t="shared" ref="Q6:AG6" si="3">Q8</f>
        <v>14</v>
      </c>
      <c r="R6" s="63" t="str">
        <f t="shared" si="3"/>
        <v>対象</v>
      </c>
      <c r="S6" s="63" t="str">
        <f t="shared" si="3"/>
        <v>ド 透 I 訓</v>
      </c>
      <c r="T6" s="63" t="str">
        <f t="shared" si="3"/>
        <v>救 臨 へ 災 地 輪</v>
      </c>
      <c r="U6" s="64">
        <f>U8</f>
        <v>1813859</v>
      </c>
      <c r="V6" s="64">
        <f>V8</f>
        <v>26325</v>
      </c>
      <c r="W6" s="63" t="str">
        <f>W8</f>
        <v>非該当</v>
      </c>
      <c r="X6" s="63" t="str">
        <f t="shared" si="3"/>
        <v>１０：１</v>
      </c>
      <c r="Y6" s="64">
        <f t="shared" si="3"/>
        <v>236</v>
      </c>
      <c r="Z6" s="64" t="str">
        <f t="shared" si="3"/>
        <v>-</v>
      </c>
      <c r="AA6" s="64" t="str">
        <f t="shared" si="3"/>
        <v>-</v>
      </c>
      <c r="AB6" s="64">
        <f t="shared" si="3"/>
        <v>100</v>
      </c>
      <c r="AC6" s="64" t="str">
        <f t="shared" si="3"/>
        <v>-</v>
      </c>
      <c r="AD6" s="64">
        <f t="shared" si="3"/>
        <v>336</v>
      </c>
      <c r="AE6" s="64">
        <f t="shared" si="3"/>
        <v>236</v>
      </c>
      <c r="AF6" s="64" t="str">
        <f t="shared" si="3"/>
        <v>-</v>
      </c>
      <c r="AG6" s="64">
        <f t="shared" si="3"/>
        <v>236</v>
      </c>
      <c r="AH6" s="65">
        <f>IF(AH8="-",NA(),AH8)</f>
        <v>98.9</v>
      </c>
      <c r="AI6" s="65">
        <f t="shared" ref="AI6:AQ6" si="4">IF(AI8="-",NA(),AI8)</f>
        <v>102.3</v>
      </c>
      <c r="AJ6" s="65">
        <f t="shared" si="4"/>
        <v>103.8</v>
      </c>
      <c r="AK6" s="65">
        <f t="shared" si="4"/>
        <v>98.3</v>
      </c>
      <c r="AL6" s="65">
        <f t="shared" si="4"/>
        <v>98.9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87.2</v>
      </c>
      <c r="AT6" s="65">
        <f t="shared" ref="AT6:BB6" si="5">IF(AT8="-",NA(),AT8)</f>
        <v>90.7</v>
      </c>
      <c r="AU6" s="65">
        <f t="shared" si="5"/>
        <v>91.4</v>
      </c>
      <c r="AV6" s="65">
        <f t="shared" si="5"/>
        <v>85.6</v>
      </c>
      <c r="AW6" s="65">
        <f t="shared" si="5"/>
        <v>85.6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2</v>
      </c>
      <c r="BH6" s="65">
        <f t="shared" si="6"/>
        <v>1.3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58.3</v>
      </c>
      <c r="BP6" s="65">
        <f t="shared" ref="BP6:BX6" si="7">IF(BP8="-",NA(),BP8)</f>
        <v>63.5</v>
      </c>
      <c r="BQ6" s="65">
        <f t="shared" si="7"/>
        <v>66.3</v>
      </c>
      <c r="BR6" s="65">
        <f t="shared" si="7"/>
        <v>59.1</v>
      </c>
      <c r="BS6" s="65">
        <f t="shared" si="7"/>
        <v>57.8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28444</v>
      </c>
      <c r="CA6" s="66">
        <f t="shared" ref="CA6:CI6" si="8">IF(CA8="-",NA(),CA8)</f>
        <v>29478</v>
      </c>
      <c r="CB6" s="66">
        <f t="shared" si="8"/>
        <v>30812</v>
      </c>
      <c r="CC6" s="66">
        <f t="shared" si="8"/>
        <v>32265</v>
      </c>
      <c r="CD6" s="66">
        <f t="shared" si="8"/>
        <v>31804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11286</v>
      </c>
      <c r="CL6" s="66">
        <f t="shared" ref="CL6:CT6" si="9">IF(CL8="-",NA(),CL8)</f>
        <v>11432</v>
      </c>
      <c r="CM6" s="66">
        <f t="shared" si="9"/>
        <v>11397</v>
      </c>
      <c r="CN6" s="66">
        <f t="shared" si="9"/>
        <v>11804</v>
      </c>
      <c r="CO6" s="66">
        <f t="shared" si="9"/>
        <v>12101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62.5</v>
      </c>
      <c r="CW6" s="65">
        <f t="shared" ref="CW6:DE6" si="10">IF(CW8="-",NA(),CW8)</f>
        <v>60.2</v>
      </c>
      <c r="CX6" s="65">
        <f t="shared" si="10"/>
        <v>59.7</v>
      </c>
      <c r="CY6" s="65">
        <f t="shared" si="10"/>
        <v>63.7</v>
      </c>
      <c r="CZ6" s="65">
        <f t="shared" si="10"/>
        <v>62.4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17.7</v>
      </c>
      <c r="DH6" s="65">
        <f t="shared" ref="DH6:DP6" si="11">IF(DH8="-",NA(),DH8)</f>
        <v>17.100000000000001</v>
      </c>
      <c r="DI6" s="65">
        <f t="shared" si="11"/>
        <v>17.5</v>
      </c>
      <c r="DJ6" s="65">
        <f t="shared" si="11"/>
        <v>19.100000000000001</v>
      </c>
      <c r="DK6" s="65">
        <f t="shared" si="11"/>
        <v>17.7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64.2</v>
      </c>
      <c r="DS6" s="65">
        <f t="shared" ref="DS6:EA6" si="12">IF(DS8="-",NA(),DS8)</f>
        <v>65.3</v>
      </c>
      <c r="DT6" s="65">
        <f t="shared" si="12"/>
        <v>66.900000000000006</v>
      </c>
      <c r="DU6" s="65">
        <f t="shared" si="12"/>
        <v>68.099999999999994</v>
      </c>
      <c r="DV6" s="65">
        <f t="shared" si="12"/>
        <v>69.400000000000006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80.7</v>
      </c>
      <c r="ED6" s="65">
        <f t="shared" ref="ED6:EL6" si="13">IF(ED8="-",NA(),ED8)</f>
        <v>79.8</v>
      </c>
      <c r="EE6" s="65">
        <f t="shared" si="13"/>
        <v>78.8</v>
      </c>
      <c r="EF6" s="65">
        <f t="shared" si="13"/>
        <v>79.3</v>
      </c>
      <c r="EG6" s="65">
        <f t="shared" si="13"/>
        <v>80.7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31861560</v>
      </c>
      <c r="EO6" s="66">
        <f t="shared" ref="EO6:EW6" si="14">IF(EO8="-",NA(),EO8)</f>
        <v>31706074</v>
      </c>
      <c r="EP6" s="66">
        <f t="shared" si="14"/>
        <v>33162393</v>
      </c>
      <c r="EQ6" s="66">
        <f t="shared" si="14"/>
        <v>33712616</v>
      </c>
      <c r="ER6" s="66">
        <f t="shared" si="14"/>
        <v>34290577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157</v>
      </c>
      <c r="B7" s="63">
        <f t="shared" ref="B7:AG7" si="15">B8</f>
        <v>2019</v>
      </c>
      <c r="C7" s="63">
        <f t="shared" si="15"/>
        <v>240001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4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その他</v>
      </c>
      <c r="P7" s="63" t="str">
        <f>P8</f>
        <v>指定管理者(利用料金制)</v>
      </c>
      <c r="Q7" s="64">
        <f t="shared" si="15"/>
        <v>14</v>
      </c>
      <c r="R7" s="63" t="str">
        <f t="shared" si="15"/>
        <v>対象</v>
      </c>
      <c r="S7" s="63" t="str">
        <f t="shared" si="15"/>
        <v>ド 透 I 訓</v>
      </c>
      <c r="T7" s="63" t="str">
        <f t="shared" si="15"/>
        <v>救 臨 へ 災 地 輪</v>
      </c>
      <c r="U7" s="64">
        <f>U8</f>
        <v>1813859</v>
      </c>
      <c r="V7" s="64">
        <f>V8</f>
        <v>26325</v>
      </c>
      <c r="W7" s="63" t="str">
        <f>W8</f>
        <v>非該当</v>
      </c>
      <c r="X7" s="63" t="str">
        <f t="shared" si="15"/>
        <v>１０：１</v>
      </c>
      <c r="Y7" s="64">
        <f t="shared" si="15"/>
        <v>236</v>
      </c>
      <c r="Z7" s="64" t="str">
        <f t="shared" si="15"/>
        <v>-</v>
      </c>
      <c r="AA7" s="64" t="str">
        <f t="shared" si="15"/>
        <v>-</v>
      </c>
      <c r="AB7" s="64">
        <f t="shared" si="15"/>
        <v>100</v>
      </c>
      <c r="AC7" s="64" t="str">
        <f t="shared" si="15"/>
        <v>-</v>
      </c>
      <c r="AD7" s="64">
        <f t="shared" si="15"/>
        <v>336</v>
      </c>
      <c r="AE7" s="64">
        <f t="shared" si="15"/>
        <v>236</v>
      </c>
      <c r="AF7" s="64" t="str">
        <f t="shared" si="15"/>
        <v>-</v>
      </c>
      <c r="AG7" s="64">
        <f t="shared" si="15"/>
        <v>236</v>
      </c>
      <c r="AH7" s="65">
        <f>AH8</f>
        <v>98.9</v>
      </c>
      <c r="AI7" s="65">
        <f t="shared" ref="AI7:AQ7" si="16">AI8</f>
        <v>102.3</v>
      </c>
      <c r="AJ7" s="65">
        <f t="shared" si="16"/>
        <v>103.8</v>
      </c>
      <c r="AK7" s="65">
        <f t="shared" si="16"/>
        <v>98.3</v>
      </c>
      <c r="AL7" s="65">
        <f t="shared" si="16"/>
        <v>98.9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87.2</v>
      </c>
      <c r="AT7" s="65">
        <f t="shared" ref="AT7:BB7" si="17">AT8</f>
        <v>90.7</v>
      </c>
      <c r="AU7" s="65">
        <f t="shared" si="17"/>
        <v>91.4</v>
      </c>
      <c r="AV7" s="65">
        <f t="shared" si="17"/>
        <v>85.6</v>
      </c>
      <c r="AW7" s="65">
        <f t="shared" si="17"/>
        <v>85.6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2</v>
      </c>
      <c r="BH7" s="65">
        <f t="shared" si="18"/>
        <v>1.3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58.3</v>
      </c>
      <c r="BP7" s="65">
        <f t="shared" ref="BP7:BX7" si="19">BP8</f>
        <v>63.5</v>
      </c>
      <c r="BQ7" s="65">
        <f t="shared" si="19"/>
        <v>66.3</v>
      </c>
      <c r="BR7" s="65">
        <f t="shared" si="19"/>
        <v>59.1</v>
      </c>
      <c r="BS7" s="65">
        <f t="shared" si="19"/>
        <v>57.8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28444</v>
      </c>
      <c r="CA7" s="66">
        <f t="shared" ref="CA7:CI7" si="20">CA8</f>
        <v>29478</v>
      </c>
      <c r="CB7" s="66">
        <f t="shared" si="20"/>
        <v>30812</v>
      </c>
      <c r="CC7" s="66">
        <f t="shared" si="20"/>
        <v>32265</v>
      </c>
      <c r="CD7" s="66">
        <f t="shared" si="20"/>
        <v>31804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11286</v>
      </c>
      <c r="CL7" s="66">
        <f t="shared" ref="CL7:CT7" si="21">CL8</f>
        <v>11432</v>
      </c>
      <c r="CM7" s="66">
        <f t="shared" si="21"/>
        <v>11397</v>
      </c>
      <c r="CN7" s="66">
        <f t="shared" si="21"/>
        <v>11804</v>
      </c>
      <c r="CO7" s="66">
        <f t="shared" si="21"/>
        <v>12101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62.5</v>
      </c>
      <c r="CW7" s="65">
        <f t="shared" ref="CW7:DE7" si="22">CW8</f>
        <v>60.2</v>
      </c>
      <c r="CX7" s="65">
        <f t="shared" si="22"/>
        <v>59.7</v>
      </c>
      <c r="CY7" s="65">
        <f t="shared" si="22"/>
        <v>63.7</v>
      </c>
      <c r="CZ7" s="65">
        <f t="shared" si="22"/>
        <v>62.4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17.7</v>
      </c>
      <c r="DH7" s="65">
        <f t="shared" ref="DH7:DP7" si="23">DH8</f>
        <v>17.100000000000001</v>
      </c>
      <c r="DI7" s="65">
        <f t="shared" si="23"/>
        <v>17.5</v>
      </c>
      <c r="DJ7" s="65">
        <f t="shared" si="23"/>
        <v>19.100000000000001</v>
      </c>
      <c r="DK7" s="65">
        <f t="shared" si="23"/>
        <v>17.7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64.2</v>
      </c>
      <c r="DS7" s="65">
        <f t="shared" ref="DS7:EA7" si="24">DS8</f>
        <v>65.3</v>
      </c>
      <c r="DT7" s="65">
        <f t="shared" si="24"/>
        <v>66.900000000000006</v>
      </c>
      <c r="DU7" s="65">
        <f t="shared" si="24"/>
        <v>68.099999999999994</v>
      </c>
      <c r="DV7" s="65">
        <f t="shared" si="24"/>
        <v>69.400000000000006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80.7</v>
      </c>
      <c r="ED7" s="65">
        <f t="shared" ref="ED7:EL7" si="25">ED8</f>
        <v>79.8</v>
      </c>
      <c r="EE7" s="65">
        <f t="shared" si="25"/>
        <v>78.8</v>
      </c>
      <c r="EF7" s="65">
        <f t="shared" si="25"/>
        <v>79.3</v>
      </c>
      <c r="EG7" s="65">
        <f t="shared" si="25"/>
        <v>80.7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31861560</v>
      </c>
      <c r="EO7" s="66">
        <f t="shared" ref="EO7:EW7" si="26">EO8</f>
        <v>31706074</v>
      </c>
      <c r="EP7" s="66">
        <f t="shared" si="26"/>
        <v>33162393</v>
      </c>
      <c r="EQ7" s="66">
        <f t="shared" si="26"/>
        <v>33712616</v>
      </c>
      <c r="ER7" s="66">
        <f t="shared" si="26"/>
        <v>34290577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 x14ac:dyDescent="0.15">
      <c r="A8" s="48"/>
      <c r="B8" s="68">
        <v>2019</v>
      </c>
      <c r="C8" s="68">
        <v>240001</v>
      </c>
      <c r="D8" s="68">
        <v>46</v>
      </c>
      <c r="E8" s="68">
        <v>6</v>
      </c>
      <c r="F8" s="68">
        <v>0</v>
      </c>
      <c r="G8" s="68">
        <v>4</v>
      </c>
      <c r="H8" s="68" t="s">
        <v>158</v>
      </c>
      <c r="I8" s="68" t="s">
        <v>158</v>
      </c>
      <c r="J8" s="68" t="s">
        <v>159</v>
      </c>
      <c r="K8" s="68" t="s">
        <v>160</v>
      </c>
      <c r="L8" s="68" t="s">
        <v>161</v>
      </c>
      <c r="M8" s="68" t="s">
        <v>162</v>
      </c>
      <c r="N8" s="68" t="s">
        <v>163</v>
      </c>
      <c r="O8" s="68" t="s">
        <v>164</v>
      </c>
      <c r="P8" s="68" t="s">
        <v>165</v>
      </c>
      <c r="Q8" s="69">
        <v>14</v>
      </c>
      <c r="R8" s="68" t="s">
        <v>166</v>
      </c>
      <c r="S8" s="68" t="s">
        <v>167</v>
      </c>
      <c r="T8" s="68" t="s">
        <v>168</v>
      </c>
      <c r="U8" s="69">
        <v>1813859</v>
      </c>
      <c r="V8" s="69">
        <v>26325</v>
      </c>
      <c r="W8" s="68" t="s">
        <v>169</v>
      </c>
      <c r="X8" s="70" t="s">
        <v>170</v>
      </c>
      <c r="Y8" s="69">
        <v>236</v>
      </c>
      <c r="Z8" s="69" t="s">
        <v>38</v>
      </c>
      <c r="AA8" s="69" t="s">
        <v>38</v>
      </c>
      <c r="AB8" s="69">
        <v>100</v>
      </c>
      <c r="AC8" s="69" t="s">
        <v>38</v>
      </c>
      <c r="AD8" s="69">
        <v>336</v>
      </c>
      <c r="AE8" s="69">
        <v>236</v>
      </c>
      <c r="AF8" s="69" t="s">
        <v>38</v>
      </c>
      <c r="AG8" s="69">
        <v>236</v>
      </c>
      <c r="AH8" s="71">
        <v>98.9</v>
      </c>
      <c r="AI8" s="71">
        <v>102.3</v>
      </c>
      <c r="AJ8" s="71">
        <v>103.8</v>
      </c>
      <c r="AK8" s="71">
        <v>98.3</v>
      </c>
      <c r="AL8" s="71">
        <v>98.9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87.2</v>
      </c>
      <c r="AT8" s="71">
        <v>90.7</v>
      </c>
      <c r="AU8" s="71">
        <v>91.4</v>
      </c>
      <c r="AV8" s="71">
        <v>85.6</v>
      </c>
      <c r="AW8" s="71">
        <v>85.6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0</v>
      </c>
      <c r="BE8" s="72">
        <v>0</v>
      </c>
      <c r="BF8" s="72">
        <v>0</v>
      </c>
      <c r="BG8" s="72">
        <v>2</v>
      </c>
      <c r="BH8" s="72">
        <v>1.3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58.3</v>
      </c>
      <c r="BP8" s="71">
        <v>63.5</v>
      </c>
      <c r="BQ8" s="71">
        <v>66.3</v>
      </c>
      <c r="BR8" s="71">
        <v>59.1</v>
      </c>
      <c r="BS8" s="71">
        <v>57.8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28444</v>
      </c>
      <c r="CA8" s="72">
        <v>29478</v>
      </c>
      <c r="CB8" s="72">
        <v>30812</v>
      </c>
      <c r="CC8" s="72">
        <v>32265</v>
      </c>
      <c r="CD8" s="72">
        <v>31804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11286</v>
      </c>
      <c r="CL8" s="72">
        <v>11432</v>
      </c>
      <c r="CM8" s="72">
        <v>11397</v>
      </c>
      <c r="CN8" s="72">
        <v>11804</v>
      </c>
      <c r="CO8" s="72">
        <v>12101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62.5</v>
      </c>
      <c r="CW8" s="72">
        <v>60.2</v>
      </c>
      <c r="CX8" s="72">
        <v>59.7</v>
      </c>
      <c r="CY8" s="72">
        <v>63.7</v>
      </c>
      <c r="CZ8" s="72">
        <v>62.4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17.7</v>
      </c>
      <c r="DH8" s="72">
        <v>17.100000000000001</v>
      </c>
      <c r="DI8" s="72">
        <v>17.5</v>
      </c>
      <c r="DJ8" s="72">
        <v>19.100000000000001</v>
      </c>
      <c r="DK8" s="72">
        <v>17.7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64.2</v>
      </c>
      <c r="DS8" s="71">
        <v>65.3</v>
      </c>
      <c r="DT8" s="71">
        <v>66.900000000000006</v>
      </c>
      <c r="DU8" s="71">
        <v>68.099999999999994</v>
      </c>
      <c r="DV8" s="71">
        <v>69.400000000000006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80.7</v>
      </c>
      <c r="ED8" s="71">
        <v>79.8</v>
      </c>
      <c r="EE8" s="71">
        <v>78.8</v>
      </c>
      <c r="EF8" s="71">
        <v>79.3</v>
      </c>
      <c r="EG8" s="71">
        <v>80.7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31861560</v>
      </c>
      <c r="EO8" s="72">
        <v>31706074</v>
      </c>
      <c r="EP8" s="72">
        <v>33162393</v>
      </c>
      <c r="EQ8" s="72">
        <v>33712616</v>
      </c>
      <c r="ER8" s="72">
        <v>34290577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171</v>
      </c>
      <c r="C10" s="77" t="s">
        <v>172</v>
      </c>
      <c r="D10" s="77" t="s">
        <v>173</v>
      </c>
      <c r="E10" s="77" t="s">
        <v>174</v>
      </c>
      <c r="F10" s="77" t="s">
        <v>175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2021-01-13T04:05:46Z</cp:lastPrinted>
  <dcterms:created xsi:type="dcterms:W3CDTF">2020-12-15T03:54:51Z</dcterms:created>
  <dcterms:modified xsi:type="dcterms:W3CDTF">2021-02-05T04:00:31Z</dcterms:modified>
  <cp:category/>
</cp:coreProperties>
</file>