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dd00$\15 経営管理係\20 野瀬\R2決算\経営比較分析表の分析結果\"/>
    </mc:Choice>
  </mc:AlternateContent>
  <workbookProtection workbookAlgorithmName="SHA-512" workbookHashValue="y1KJep4K6xWFcVJ3TpfPvThcBkq2b8xyBOHD8qpYpy5fCp4d8cc86OURJUbW4U6qEIRQUCFJ7yaTeF7tlZmwnA==" workbookSaltValue="Yl1GziWJYxngtZiy6aPRaA==" workbookSpinCount="100000" lockStructure="1"/>
  <bookViews>
    <workbookView xWindow="0" yWindow="0" windowWidth="22560" windowHeight="10430"/>
  </bookViews>
  <sheets>
    <sheet name="法適用_下水道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<sst xmlns="http://schemas.openxmlformats.org/spreadsheetml/2006/main" count="319" uniqueCount="117">
  <si>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</si>
  <si>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</si>
  <si>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</si>
  <si>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</si>
  <si>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</si>
  <si>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</si>
  <si>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</si>
  <si>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</si>
  <si>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</si>
  <si>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</si>
  <si>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</si>
  <si>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</si>
  <si>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</si>
  <si>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</si>
  <si>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</si>
  <si>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</si>
  <si>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</si>
  <si>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</si>
  <si>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</si>
  <si>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</si>
  <si>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</si>
  <si>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</si>
  <si>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</si>
  <si>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</si>
  <si>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</si>
  <si>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</si>
  <si>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</si>
  <si>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</si>
  <si>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</si>
  <si>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</si>
  <si>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</si>
  <si>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</si>
  <si>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</si>
  <si>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</si>
  <si>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</si>
  <si>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</si>
  <si>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</si>
  <si>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</si>
  <si>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</si>
  <si>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</si>
  <si>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</si>
  <si>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</si>
  <si>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</si>
  <si>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</si>
  <si>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</si>
  <si>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</si>
  <si>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</si>
  <si>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</si>
  <si>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</si>
  <si>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</si>
  <si>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</si>
  <si>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</si>
  <si>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</si>
  <si>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</si>
  <si>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</si>
  <si>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</si>
  <si>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</si>
  <si>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</si>
  <si>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</si>
  <si>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</si>
  <si>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</si>
  <si>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</si>
  <si>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</si>
  <si>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</si>
  <si>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</si>
  <si>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</si>
  <si>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</si>
  <si>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</si>
  <si>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</si>
  <si>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</si>
  <si>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</si>
  <si>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</si>
  <si>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</si>
  <si>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</si>
  <si>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</si>
  <si>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</si>
  <si>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</si>
  <si>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</si>
  <si>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</si>
  <si>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</si>
  <si>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</si>
  <si>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</si>
  <si>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</si>
  <si>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</si>
  <si>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</si>
  <si>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</si>
  <si>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</si>
  <si>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</si>
  <si>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</si>
  <si>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</si>
  <si>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</si>
  <si>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</si>
  <si>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</si>
  <si>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</si>
  <si>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</si>
  <si>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</si>
  <si>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</si>
  <si>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</si>
  <si>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</si>
  <si>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</si>
  <si>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</si>
  <si>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</si>
  <si>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</si>
  <si>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</si>
  <si>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</si>
  <si>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</si>
  <si>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</si>
  <si>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</si>
  <si>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</si>
  <si>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</si>
  <si>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</si>
  <si>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</si>
  <si>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</si>
  <si>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</si>
  <si>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湖南中部処理区（昭和57年供用）、湖西処理区（昭和59年供用）、東北部処理区（平成3年供用）、高島処理区（平成9年供用）と順次供用を開始し、急速に下水道処理人口普及率を向上させてきた。また、滋賀県の下水処理場のうち、90％近くを流域下水道が担っている。
・各経営指標の数値から、現時点では概ね健全経営であるといえる。
・今後とも、琵琶湖の水質保全のためにも高度処理を行いつつ、関係市町と一体となって持続可能な下水道経営に努める。</t>
    <rPh sb="97" eb="100">
      <t>シガケン</t>
    </rPh>
    <rPh sb="101" eb="103">
      <t>ゲスイ</t>
    </rPh>
    <rPh sb="103" eb="105">
      <t>ショリ</t>
    </rPh>
    <rPh sb="105" eb="106">
      <t>ジョウ</t>
    </rPh>
    <rPh sb="113" eb="114">
      <t>チカ</t>
    </rPh>
    <rPh sb="116" eb="118">
      <t>リュウイキ</t>
    </rPh>
    <rPh sb="118" eb="121">
      <t>ゲスイドウ</t>
    </rPh>
    <rPh sb="122" eb="123">
      <t>ニナ</t>
    </rPh>
    <rPh sb="164" eb="166">
      <t>コンゴ</t>
    </rPh>
    <rPh sb="169" eb="172">
      <t>ビワコ</t>
    </rPh>
    <rPh sb="173" eb="175">
      <t>スイシツ</t>
    </rPh>
    <rPh sb="175" eb="177">
      <t>ホゼン</t>
    </rPh>
    <rPh sb="182" eb="184">
      <t>コウド</t>
    </rPh>
    <rPh sb="184" eb="186">
      <t>ショリ</t>
    </rPh>
    <rPh sb="187" eb="188">
      <t>オコナ</t>
    </rPh>
    <rPh sb="192" eb="194">
      <t>カンケイ</t>
    </rPh>
    <rPh sb="194" eb="195">
      <t>シ</t>
    </rPh>
    <rPh sb="195" eb="196">
      <t>マチ</t>
    </rPh>
    <rPh sb="197" eb="199">
      <t>イッタイ</t>
    </rPh>
    <rPh sb="203" eb="205">
      <t>ジゾク</t>
    </rPh>
    <rPh sb="205" eb="207">
      <t>カノウ</t>
    </rPh>
    <rPh sb="208" eb="211">
      <t>ゲスイドウ</t>
    </rPh>
    <rPh sb="211" eb="213">
      <t>ケイエイ</t>
    </rPh>
    <rPh sb="214" eb="215">
      <t>ツト</t>
    </rPh>
    <phoneticPr fontId="4"/>
  </si>
  <si>
    <t xml:space="preserve">
・有形固定資産減価償却率は類似団体平均値と比べ極めて少ない数値であるが、企業会計適用が令和元年度からであり、減価償却累計額が１年分のみであるためである。
・法定耐用年数を超えた管渠はないが、ストックマネジメント計画に基づき計画的な更新を図る。
</t>
    <rPh sb="2" eb="4">
      <t>ユウケイ</t>
    </rPh>
    <rPh sb="4" eb="6">
      <t>コテイ</t>
    </rPh>
    <rPh sb="6" eb="8">
      <t>シサン</t>
    </rPh>
    <rPh sb="8" eb="10">
      <t>ゲンカ</t>
    </rPh>
    <rPh sb="10" eb="12">
      <t>ショウキャク</t>
    </rPh>
    <rPh sb="12" eb="13">
      <t>リツ</t>
    </rPh>
    <rPh sb="14" eb="16">
      <t>ルイジ</t>
    </rPh>
    <rPh sb="16" eb="18">
      <t>ダンタイ</t>
    </rPh>
    <rPh sb="18" eb="21">
      <t>ヘイキンチ</t>
    </rPh>
    <rPh sb="22" eb="23">
      <t>クラ</t>
    </rPh>
    <rPh sb="24" eb="25">
      <t>キワ</t>
    </rPh>
    <rPh sb="27" eb="28">
      <t>スク</t>
    </rPh>
    <rPh sb="30" eb="32">
      <t>スウチ</t>
    </rPh>
    <rPh sb="37" eb="39">
      <t>キギョウ</t>
    </rPh>
    <rPh sb="39" eb="41">
      <t>カイケイ</t>
    </rPh>
    <rPh sb="41" eb="43">
      <t>テキヨウ</t>
    </rPh>
    <rPh sb="44" eb="46">
      <t>レイワ</t>
    </rPh>
    <rPh sb="46" eb="48">
      <t>ガンネン</t>
    </rPh>
    <rPh sb="48" eb="49">
      <t>ド</t>
    </rPh>
    <rPh sb="55" eb="57">
      <t>ゲンカ</t>
    </rPh>
    <rPh sb="57" eb="59">
      <t>ショウキャク</t>
    </rPh>
    <rPh sb="59" eb="62">
      <t>ルイケイガク</t>
    </rPh>
    <rPh sb="64" eb="65">
      <t>ネン</t>
    </rPh>
    <rPh sb="65" eb="66">
      <t>ブン</t>
    </rPh>
    <rPh sb="80" eb="82">
      <t>ホウテイ</t>
    </rPh>
    <rPh sb="82" eb="84">
      <t>タイヨウ</t>
    </rPh>
    <rPh sb="84" eb="86">
      <t>ネンスウ</t>
    </rPh>
    <rPh sb="87" eb="88">
      <t>コ</t>
    </rPh>
    <rPh sb="90" eb="92">
      <t>カンキョ</t>
    </rPh>
    <rPh sb="110" eb="111">
      <t>モト</t>
    </rPh>
    <rPh sb="120" eb="121">
      <t>ハカ</t>
    </rPh>
    <phoneticPr fontId="4"/>
  </si>
  <si>
    <t xml:space="preserve">
【経営の健全性】
・経常収支比率は100％を超えており、累積欠損金も生じていないことから経営は健全であるといえる。
・流動比率は100％を下回り類似団体平均値と比較しても低い状況であるが、流動負債に含まれている企業債の借換予定額を除いた流動比率は100％を超えるため、短期的な支払能力に問題はない。
・企業債残高対事業規模比率は類似団体平均値と比較して高い状況にあるが、すべての処理場で高度処理を実施しているため建設事業費が大きいことが要因の一つである。また、企業債の残高は平成19年をピークに年々減少傾向にある。
【経営の効率性】
・汚水処理原価は類似団体平均値よりやや低くなっているが、標準的なコストと考えられる。
・施設利用率は類似団体平均値より高い状況にあり、今後の流入水量の増加を見込んで処理施設の増設を予定している。</t>
    <rPh sb="12" eb="14">
      <t>ケイジョウ</t>
    </rPh>
    <rPh sb="14" eb="16">
      <t>シュウシ</t>
    </rPh>
    <rPh sb="16" eb="18">
      <t>ヒリツ</t>
    </rPh>
    <rPh sb="24" eb="25">
      <t>コ</t>
    </rPh>
    <rPh sb="30" eb="32">
      <t>ルイセキ</t>
    </rPh>
    <rPh sb="32" eb="34">
      <t>ケッソン</t>
    </rPh>
    <rPh sb="34" eb="35">
      <t>キン</t>
    </rPh>
    <rPh sb="36" eb="37">
      <t>ショウ</t>
    </rPh>
    <rPh sb="46" eb="48">
      <t>ケイエイ</t>
    </rPh>
    <rPh sb="49" eb="51">
      <t>ケンゼン</t>
    </rPh>
    <rPh sb="62" eb="64">
      <t>リュウドウ</t>
    </rPh>
    <rPh sb="64" eb="66">
      <t>ヒリツ</t>
    </rPh>
    <rPh sb="72" eb="74">
      <t>シタマワ</t>
    </rPh>
    <rPh sb="79" eb="82">
      <t>ヘイキンチ</t>
    </rPh>
    <rPh sb="88" eb="89">
      <t>ヒク</t>
    </rPh>
    <rPh sb="97" eb="99">
      <t>リュウドウ</t>
    </rPh>
    <rPh sb="99" eb="101">
      <t>フサイ</t>
    </rPh>
    <rPh sb="102" eb="103">
      <t>フク</t>
    </rPh>
    <rPh sb="108" eb="110">
      <t>キギョウ</t>
    </rPh>
    <rPh sb="110" eb="111">
      <t>サイ</t>
    </rPh>
    <rPh sb="112" eb="113">
      <t>カ</t>
    </rPh>
    <rPh sb="113" eb="114">
      <t>カ</t>
    </rPh>
    <rPh sb="114" eb="116">
      <t>ヨテイ</t>
    </rPh>
    <rPh sb="116" eb="117">
      <t>ガク</t>
    </rPh>
    <rPh sb="118" eb="119">
      <t>ノゾ</t>
    </rPh>
    <rPh sb="131" eb="132">
      <t>コ</t>
    </rPh>
    <rPh sb="137" eb="140">
      <t>タンキテキ</t>
    </rPh>
    <rPh sb="141" eb="143">
      <t>シハラ</t>
    </rPh>
    <rPh sb="143" eb="145">
      <t>ノウリョク</t>
    </rPh>
    <rPh sb="146" eb="148">
      <t>モンダイ</t>
    </rPh>
    <rPh sb="172" eb="175">
      <t>ヘイキンチ</t>
    </rPh>
    <rPh sb="193" eb="196">
      <t>ショリジョウ</t>
    </rPh>
    <rPh sb="197" eb="199">
      <t>コウド</t>
    </rPh>
    <rPh sb="199" eb="201">
      <t>ショリ</t>
    </rPh>
    <rPh sb="202" eb="204">
      <t>ジッシ</t>
    </rPh>
    <rPh sb="210" eb="212">
      <t>ケンセツ</t>
    </rPh>
    <rPh sb="212" eb="215">
      <t>ジギョウヒ</t>
    </rPh>
    <rPh sb="216" eb="217">
      <t>オオ</t>
    </rPh>
    <rPh sb="222" eb="224">
      <t>ヨウイン</t>
    </rPh>
    <rPh sb="225" eb="226">
      <t>ヒト</t>
    </rPh>
    <rPh sb="234" eb="236">
      <t>キギョウ</t>
    </rPh>
    <rPh sb="236" eb="237">
      <t>サイ</t>
    </rPh>
    <rPh sb="238" eb="240">
      <t>ザンダカ</t>
    </rPh>
    <rPh sb="241" eb="243">
      <t>ヘイセイ</t>
    </rPh>
    <rPh sb="251" eb="253">
      <t>ネンネン</t>
    </rPh>
    <rPh sb="253" eb="255">
      <t>ゲンショウ</t>
    </rPh>
    <rPh sb="255" eb="257">
      <t>ケイコウ</t>
    </rPh>
    <rPh sb="285" eb="288">
      <t>ヘイキンチ</t>
    </rPh>
    <rPh sb="301" eb="304">
      <t>ヒョウジュンテキ</t>
    </rPh>
    <rPh sb="328" eb="331">
      <t>ヘイキンチ</t>
    </rPh>
    <rPh sb="341" eb="343">
      <t>コンゴ</t>
    </rPh>
    <rPh sb="344" eb="346">
      <t>リュウニュウ</t>
    </rPh>
    <rPh sb="346" eb="348">
      <t>スイリョウ</t>
    </rPh>
    <rPh sb="349" eb="351">
      <t>ゾウカ</t>
    </rPh>
    <rPh sb="352" eb="354">
      <t>ミコ</t>
    </rPh>
    <rPh sb="356" eb="358">
      <t>ショリ</t>
    </rPh>
    <rPh sb="358" eb="360">
      <t>シセツ</t>
    </rPh>
    <rPh sb="361" eb="363">
      <t>ゾウセツ</t>
    </rPh>
    <rPh sb="364" eb="36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</si>
</sst>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EF5-44C7-B907-9B60D60F70E9}"/>
            </c:ext>
          </c:extLst>
        </c:ser>
        <c:dLbls>
          <c:showLegendKey val="0"/>
          <c:showVal val="0"/>
          <c:showCatName val="0"/>
          <c:showSerName val="0"/>
          <c:showPercent val="0"/>
          <c:showBubbleSize val="0"/>
        </c:dLbls>
        <c:gapWidth val="150"/>
        <c:axId val="984731904"/>
        <c:axId val="98473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7.0000000000000007E-2</c:v>
                </c:pt>
              </c:numCache>
            </c:numRef>
          </c:val>
          <c:smooth val="0"/>
          <c:extLst xmlns:c16r2="http://schemas.microsoft.com/office/drawing/2015/06/chart">
            <c:ext xmlns:c16="http://schemas.microsoft.com/office/drawing/2014/chart" uri="{C3380CC4-5D6E-409C-BE32-E72D297353CC}">
              <c16:uniqueId val="{00000001-5EF5-44C7-B907-9B60D60F70E9}"/>
            </c:ext>
          </c:extLst>
        </c:ser>
        <c:dLbls>
          <c:showLegendKey val="0"/>
          <c:showVal val="0"/>
          <c:showCatName val="0"/>
          <c:showSerName val="0"/>
          <c:showPercent val="0"/>
          <c:showBubbleSize val="0"/>
        </c:dLbls>
        <c:marker val="1"/>
        <c:smooth val="0"/>
        <c:axId val="984731904"/>
        <c:axId val="984734624"/>
      </c:lineChart>
      <c:dateAx>
        <c:axId val="984731904"/>
        <c:scaling>
          <c:orientation val="minMax"/>
        </c:scaling>
        <c:delete val="1"/>
        <c:axPos val="b"/>
        <c:numFmt formatCode="&quot;H&quot;yy" sourceLinked="1"/>
        <c:majorTickMark val="none"/>
        <c:minorTickMark val="none"/>
        <c:tickLblPos val="none"/>
        <c:crossAx val="984734624"/>
        <c:crosses val="autoZero"/>
        <c:auto val="1"/>
        <c:lblOffset val="100"/>
        <c:baseTimeUnit val="years"/>
      </c:dateAx>
      <c:valAx>
        <c:axId val="98473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7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86.88</c:v>
                </c:pt>
              </c:numCache>
            </c:numRef>
          </c:val>
          <c:extLst xmlns:c16r2="http://schemas.microsoft.com/office/drawing/2015/06/chart">
            <c:ext xmlns:c16="http://schemas.microsoft.com/office/drawing/2014/chart" uri="{C3380CC4-5D6E-409C-BE32-E72D297353CC}">
              <c16:uniqueId val="{00000000-FFC6-4EF3-97B1-60026FFEB949}"/>
            </c:ext>
          </c:extLst>
        </c:ser>
        <c:dLbls>
          <c:showLegendKey val="0"/>
          <c:showVal val="0"/>
          <c:showCatName val="0"/>
          <c:showSerName val="0"/>
          <c:showPercent val="0"/>
          <c:showBubbleSize val="0"/>
        </c:dLbls>
        <c:gapWidth val="150"/>
        <c:axId val="1323324016"/>
        <c:axId val="132331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67.209999999999994</c:v>
                </c:pt>
              </c:numCache>
            </c:numRef>
          </c:val>
          <c:smooth val="0"/>
          <c:extLst xmlns:c16r2="http://schemas.microsoft.com/office/drawing/2015/06/chart">
            <c:ext xmlns:c16="http://schemas.microsoft.com/office/drawing/2014/chart" uri="{C3380CC4-5D6E-409C-BE32-E72D297353CC}">
              <c16:uniqueId val="{00000001-FFC6-4EF3-97B1-60026FFEB949}"/>
            </c:ext>
          </c:extLst>
        </c:ser>
        <c:dLbls>
          <c:showLegendKey val="0"/>
          <c:showVal val="0"/>
          <c:showCatName val="0"/>
          <c:showSerName val="0"/>
          <c:showPercent val="0"/>
          <c:showBubbleSize val="0"/>
        </c:dLbls>
        <c:marker val="1"/>
        <c:smooth val="0"/>
        <c:axId val="1323324016"/>
        <c:axId val="1323312592"/>
      </c:lineChart>
      <c:dateAx>
        <c:axId val="1323324016"/>
        <c:scaling>
          <c:orientation val="minMax"/>
        </c:scaling>
        <c:delete val="1"/>
        <c:axPos val="b"/>
        <c:numFmt formatCode="&quot;H&quot;yy" sourceLinked="1"/>
        <c:majorTickMark val="none"/>
        <c:minorTickMark val="none"/>
        <c:tickLblPos val="none"/>
        <c:crossAx val="1323312592"/>
        <c:crosses val="autoZero"/>
        <c:auto val="1"/>
        <c:lblOffset val="100"/>
        <c:baseTimeUnit val="years"/>
      </c:dateAx>
      <c:valAx>
        <c:axId val="132331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32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93.44</c:v>
                </c:pt>
              </c:numCache>
            </c:numRef>
          </c:val>
          <c:extLst xmlns:c16r2="http://schemas.microsoft.com/office/drawing/2015/06/chart">
            <c:ext xmlns:c16="http://schemas.microsoft.com/office/drawing/2014/chart" uri="{C3380CC4-5D6E-409C-BE32-E72D297353CC}">
              <c16:uniqueId val="{00000000-35BD-464F-8864-3967A65A9049}"/>
            </c:ext>
          </c:extLst>
        </c:ser>
        <c:dLbls>
          <c:showLegendKey val="0"/>
          <c:showVal val="0"/>
          <c:showCatName val="0"/>
          <c:showSerName val="0"/>
          <c:showPercent val="0"/>
          <c:showBubbleSize val="0"/>
        </c:dLbls>
        <c:gapWidth val="150"/>
        <c:axId val="1323315856"/>
        <c:axId val="132331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93.21</c:v>
                </c:pt>
              </c:numCache>
            </c:numRef>
          </c:val>
          <c:smooth val="0"/>
          <c:extLst xmlns:c16r2="http://schemas.microsoft.com/office/drawing/2015/06/chart">
            <c:ext xmlns:c16="http://schemas.microsoft.com/office/drawing/2014/chart" uri="{C3380CC4-5D6E-409C-BE32-E72D297353CC}">
              <c16:uniqueId val="{00000001-35BD-464F-8864-3967A65A9049}"/>
            </c:ext>
          </c:extLst>
        </c:ser>
        <c:dLbls>
          <c:showLegendKey val="0"/>
          <c:showVal val="0"/>
          <c:showCatName val="0"/>
          <c:showSerName val="0"/>
          <c:showPercent val="0"/>
          <c:showBubbleSize val="0"/>
        </c:dLbls>
        <c:marker val="1"/>
        <c:smooth val="0"/>
        <c:axId val="1323315856"/>
        <c:axId val="1323313680"/>
      </c:lineChart>
      <c:dateAx>
        <c:axId val="1323315856"/>
        <c:scaling>
          <c:orientation val="minMax"/>
        </c:scaling>
        <c:delete val="1"/>
        <c:axPos val="b"/>
        <c:numFmt formatCode="&quot;H&quot;yy" sourceLinked="1"/>
        <c:majorTickMark val="none"/>
        <c:minorTickMark val="none"/>
        <c:tickLblPos val="none"/>
        <c:crossAx val="1323313680"/>
        <c:crosses val="autoZero"/>
        <c:auto val="1"/>
        <c:lblOffset val="100"/>
        <c:baseTimeUnit val="years"/>
      </c:dateAx>
      <c:valAx>
        <c:axId val="132331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31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102.65</c:v>
                </c:pt>
              </c:numCache>
            </c:numRef>
          </c:val>
          <c:extLst xmlns:c16r2="http://schemas.microsoft.com/office/drawing/2015/06/chart">
            <c:ext xmlns:c16="http://schemas.microsoft.com/office/drawing/2014/chart" uri="{C3380CC4-5D6E-409C-BE32-E72D297353CC}">
              <c16:uniqueId val="{00000000-B1D2-4C81-B324-7B137ED8BB82}"/>
            </c:ext>
          </c:extLst>
        </c:ser>
        <c:dLbls>
          <c:showLegendKey val="0"/>
          <c:showVal val="0"/>
          <c:showCatName val="0"/>
          <c:showSerName val="0"/>
          <c:showPercent val="0"/>
          <c:showBubbleSize val="0"/>
        </c:dLbls>
        <c:gapWidth val="150"/>
        <c:axId val="984727552"/>
        <c:axId val="9847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100.49</c:v>
                </c:pt>
              </c:numCache>
            </c:numRef>
          </c:val>
          <c:smooth val="0"/>
          <c:extLst xmlns:c16r2="http://schemas.microsoft.com/office/drawing/2015/06/chart">
            <c:ext xmlns:c16="http://schemas.microsoft.com/office/drawing/2014/chart" uri="{C3380CC4-5D6E-409C-BE32-E72D297353CC}">
              <c16:uniqueId val="{00000001-B1D2-4C81-B324-7B137ED8BB82}"/>
            </c:ext>
          </c:extLst>
        </c:ser>
        <c:dLbls>
          <c:showLegendKey val="0"/>
          <c:showVal val="0"/>
          <c:showCatName val="0"/>
          <c:showSerName val="0"/>
          <c:showPercent val="0"/>
          <c:showBubbleSize val="0"/>
        </c:dLbls>
        <c:marker val="1"/>
        <c:smooth val="0"/>
        <c:axId val="984727552"/>
        <c:axId val="984729184"/>
      </c:lineChart>
      <c:dateAx>
        <c:axId val="984727552"/>
        <c:scaling>
          <c:orientation val="minMax"/>
        </c:scaling>
        <c:delete val="1"/>
        <c:axPos val="b"/>
        <c:numFmt formatCode="&quot;H&quot;yy" sourceLinked="1"/>
        <c:majorTickMark val="none"/>
        <c:minorTickMark val="none"/>
        <c:tickLblPos val="none"/>
        <c:crossAx val="984729184"/>
        <c:crosses val="autoZero"/>
        <c:auto val="1"/>
        <c:lblOffset val="100"/>
        <c:baseTimeUnit val="years"/>
      </c:dateAx>
      <c:valAx>
        <c:axId val="98472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7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4.84</c:v>
                </c:pt>
              </c:numCache>
            </c:numRef>
          </c:val>
          <c:extLst xmlns:c16r2="http://schemas.microsoft.com/office/drawing/2015/06/chart">
            <c:ext xmlns:c16="http://schemas.microsoft.com/office/drawing/2014/chart" uri="{C3380CC4-5D6E-409C-BE32-E72D297353CC}">
              <c16:uniqueId val="{00000000-DEE8-49A5-937E-E8E9165FA0C3}"/>
            </c:ext>
          </c:extLst>
        </c:ser>
        <c:dLbls>
          <c:showLegendKey val="0"/>
          <c:showVal val="0"/>
          <c:showCatName val="0"/>
          <c:showSerName val="0"/>
          <c:showPercent val="0"/>
          <c:showBubbleSize val="0"/>
        </c:dLbls>
        <c:gapWidth val="150"/>
        <c:axId val="984731360"/>
        <c:axId val="98473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39.35</c:v>
                </c:pt>
              </c:numCache>
            </c:numRef>
          </c:val>
          <c:smooth val="0"/>
          <c:extLst xmlns:c16r2="http://schemas.microsoft.com/office/drawing/2015/06/chart">
            <c:ext xmlns:c16="http://schemas.microsoft.com/office/drawing/2014/chart" uri="{C3380CC4-5D6E-409C-BE32-E72D297353CC}">
              <c16:uniqueId val="{00000001-DEE8-49A5-937E-E8E9165FA0C3}"/>
            </c:ext>
          </c:extLst>
        </c:ser>
        <c:dLbls>
          <c:showLegendKey val="0"/>
          <c:showVal val="0"/>
          <c:showCatName val="0"/>
          <c:showSerName val="0"/>
          <c:showPercent val="0"/>
          <c:showBubbleSize val="0"/>
        </c:dLbls>
        <c:marker val="1"/>
        <c:smooth val="0"/>
        <c:axId val="984731360"/>
        <c:axId val="984733536"/>
      </c:lineChart>
      <c:dateAx>
        <c:axId val="984731360"/>
        <c:scaling>
          <c:orientation val="minMax"/>
        </c:scaling>
        <c:delete val="1"/>
        <c:axPos val="b"/>
        <c:numFmt formatCode="&quot;H&quot;yy" sourceLinked="1"/>
        <c:majorTickMark val="none"/>
        <c:minorTickMark val="none"/>
        <c:tickLblPos val="none"/>
        <c:crossAx val="984733536"/>
        <c:crosses val="autoZero"/>
        <c:auto val="1"/>
        <c:lblOffset val="100"/>
        <c:baseTimeUnit val="years"/>
      </c:dateAx>
      <c:valAx>
        <c:axId val="9847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7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48D4-4485-8160-B0A589B2822F}"/>
            </c:ext>
          </c:extLst>
        </c:ser>
        <c:dLbls>
          <c:showLegendKey val="0"/>
          <c:showVal val="0"/>
          <c:showCatName val="0"/>
          <c:showSerName val="0"/>
          <c:showPercent val="0"/>
          <c:showBubbleSize val="0"/>
        </c:dLbls>
        <c:gapWidth val="150"/>
        <c:axId val="984725920"/>
        <c:axId val="98472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1.17</c:v>
                </c:pt>
              </c:numCache>
            </c:numRef>
          </c:val>
          <c:smooth val="0"/>
          <c:extLst xmlns:c16r2="http://schemas.microsoft.com/office/drawing/2015/06/chart">
            <c:ext xmlns:c16="http://schemas.microsoft.com/office/drawing/2014/chart" uri="{C3380CC4-5D6E-409C-BE32-E72D297353CC}">
              <c16:uniqueId val="{00000001-48D4-4485-8160-B0A589B2822F}"/>
            </c:ext>
          </c:extLst>
        </c:ser>
        <c:dLbls>
          <c:showLegendKey val="0"/>
          <c:showVal val="0"/>
          <c:showCatName val="0"/>
          <c:showSerName val="0"/>
          <c:showPercent val="0"/>
          <c:showBubbleSize val="0"/>
        </c:dLbls>
        <c:marker val="1"/>
        <c:smooth val="0"/>
        <c:axId val="984725920"/>
        <c:axId val="984725376"/>
      </c:lineChart>
      <c:dateAx>
        <c:axId val="984725920"/>
        <c:scaling>
          <c:orientation val="minMax"/>
        </c:scaling>
        <c:delete val="1"/>
        <c:axPos val="b"/>
        <c:numFmt formatCode="&quot;H&quot;yy" sourceLinked="1"/>
        <c:majorTickMark val="none"/>
        <c:minorTickMark val="none"/>
        <c:tickLblPos val="none"/>
        <c:crossAx val="984725376"/>
        <c:crosses val="autoZero"/>
        <c:auto val="1"/>
        <c:lblOffset val="100"/>
        <c:baseTimeUnit val="years"/>
      </c:dateAx>
      <c:valAx>
        <c:axId val="9847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72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4FC-4110-B658-7A085387AE0F}"/>
            </c:ext>
          </c:extLst>
        </c:ser>
        <c:dLbls>
          <c:showLegendKey val="0"/>
          <c:showVal val="0"/>
          <c:showCatName val="0"/>
          <c:showSerName val="0"/>
          <c:showPercent val="0"/>
          <c:showBubbleSize val="0"/>
        </c:dLbls>
        <c:gapWidth val="150"/>
        <c:axId val="984736256"/>
        <c:axId val="98472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7.27</c:v>
                </c:pt>
              </c:numCache>
            </c:numRef>
          </c:val>
          <c:smooth val="0"/>
          <c:extLst xmlns:c16r2="http://schemas.microsoft.com/office/drawing/2015/06/chart">
            <c:ext xmlns:c16="http://schemas.microsoft.com/office/drawing/2014/chart" uri="{C3380CC4-5D6E-409C-BE32-E72D297353CC}">
              <c16:uniqueId val="{00000001-54FC-4110-B658-7A085387AE0F}"/>
            </c:ext>
          </c:extLst>
        </c:ser>
        <c:dLbls>
          <c:showLegendKey val="0"/>
          <c:showVal val="0"/>
          <c:showCatName val="0"/>
          <c:showSerName val="0"/>
          <c:showPercent val="0"/>
          <c:showBubbleSize val="0"/>
        </c:dLbls>
        <c:marker val="1"/>
        <c:smooth val="0"/>
        <c:axId val="984736256"/>
        <c:axId val="984726464"/>
      </c:lineChart>
      <c:dateAx>
        <c:axId val="984736256"/>
        <c:scaling>
          <c:orientation val="minMax"/>
        </c:scaling>
        <c:delete val="1"/>
        <c:axPos val="b"/>
        <c:numFmt formatCode="&quot;H&quot;yy" sourceLinked="1"/>
        <c:majorTickMark val="none"/>
        <c:minorTickMark val="none"/>
        <c:tickLblPos val="none"/>
        <c:crossAx val="984726464"/>
        <c:crosses val="autoZero"/>
        <c:auto val="1"/>
        <c:lblOffset val="100"/>
        <c:baseTimeUnit val="years"/>
      </c:dateAx>
      <c:valAx>
        <c:axId val="98472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7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94.98</c:v>
                </c:pt>
              </c:numCache>
            </c:numRef>
          </c:val>
          <c:extLst xmlns:c16r2="http://schemas.microsoft.com/office/drawing/2015/06/chart">
            <c:ext xmlns:c16="http://schemas.microsoft.com/office/drawing/2014/chart" uri="{C3380CC4-5D6E-409C-BE32-E72D297353CC}">
              <c16:uniqueId val="{00000000-15EA-435A-9F99-A38348423DF9}"/>
            </c:ext>
          </c:extLst>
        </c:ser>
        <c:dLbls>
          <c:showLegendKey val="0"/>
          <c:showVal val="0"/>
          <c:showCatName val="0"/>
          <c:showSerName val="0"/>
          <c:showPercent val="0"/>
          <c:showBubbleSize val="0"/>
        </c:dLbls>
        <c:gapWidth val="150"/>
        <c:axId val="984736800"/>
        <c:axId val="98473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97.37</c:v>
                </c:pt>
              </c:numCache>
            </c:numRef>
          </c:val>
          <c:smooth val="0"/>
          <c:extLst xmlns:c16r2="http://schemas.microsoft.com/office/drawing/2015/06/chart">
            <c:ext xmlns:c16="http://schemas.microsoft.com/office/drawing/2014/chart" uri="{C3380CC4-5D6E-409C-BE32-E72D297353CC}">
              <c16:uniqueId val="{00000001-15EA-435A-9F99-A38348423DF9}"/>
            </c:ext>
          </c:extLst>
        </c:ser>
        <c:dLbls>
          <c:showLegendKey val="0"/>
          <c:showVal val="0"/>
          <c:showCatName val="0"/>
          <c:showSerName val="0"/>
          <c:showPercent val="0"/>
          <c:showBubbleSize val="0"/>
        </c:dLbls>
        <c:marker val="1"/>
        <c:smooth val="0"/>
        <c:axId val="984736800"/>
        <c:axId val="984737344"/>
      </c:lineChart>
      <c:dateAx>
        <c:axId val="984736800"/>
        <c:scaling>
          <c:orientation val="minMax"/>
        </c:scaling>
        <c:delete val="1"/>
        <c:axPos val="b"/>
        <c:numFmt formatCode="&quot;H&quot;yy" sourceLinked="1"/>
        <c:majorTickMark val="none"/>
        <c:minorTickMark val="none"/>
        <c:tickLblPos val="none"/>
        <c:crossAx val="984737344"/>
        <c:crosses val="autoZero"/>
        <c:auto val="1"/>
        <c:lblOffset val="100"/>
        <c:baseTimeUnit val="years"/>
      </c:dateAx>
      <c:valAx>
        <c:axId val="9847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73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349.31</c:v>
                </c:pt>
              </c:numCache>
            </c:numRef>
          </c:val>
          <c:extLst xmlns:c16r2="http://schemas.microsoft.com/office/drawing/2015/06/chart">
            <c:ext xmlns:c16="http://schemas.microsoft.com/office/drawing/2014/chart" uri="{C3380CC4-5D6E-409C-BE32-E72D297353CC}">
              <c16:uniqueId val="{00000000-F506-4C4B-A103-A5FF69AF11C7}"/>
            </c:ext>
          </c:extLst>
        </c:ser>
        <c:dLbls>
          <c:showLegendKey val="0"/>
          <c:showVal val="0"/>
          <c:showCatName val="0"/>
          <c:showSerName val="0"/>
          <c:showPercent val="0"/>
          <c:showBubbleSize val="0"/>
        </c:dLbls>
        <c:gapWidth val="150"/>
        <c:axId val="984727008"/>
        <c:axId val="98472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287.39</c:v>
                </c:pt>
              </c:numCache>
            </c:numRef>
          </c:val>
          <c:smooth val="0"/>
          <c:extLst xmlns:c16r2="http://schemas.microsoft.com/office/drawing/2015/06/chart">
            <c:ext xmlns:c16="http://schemas.microsoft.com/office/drawing/2014/chart" uri="{C3380CC4-5D6E-409C-BE32-E72D297353CC}">
              <c16:uniqueId val="{00000001-F506-4C4B-A103-A5FF69AF11C7}"/>
            </c:ext>
          </c:extLst>
        </c:ser>
        <c:dLbls>
          <c:showLegendKey val="0"/>
          <c:showVal val="0"/>
          <c:showCatName val="0"/>
          <c:showSerName val="0"/>
          <c:showPercent val="0"/>
          <c:showBubbleSize val="0"/>
        </c:dLbls>
        <c:marker val="1"/>
        <c:smooth val="0"/>
        <c:axId val="984727008"/>
        <c:axId val="984724288"/>
      </c:lineChart>
      <c:dateAx>
        <c:axId val="984727008"/>
        <c:scaling>
          <c:orientation val="minMax"/>
        </c:scaling>
        <c:delete val="1"/>
        <c:axPos val="b"/>
        <c:numFmt formatCode="&quot;H&quot;yy" sourceLinked="1"/>
        <c:majorTickMark val="none"/>
        <c:minorTickMark val="none"/>
        <c:tickLblPos val="none"/>
        <c:crossAx val="984724288"/>
        <c:crosses val="autoZero"/>
        <c:auto val="1"/>
        <c:lblOffset val="100"/>
        <c:baseTimeUnit val="years"/>
      </c:dateAx>
      <c:valAx>
        <c:axId val="98472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7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5CD-4940-BBB8-FB5D8220ABE9}"/>
            </c:ext>
          </c:extLst>
        </c:ser>
        <c:dLbls>
          <c:showLegendKey val="0"/>
          <c:showVal val="0"/>
          <c:showCatName val="0"/>
          <c:showSerName val="0"/>
          <c:showPercent val="0"/>
          <c:showBubbleSize val="0"/>
        </c:dLbls>
        <c:gapWidth val="150"/>
        <c:axId val="984730816"/>
        <c:axId val="98472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75CD-4940-BBB8-FB5D8220ABE9}"/>
            </c:ext>
          </c:extLst>
        </c:ser>
        <c:dLbls>
          <c:showLegendKey val="0"/>
          <c:showVal val="0"/>
          <c:showCatName val="0"/>
          <c:showSerName val="0"/>
          <c:showPercent val="0"/>
          <c:showBubbleSize val="0"/>
        </c:dLbls>
        <c:marker val="1"/>
        <c:smooth val="0"/>
        <c:axId val="984730816"/>
        <c:axId val="984724832"/>
      </c:lineChart>
      <c:dateAx>
        <c:axId val="984730816"/>
        <c:scaling>
          <c:orientation val="minMax"/>
        </c:scaling>
        <c:delete val="1"/>
        <c:axPos val="b"/>
        <c:numFmt formatCode="&quot;H&quot;yy" sourceLinked="1"/>
        <c:majorTickMark val="none"/>
        <c:minorTickMark val="none"/>
        <c:tickLblPos val="none"/>
        <c:crossAx val="984724832"/>
        <c:crosses val="autoZero"/>
        <c:auto val="1"/>
        <c:lblOffset val="100"/>
        <c:baseTimeUnit val="years"/>
      </c:dateAx>
      <c:valAx>
        <c:axId val="98472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73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47.99</c:v>
                </c:pt>
              </c:numCache>
            </c:numRef>
          </c:val>
          <c:extLst xmlns:c16r2="http://schemas.microsoft.com/office/drawing/2015/06/chart">
            <c:ext xmlns:c16="http://schemas.microsoft.com/office/drawing/2014/chart" uri="{C3380CC4-5D6E-409C-BE32-E72D297353CC}">
              <c16:uniqueId val="{00000000-E3BC-494C-B428-4E70EA4283F5}"/>
            </c:ext>
          </c:extLst>
        </c:ser>
        <c:dLbls>
          <c:showLegendKey val="0"/>
          <c:showVal val="0"/>
          <c:showCatName val="0"/>
          <c:showSerName val="0"/>
          <c:showPercent val="0"/>
          <c:showBubbleSize val="0"/>
        </c:dLbls>
        <c:gapWidth val="150"/>
        <c:axId val="1323319120"/>
        <c:axId val="132332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50.64</c:v>
                </c:pt>
              </c:numCache>
            </c:numRef>
          </c:val>
          <c:smooth val="0"/>
          <c:extLst xmlns:c16r2="http://schemas.microsoft.com/office/drawing/2015/06/chart">
            <c:ext xmlns:c16="http://schemas.microsoft.com/office/drawing/2014/chart" uri="{C3380CC4-5D6E-409C-BE32-E72D297353CC}">
              <c16:uniqueId val="{00000001-E3BC-494C-B428-4E70EA4283F5}"/>
            </c:ext>
          </c:extLst>
        </c:ser>
        <c:dLbls>
          <c:showLegendKey val="0"/>
          <c:showVal val="0"/>
          <c:showCatName val="0"/>
          <c:showSerName val="0"/>
          <c:showPercent val="0"/>
          <c:showBubbleSize val="0"/>
        </c:dLbls>
        <c:marker val="1"/>
        <c:smooth val="0"/>
        <c:axId val="1323319120"/>
        <c:axId val="1323320752"/>
      </c:lineChart>
      <c:dateAx>
        <c:axId val="1323319120"/>
        <c:scaling>
          <c:orientation val="minMax"/>
        </c:scaling>
        <c:delete val="1"/>
        <c:axPos val="b"/>
        <c:numFmt formatCode="&quot;H&quot;yy" sourceLinked="1"/>
        <c:majorTickMark val="none"/>
        <c:minorTickMark val="none"/>
        <c:tickLblPos val="none"/>
        <c:crossAx val="1323320752"/>
        <c:crosses val="autoZero"/>
        <c:auto val="1"/>
        <c:lblOffset val="100"/>
        <c:baseTimeUnit val="years"/>
      </c:dateAx>
      <c:valAx>
        <c:axId val="132332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31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【39.03】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滋賀県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非設置</v>
      </c>
      <c r="AE8" s="50"/>
      <c r="AF8" s="50"/>
      <c r="AG8" s="50"/>
      <c r="AH8" s="50"/>
      <c r="AI8" s="50"/>
      <c r="AJ8" s="50"/>
      <c r="AK8" s="3"/>
      <c r="AL8" s="51">
        <f>データ!S6</f>
        <v>1420948</v>
      </c>
      <c r="AM8" s="51"/>
      <c r="AN8" s="51"/>
      <c r="AO8" s="51"/>
      <c r="AP8" s="51"/>
      <c r="AQ8" s="51"/>
      <c r="AR8" s="51"/>
      <c r="AS8" s="51"/>
      <c r="AT8" s="46">
        <f>データ!T6</f>
        <v>4017.38</v>
      </c>
      <c r="AU8" s="46"/>
      <c r="AV8" s="46"/>
      <c r="AW8" s="46"/>
      <c r="AX8" s="46"/>
      <c r="AY8" s="46"/>
      <c r="AZ8" s="46"/>
      <c r="BA8" s="46"/>
      <c r="BB8" s="46">
        <f>データ!U6</f>
        <v>353.7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80.069999999999993</v>
      </c>
      <c r="J10" s="46"/>
      <c r="K10" s="46"/>
      <c r="L10" s="46"/>
      <c r="M10" s="46"/>
      <c r="N10" s="46"/>
      <c r="O10" s="46"/>
      <c r="P10" s="46">
        <f>データ!P6</f>
        <v>82.11</v>
      </c>
      <c r="Q10" s="46"/>
      <c r="R10" s="46"/>
      <c r="S10" s="46"/>
      <c r="T10" s="46"/>
      <c r="U10" s="46"/>
      <c r="V10" s="46"/>
      <c r="W10" s="46">
        <f>データ!Q6</f>
        <v>99.48</v>
      </c>
      <c r="X10" s="46"/>
      <c r="Y10" s="46"/>
      <c r="Z10" s="46"/>
      <c r="AA10" s="46"/>
      <c r="AB10" s="46"/>
      <c r="AC10" s="46"/>
      <c r="AD10" s="51">
        <f>データ!R6</f>
        <v>0</v>
      </c>
      <c r="AE10" s="51"/>
      <c r="AF10" s="51"/>
      <c r="AG10" s="51"/>
      <c r="AH10" s="51"/>
      <c r="AI10" s="51"/>
      <c r="AJ10" s="51"/>
      <c r="AK10" s="2"/>
      <c r="AL10" s="51">
        <f>データ!V6</f>
        <v>1159052</v>
      </c>
      <c r="AM10" s="51"/>
      <c r="AN10" s="51"/>
      <c r="AO10" s="51"/>
      <c r="AP10" s="51"/>
      <c r="AQ10" s="51"/>
      <c r="AR10" s="51"/>
      <c r="AS10" s="51"/>
      <c r="AT10" s="46">
        <f>データ!W6</f>
        <v>322.58999999999997</v>
      </c>
      <c r="AU10" s="46"/>
      <c r="AV10" s="46"/>
      <c r="AW10" s="46"/>
      <c r="AX10" s="46"/>
      <c r="AY10" s="46"/>
      <c r="AZ10" s="46"/>
      <c r="BA10" s="46"/>
      <c r="BB10" s="46">
        <f>データ!X6</f>
        <v>3592.96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【100.50】</v>
      </c>
      <c r="F85" s="26" t="str">
        <f>データ!AT6</f>
        <v>【7.23】</v>
      </c>
      <c r="G85" s="26" t="str">
        <f>データ!BE6</f>
        <v>【97.06】</v>
      </c>
      <c r="H85" s="26" t="str">
        <f>データ!BP6</f>
        <v>【291.40】</v>
      </c>
      <c r="I85" s="26" t="str">
        <f>データ!CA6</f>
        <v>【0.00】</v>
      </c>
      <c r="J85" s="26" t="str">
        <f>データ!CL6</f>
        <v>【51.39】</v>
      </c>
      <c r="K85" s="26" t="str">
        <f>データ!CW6</f>
        <v>【66.94】</v>
      </c>
      <c r="L85" s="26" t="str">
        <f>データ!DH6</f>
        <v>【93.03】</v>
      </c>
      <c r="M85" s="26" t="str">
        <f>データ!DS6</f>
        <v>【39.03】</v>
      </c>
      <c r="N85" s="26" t="str">
        <f>データ!ED6</f>
        <v>【1.16】</v>
      </c>
      <c r="O85" s="26" t="str">
        <f>データ!EO6</f>
        <v>【0.09】</v>
      </c>
    </row>
  </sheetData>
  <sheetProtection algorithmName="SHA-512" hashValue="keockVCx9E/soY22MFaQ5Jg09n+210LTY0sMuq6iGCggbXU00dcvgYnKPYpdRWgYLYJDnVSp4GMtKJW0HeZjDA==" saltValue="Aexb3JsVPCnFmz3IMIM6g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98425196850393704" right="0.19685039370078741" top="0.19685039370078741" bottom="0.19685039370078741" header="0.19685039370078741" footer="0.19685039370078741"/>
  <pageSetup paperSize="8" scale="7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250007</v>
      </c>
      <c r="D6" s="33">
        <f t="shared" si="3"/>
        <v>46</v>
      </c>
      <c r="E6" s="33">
        <f t="shared" si="3"/>
        <v>17</v>
      </c>
      <c r="F6" s="33">
        <f t="shared" si="3"/>
        <v>3</v>
      </c>
      <c r="G6" s="33">
        <f t="shared" si="3"/>
        <v>0</v>
      </c>
      <c r="H6" s="33" t="str">
        <f t="shared" si="3"/>
        <v>滋賀県</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80.069999999999993</v>
      </c>
      <c r="P6" s="34">
        <f t="shared" si="3"/>
        <v>82.11</v>
      </c>
      <c r="Q6" s="34">
        <f t="shared" si="3"/>
        <v>99.48</v>
      </c>
      <c r="R6" s="34">
        <f t="shared" si="3"/>
        <v>0</v>
      </c>
      <c r="S6" s="34">
        <f t="shared" si="3"/>
        <v>1420948</v>
      </c>
      <c r="T6" s="34">
        <f t="shared" si="3"/>
        <v>4017.38</v>
      </c>
      <c r="U6" s="34">
        <f t="shared" si="3"/>
        <v>353.7</v>
      </c>
      <c r="V6" s="34">
        <f t="shared" si="3"/>
        <v>1159052</v>
      </c>
      <c r="W6" s="34">
        <f t="shared" si="3"/>
        <v>322.58999999999997</v>
      </c>
      <c r="X6" s="34">
        <f t="shared" si="3"/>
        <v>3592.96</v>
      </c>
      <c r="Y6" s="35" t="str">
        <f>IF(Y7="",NA(),Y7)</f>
        <v>-</v>
      </c>
      <c r="Z6" s="35" t="str">
        <f t="shared" ref="Z6:AH6" si="4">IF(Z7="",NA(),Z7)</f>
        <v>-</v>
      </c>
      <c r="AA6" s="35" t="str">
        <f t="shared" si="4"/>
        <v>-</v>
      </c>
      <c r="AB6" s="35" t="str">
        <f t="shared" si="4"/>
        <v>-</v>
      </c>
      <c r="AC6" s="35">
        <f t="shared" si="4"/>
        <v>102.65</v>
      </c>
      <c r="AD6" s="35" t="str">
        <f t="shared" si="4"/>
        <v>-</v>
      </c>
      <c r="AE6" s="35" t="str">
        <f t="shared" si="4"/>
        <v>-</v>
      </c>
      <c r="AF6" s="35" t="str">
        <f t="shared" si="4"/>
        <v>-</v>
      </c>
      <c r="AG6" s="35" t="str">
        <f t="shared" si="4"/>
        <v>-</v>
      </c>
      <c r="AH6" s="35">
        <f t="shared" si="4"/>
        <v>100.49</v>
      </c>
      <c r="AI6" s="34" t="str">
        <f>IF(AI7="","",IF(AI7="-","【-】","【"&amp;SUBSTITUTE(TEXT(AI7,"#,##0.00"),"-","△")&amp;"】"))</f>
        <v>【100.50】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7.27</v>
      </c>
      <c r="AT6" s="34" t="str">
        <f>IF(AT7="","",IF(AT7="-","【-】","【"&amp;SUBSTITUTE(TEXT(AT7,"#,##0.00"),"-","△")&amp;"】"))</f>
        <v>【7.23】</v>
      </c>
      <c r="AU6" s="35" t="str">
        <f>IF(AU7="",NA(),AU7)</f>
        <v>-</v>
      </c>
      <c r="AV6" s="35" t="str">
        <f t="shared" ref="AV6:BD6" si="6">IF(AV7="",NA(),AV7)</f>
        <v>-</v>
      </c>
      <c r="AW6" s="35" t="str">
        <f t="shared" si="6"/>
        <v>-</v>
      </c>
      <c r="AX6" s="35" t="str">
        <f t="shared" si="6"/>
        <v>-</v>
      </c>
      <c r="AY6" s="35">
        <f t="shared" si="6"/>
        <v>94.98</v>
      </c>
      <c r="AZ6" s="35" t="str">
        <f t="shared" si="6"/>
        <v>-</v>
      </c>
      <c r="BA6" s="35" t="str">
        <f t="shared" si="6"/>
        <v>-</v>
      </c>
      <c r="BB6" s="35" t="str">
        <f t="shared" si="6"/>
        <v>-</v>
      </c>
      <c r="BC6" s="35" t="str">
        <f t="shared" si="6"/>
        <v>-</v>
      </c>
      <c r="BD6" s="35">
        <f t="shared" si="6"/>
        <v>97.37</v>
      </c>
      <c r="BE6" s="34" t="str">
        <f>IF(BE7="","",IF(BE7="-","【-】","【"&amp;SUBSTITUTE(TEXT(BE7,"#,##0.00"),"-","△")&amp;"】"))</f>
        <v>【97.06】</v>
      </c>
      <c r="BF6" s="35" t="str">
        <f>IF(BF7="",NA(),BF7)</f>
        <v>-</v>
      </c>
      <c r="BG6" s="35" t="str">
        <f t="shared" ref="BG6:BO6" si="7">IF(BG7="",NA(),BG7)</f>
        <v>-</v>
      </c>
      <c r="BH6" s="35" t="str">
        <f t="shared" si="7"/>
        <v>-</v>
      </c>
      <c r="BI6" s="35" t="str">
        <f t="shared" si="7"/>
        <v>-</v>
      </c>
      <c r="BJ6" s="35">
        <f t="shared" si="7"/>
        <v>349.31</v>
      </c>
      <c r="BK6" s="35" t="str">
        <f t="shared" si="7"/>
        <v>-</v>
      </c>
      <c r="BL6" s="35" t="str">
        <f t="shared" si="7"/>
        <v>-</v>
      </c>
      <c r="BM6" s="35" t="str">
        <f t="shared" si="7"/>
        <v>-</v>
      </c>
      <c r="BN6" s="35" t="str">
        <f t="shared" si="7"/>
        <v>-</v>
      </c>
      <c r="BO6" s="35">
        <f t="shared" si="7"/>
        <v>287.39</v>
      </c>
      <c r="BP6" s="34" t="str">
        <f>IF(BP7="","",IF(BP7="-","【-】","【"&amp;SUBSTITUTE(TEXT(BP7,"#,##0.00"),"-","△")&amp;"】"))</f>
        <v>【291.40】</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47.99</v>
      </c>
      <c r="CG6" s="35" t="str">
        <f t="shared" si="9"/>
        <v>-</v>
      </c>
      <c r="CH6" s="35" t="str">
        <f t="shared" si="9"/>
        <v>-</v>
      </c>
      <c r="CI6" s="35" t="str">
        <f t="shared" si="9"/>
        <v>-</v>
      </c>
      <c r="CJ6" s="35" t="str">
        <f t="shared" si="9"/>
        <v>-</v>
      </c>
      <c r="CK6" s="35">
        <f t="shared" si="9"/>
        <v>50.64</v>
      </c>
      <c r="CL6" s="34" t="str">
        <f>IF(CL7="","",IF(CL7="-","【-】","【"&amp;SUBSTITUTE(TEXT(CL7,"#,##0.00"),"-","△")&amp;"】"))</f>
        <v>【51.39】</v>
      </c>
      <c r="CM6" s="35" t="str">
        <f>IF(CM7="",NA(),CM7)</f>
        <v>-</v>
      </c>
      <c r="CN6" s="35" t="str">
        <f t="shared" ref="CN6:CV6" si="10">IF(CN7="",NA(),CN7)</f>
        <v>-</v>
      </c>
      <c r="CO6" s="35" t="str">
        <f t="shared" si="10"/>
        <v>-</v>
      </c>
      <c r="CP6" s="35" t="str">
        <f t="shared" si="10"/>
        <v>-</v>
      </c>
      <c r="CQ6" s="35">
        <f t="shared" si="10"/>
        <v>86.88</v>
      </c>
      <c r="CR6" s="35" t="str">
        <f t="shared" si="10"/>
        <v>-</v>
      </c>
      <c r="CS6" s="35" t="str">
        <f t="shared" si="10"/>
        <v>-</v>
      </c>
      <c r="CT6" s="35" t="str">
        <f t="shared" si="10"/>
        <v>-</v>
      </c>
      <c r="CU6" s="35" t="str">
        <f t="shared" si="10"/>
        <v>-</v>
      </c>
      <c r="CV6" s="35">
        <f t="shared" si="10"/>
        <v>67.209999999999994</v>
      </c>
      <c r="CW6" s="34" t="str">
        <f>IF(CW7="","",IF(CW7="-","【-】","【"&amp;SUBSTITUTE(TEXT(CW7,"#,##0.00"),"-","△")&amp;"】"))</f>
        <v>【66.94】</v>
      </c>
      <c r="CX6" s="35" t="str">
        <f>IF(CX7="",NA(),CX7)</f>
        <v>-</v>
      </c>
      <c r="CY6" s="35" t="str">
        <f t="shared" ref="CY6:DG6" si="11">IF(CY7="",NA(),CY7)</f>
        <v>-</v>
      </c>
      <c r="CZ6" s="35" t="str">
        <f t="shared" si="11"/>
        <v>-</v>
      </c>
      <c r="DA6" s="35" t="str">
        <f t="shared" si="11"/>
        <v>-</v>
      </c>
      <c r="DB6" s="35">
        <f t="shared" si="11"/>
        <v>93.44</v>
      </c>
      <c r="DC6" s="35" t="str">
        <f t="shared" si="11"/>
        <v>-</v>
      </c>
      <c r="DD6" s="35" t="str">
        <f t="shared" si="11"/>
        <v>-</v>
      </c>
      <c r="DE6" s="35" t="str">
        <f t="shared" si="11"/>
        <v>-</v>
      </c>
      <c r="DF6" s="35" t="str">
        <f t="shared" si="11"/>
        <v>-</v>
      </c>
      <c r="DG6" s="35">
        <f t="shared" si="11"/>
        <v>93.21</v>
      </c>
      <c r="DH6" s="34" t="str">
        <f>IF(DH7="","",IF(DH7="-","【-】","【"&amp;SUBSTITUTE(TEXT(DH7,"#,##0.00"),"-","△")&amp;"】"))</f>
        <v>【93.03】</v>
      </c>
      <c r="DI6" s="35" t="str">
        <f>IF(DI7="",NA(),DI7)</f>
        <v>-</v>
      </c>
      <c r="DJ6" s="35" t="str">
        <f t="shared" ref="DJ6:DR6" si="12">IF(DJ7="",NA(),DJ7)</f>
        <v>-</v>
      </c>
      <c r="DK6" s="35" t="str">
        <f t="shared" si="12"/>
        <v>-</v>
      </c>
      <c r="DL6" s="35" t="str">
        <f t="shared" si="12"/>
        <v>-</v>
      </c>
      <c r="DM6" s="35">
        <f t="shared" si="12"/>
        <v>4.84</v>
      </c>
      <c r="DN6" s="35" t="str">
        <f t="shared" si="12"/>
        <v>-</v>
      </c>
      <c r="DO6" s="35" t="str">
        <f t="shared" si="12"/>
        <v>-</v>
      </c>
      <c r="DP6" s="35" t="str">
        <f t="shared" si="12"/>
        <v>-</v>
      </c>
      <c r="DQ6" s="35" t="str">
        <f t="shared" si="12"/>
        <v>-</v>
      </c>
      <c r="DR6" s="35">
        <f t="shared" si="12"/>
        <v>39.35</v>
      </c>
      <c r="DS6" s="34" t="str">
        <f>IF(DS7="","",IF(DS7="-","【-】","【"&amp;SUBSTITUTE(TEXT(DS7,"#,##0.00"),"-","△")&amp;"】"))</f>
        <v>【39.03】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1.17</v>
      </c>
      <c r="ED6" s="34" t="str">
        <f>IF(ED7="","",IF(ED7="-","【-】","【"&amp;SUBSTITUTE(TEXT(ED7,"#,##0.00"),"-","△")&amp;"】"))</f>
        <v>【1.16】</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7.0000000000000007E-2</v>
      </c>
      <c r="EO6" s="34" t="str">
        <f>IF(EO7="","",IF(EO7="-","【-】","【"&amp;SUBSTITUTE(TEXT(EO7,"#,##0.00"),"-","△")&amp;"】"))</f>
        <v>【0.09】</v>
      </c>
    </row>
    <row r="7" spans="1:148" s="36" customFormat="1" x14ac:dyDescent="0.2">
      <c r="A7" s="28"/>
      <c r="B7" s="37">
        <v>2019</v>
      </c>
      <c r="C7" s="37">
        <v>250007</v>
      </c>
      <c r="D7" s="37">
        <v>46</v>
      </c>
      <c r="E7" s="37">
        <v>17</v>
      </c>
      <c r="F7" s="37">
        <v>3</v>
      </c>
      <c r="G7" s="37">
        <v>0</v>
      </c>
      <c r="H7" s="37" t="s">
        <v>96</v>
      </c>
      <c r="I7" s="37" t="s">
        <v>97</v>
      </c>
      <c r="J7" s="37" t="s">
        <v>98</v>
      </c>
      <c r="K7" s="37" t="s">
        <v>99</v>
      </c>
      <c r="L7" s="37" t="s">
        <v>100</v>
      </c>
      <c r="M7" s="37" t="s">
        <v>101</v>
      </c>
      <c r="N7" s="38" t="s">
        <v>102</v>
      </c>
      <c r="O7" s="38">
        <v>80.069999999999993</v>
      </c>
      <c r="P7" s="38">
        <v>82.11</v>
      </c>
      <c r="Q7" s="38">
        <v>99.48</v>
      </c>
      <c r="R7" s="38">
        <v>0</v>
      </c>
      <c r="S7" s="38">
        <v>1420948</v>
      </c>
      <c r="T7" s="38">
        <v>4017.38</v>
      </c>
      <c r="U7" s="38">
        <v>353.7</v>
      </c>
      <c r="V7" s="38">
        <v>1159052</v>
      </c>
      <c r="W7" s="38">
        <v>322.58999999999997</v>
      </c>
      <c r="X7" s="38">
        <v>3592.96</v>
      </c>
      <c r="Y7" s="38" t="s">
        <v>102</v>
      </c>
      <c r="Z7" s="38" t="s">
        <v>102</v>
      </c>
      <c r="AA7" s="38" t="s">
        <v>102</v>
      </c>
      <c r="AB7" s="38" t="s">
        <v>102</v>
      </c>
      <c r="AC7" s="38">
        <v>102.65</v>
      </c>
      <c r="AD7" s="38" t="s">
        <v>102</v>
      </c>
      <c r="AE7" s="38" t="s">
        <v>102</v>
      </c>
      <c r="AF7" s="38" t="s">
        <v>102</v>
      </c>
      <c r="AG7" s="38" t="s">
        <v>102</v>
      </c>
      <c r="AH7" s="38">
        <v>100.49</v>
      </c>
      <c r="AI7" s="38">
        <v>100.5</v>
      </c>
      <c r="AJ7" s="38" t="s">
        <v>102</v>
      </c>
      <c r="AK7" s="38" t="s">
        <v>102</v>
      </c>
      <c r="AL7" s="38" t="s">
        <v>102</v>
      </c>
      <c r="AM7" s="38" t="s">
        <v>102</v>
      </c>
      <c r="AN7" s="38">
        <v>0</v>
      </c>
      <c r="AO7" s="38" t="s">
        <v>102</v>
      </c>
      <c r="AP7" s="38" t="s">
        <v>102</v>
      </c>
      <c r="AQ7" s="38" t="s">
        <v>102</v>
      </c>
      <c r="AR7" s="38" t="s">
        <v>102</v>
      </c>
      <c r="AS7" s="38">
        <v>7.27</v>
      </c>
      <c r="AT7" s="38">
        <v>7.23</v>
      </c>
      <c r="AU7" s="38" t="s">
        <v>102</v>
      </c>
      <c r="AV7" s="38" t="s">
        <v>102</v>
      </c>
      <c r="AW7" s="38" t="s">
        <v>102</v>
      </c>
      <c r="AX7" s="38" t="s">
        <v>102</v>
      </c>
      <c r="AY7" s="38">
        <v>94.98</v>
      </c>
      <c r="AZ7" s="38" t="s">
        <v>102</v>
      </c>
      <c r="BA7" s="38" t="s">
        <v>102</v>
      </c>
      <c r="BB7" s="38" t="s">
        <v>102</v>
      </c>
      <c r="BC7" s="38" t="s">
        <v>102</v>
      </c>
      <c r="BD7" s="38">
        <v>97.37</v>
      </c>
      <c r="BE7" s="38">
        <v>97.06</v>
      </c>
      <c r="BF7" s="38" t="s">
        <v>102</v>
      </c>
      <c r="BG7" s="38" t="s">
        <v>102</v>
      </c>
      <c r="BH7" s="38" t="s">
        <v>102</v>
      </c>
      <c r="BI7" s="38" t="s">
        <v>102</v>
      </c>
      <c r="BJ7" s="38">
        <v>349.31</v>
      </c>
      <c r="BK7" s="38" t="s">
        <v>102</v>
      </c>
      <c r="BL7" s="38" t="s">
        <v>102</v>
      </c>
      <c r="BM7" s="38" t="s">
        <v>102</v>
      </c>
      <c r="BN7" s="38" t="s">
        <v>102</v>
      </c>
      <c r="BO7" s="38">
        <v>287.39</v>
      </c>
      <c r="BP7" s="38">
        <v>291.39999999999998</v>
      </c>
      <c r="BQ7" s="38" t="s">
        <v>102</v>
      </c>
      <c r="BR7" s="38" t="s">
        <v>102</v>
      </c>
      <c r="BS7" s="38" t="s">
        <v>102</v>
      </c>
      <c r="BT7" s="38" t="s">
        <v>102</v>
      </c>
      <c r="BU7" s="38">
        <v>0</v>
      </c>
      <c r="BV7" s="38" t="s">
        <v>102</v>
      </c>
      <c r="BW7" s="38" t="s">
        <v>102</v>
      </c>
      <c r="BX7" s="38" t="s">
        <v>102</v>
      </c>
      <c r="BY7" s="38" t="s">
        <v>102</v>
      </c>
      <c r="BZ7" s="38">
        <v>0</v>
      </c>
      <c r="CA7" s="38">
        <v>0</v>
      </c>
      <c r="CB7" s="38" t="s">
        <v>102</v>
      </c>
      <c r="CC7" s="38" t="s">
        <v>102</v>
      </c>
      <c r="CD7" s="38" t="s">
        <v>102</v>
      </c>
      <c r="CE7" s="38" t="s">
        <v>102</v>
      </c>
      <c r="CF7" s="38">
        <v>47.99</v>
      </c>
      <c r="CG7" s="38" t="s">
        <v>102</v>
      </c>
      <c r="CH7" s="38" t="s">
        <v>102</v>
      </c>
      <c r="CI7" s="38" t="s">
        <v>102</v>
      </c>
      <c r="CJ7" s="38" t="s">
        <v>102</v>
      </c>
      <c r="CK7" s="38">
        <v>50.64</v>
      </c>
      <c r="CL7" s="38">
        <v>51.39</v>
      </c>
      <c r="CM7" s="38" t="s">
        <v>102</v>
      </c>
      <c r="CN7" s="38" t="s">
        <v>102</v>
      </c>
      <c r="CO7" s="38" t="s">
        <v>102</v>
      </c>
      <c r="CP7" s="38" t="s">
        <v>102</v>
      </c>
      <c r="CQ7" s="38">
        <v>86.88</v>
      </c>
      <c r="CR7" s="38" t="s">
        <v>102</v>
      </c>
      <c r="CS7" s="38" t="s">
        <v>102</v>
      </c>
      <c r="CT7" s="38" t="s">
        <v>102</v>
      </c>
      <c r="CU7" s="38" t="s">
        <v>102</v>
      </c>
      <c r="CV7" s="38">
        <v>67.209999999999994</v>
      </c>
      <c r="CW7" s="38">
        <v>66.94</v>
      </c>
      <c r="CX7" s="38" t="s">
        <v>102</v>
      </c>
      <c r="CY7" s="38" t="s">
        <v>102</v>
      </c>
      <c r="CZ7" s="38" t="s">
        <v>102</v>
      </c>
      <c r="DA7" s="38" t="s">
        <v>102</v>
      </c>
      <c r="DB7" s="38">
        <v>93.44</v>
      </c>
      <c r="DC7" s="38" t="s">
        <v>102</v>
      </c>
      <c r="DD7" s="38" t="s">
        <v>102</v>
      </c>
      <c r="DE7" s="38" t="s">
        <v>102</v>
      </c>
      <c r="DF7" s="38" t="s">
        <v>102</v>
      </c>
      <c r="DG7" s="38">
        <v>93.21</v>
      </c>
      <c r="DH7" s="38">
        <v>93.03</v>
      </c>
      <c r="DI7" s="38" t="s">
        <v>102</v>
      </c>
      <c r="DJ7" s="38" t="s">
        <v>102</v>
      </c>
      <c r="DK7" s="38" t="s">
        <v>102</v>
      </c>
      <c r="DL7" s="38" t="s">
        <v>102</v>
      </c>
      <c r="DM7" s="38">
        <v>4.84</v>
      </c>
      <c r="DN7" s="38" t="s">
        <v>102</v>
      </c>
      <c r="DO7" s="38" t="s">
        <v>102</v>
      </c>
      <c r="DP7" s="38" t="s">
        <v>102</v>
      </c>
      <c r="DQ7" s="38" t="s">
        <v>102</v>
      </c>
      <c r="DR7" s="38">
        <v>39.35</v>
      </c>
      <c r="DS7" s="38">
        <v>39.03</v>
      </c>
      <c r="DT7" s="38" t="s">
        <v>102</v>
      </c>
      <c r="DU7" s="38" t="s">
        <v>102</v>
      </c>
      <c r="DV7" s="38" t="s">
        <v>102</v>
      </c>
      <c r="DW7" s="38" t="s">
        <v>102</v>
      </c>
      <c r="DX7" s="38">
        <v>0</v>
      </c>
      <c r="DY7" s="38" t="s">
        <v>102</v>
      </c>
      <c r="DZ7" s="38" t="s">
        <v>102</v>
      </c>
      <c r="EA7" s="38" t="s">
        <v>102</v>
      </c>
      <c r="EB7" s="38" t="s">
        <v>102</v>
      </c>
      <c r="EC7" s="38">
        <v>1.17</v>
      </c>
      <c r="ED7" s="38">
        <v>1.1599999999999999</v>
      </c>
      <c r="EE7" s="38" t="s">
        <v>102</v>
      </c>
      <c r="EF7" s="38" t="s">
        <v>102</v>
      </c>
      <c r="EG7" s="38" t="s">
        <v>102</v>
      </c>
      <c r="EH7" s="38" t="s">
        <v>102</v>
      </c>
      <c r="EI7" s="38">
        <v>0</v>
      </c>
      <c r="EJ7" s="38" t="s">
        <v>102</v>
      </c>
      <c r="EK7" s="38" t="s">
        <v>102</v>
      </c>
      <c r="EL7" s="38" t="s">
        <v>102</v>
      </c>
      <c r="EM7" s="38" t="s">
        <v>102</v>
      </c>
      <c r="EN7" s="38">
        <v>7.0000000000000007E-2</v>
      </c>
      <c r="EO7" s="38">
        <v>0.09</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2021-01-19T04:46:15Z</cp:lastPrinted>
  <dcterms:created xsi:type="dcterms:W3CDTF">2020-12-04T02:31:22Z</dcterms:created>
  <dcterms:modified xsi:type="dcterms:W3CDTF">2021-01-22T12:00:15Z</dcterms:modified>
  <cp:category/>
</cp:coreProperties>
</file>