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27大阪（済）\"/>
    </mc:Choice>
  </mc:AlternateContent>
  <workbookProtection workbookAlgorithmName="SHA-512" workbookHashValue="oEgYYm9HnkRMzFkMzG5yemg9BQq8wkwyjew+NY8QzRnFs2412z/Xai3qn9El+knLISxcFydOOauTWf0/ee2UBA==" workbookSaltValue="tP76TMnN+QQYq6gu095ejQ==" workbookSpinCount="100000" lockStructure="1"/>
  <bookViews>
    <workbookView showHorizontalScroll="0" showVerticalScroll="0" showSheetTabs="0" xWindow="0" yWindow="0" windowWidth="20490" windowHeight="7770"/>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EG12" i="4" s="1"/>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AU12" i="4"/>
  <c r="B12" i="4"/>
  <c r="LP10" i="4"/>
  <c r="JW10" i="4"/>
  <c r="FZ10" i="4"/>
  <c r="EG10" i="4"/>
  <c r="CN10" i="4"/>
  <c r="AU10" i="4"/>
  <c r="B10" i="4"/>
  <c r="LP8" i="4"/>
  <c r="JW8" i="4"/>
  <c r="ID8" i="4"/>
  <c r="FZ8" i="4"/>
  <c r="EG8" i="4"/>
  <c r="CN8" i="4"/>
  <c r="B6" i="4"/>
  <c r="MN54" i="4" l="1"/>
  <c r="MN32" i="4"/>
  <c r="FL32" i="4"/>
  <c r="BX32" i="4"/>
  <c r="MH78" i="4"/>
  <c r="IZ54" i="4"/>
  <c r="IZ32" i="4"/>
  <c r="HM78" i="4"/>
  <c r="FL54" i="4"/>
  <c r="CS78" i="4"/>
  <c r="BX54" i="4"/>
  <c r="C11" i="5"/>
  <c r="D11" i="5"/>
  <c r="E11" i="5"/>
  <c r="B11" i="5"/>
  <c r="KC78" i="4" l="1"/>
  <c r="HG54" i="4"/>
  <c r="HG32" i="4"/>
  <c r="KU54" i="4"/>
  <c r="KU32" i="4"/>
  <c r="FH78" i="4"/>
  <c r="DS54" i="4"/>
  <c r="DS32" i="4"/>
  <c r="AN78" i="4"/>
  <c r="AE54" i="4"/>
  <c r="AE32" i="4"/>
  <c r="KF54" i="4"/>
  <c r="KF32" i="4"/>
  <c r="EO78" i="4"/>
  <c r="DD54" i="4"/>
  <c r="JJ78" i="4"/>
  <c r="GR54" i="4"/>
  <c r="GR32" i="4"/>
  <c r="P54" i="4"/>
  <c r="DD32" i="4"/>
  <c r="U78" i="4"/>
  <c r="P32" i="4"/>
  <c r="BZ78" i="4"/>
  <c r="BI54" i="4"/>
  <c r="BI32" i="4"/>
  <c r="IK54" i="4"/>
  <c r="GT78" i="4"/>
  <c r="LY54" i="4"/>
  <c r="LY32" i="4"/>
  <c r="LO78" i="4"/>
  <c r="EW54" i="4"/>
  <c r="EW32" i="4"/>
  <c r="IK32" i="4"/>
  <c r="GA78" i="4"/>
  <c r="EH54" i="4"/>
  <c r="EH32" i="4"/>
  <c r="KV78" i="4"/>
  <c r="BG78" i="4"/>
  <c r="AT54" i="4"/>
  <c r="AT32" i="4"/>
  <c r="LJ32" i="4"/>
  <c r="LJ54" i="4"/>
  <c r="HV54" i="4"/>
  <c r="HV32" i="4"/>
</calcChain>
</file>

<file path=xl/sharedStrings.xml><?xml version="1.0" encoding="utf-8"?>
<sst xmlns="http://schemas.openxmlformats.org/spreadsheetml/2006/main" count="325" uniqueCount="203">
  <si>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</si>
  <si>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</si>
  <si>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</si>
  <si>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</si>
  <si>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</si>
  <si>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</si>
  <si>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</si>
  <si>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</si>
  <si>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</si>
  <si>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</si>
  <si>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</si>
  <si>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</si>
  <si>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</si>
  <si>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</si>
  <si>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</si>
  <si>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</si>
  <si>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</si>
  <si>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</si>
  <si>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</si>
  <si>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</si>
  <si>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</si>
  <si>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</si>
  <si>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</si>
  <si>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</si>
  <si>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</si>
  <si>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</si>
  <si>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</si>
  <si>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</si>
  <si>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</si>
  <si>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</si>
  <si>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</si>
  <si>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</si>
  <si>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</si>
  <si>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</si>
  <si>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</si>
  <si>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</si>
  <si>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</si>
  <si>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</si>
  <si>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</si>
  <si>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</si>
  <si>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</si>
  <si>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</si>
  <si>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</si>
  <si>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</si>
  <si>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</si>
  <si>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</si>
  <si>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</si>
  <si>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</si>
  <si>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</si>
  <si>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</si>
  <si>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</si>
  <si>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</si>
  <si>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</si>
  <si>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</si>
  <si>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</si>
  <si>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</si>
  <si>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</si>
  <si>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</si>
  <si>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</si>
  <si>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</si>
  <si>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</si>
  <si>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</si>
  <si>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</si>
  <si>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</si>
  <si>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</si>
  <si>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</si>
  <si>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</si>
  <si>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</si>
  <si>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</si>
  <si>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</si>
  <si>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</si>
  <si>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</si>
  <si>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</si>
  <si>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</si>
  <si>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</si>
  <si>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</si>
  <si>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</si>
  <si>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</si>
  <si>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</si>
  <si>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</si>
  <si>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</si>
  <si>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</si>
  <si>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</si>
  <si>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</si>
  <si>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</si>
  <si>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</si>
  <si>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</si>
  <si>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</si>
  <si>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</si>
  <si>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</si>
  <si>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</si>
  <si>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</si>
  <si>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</si>
  <si>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</si>
  <si>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</si>
  <si>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</si>
  <si>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</si>
  <si>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</si>
  <si>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</si>
  <si>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</si>
  <si>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</si>
  <si>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</si>
  <si>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</si>
  <si>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</si>
  <si>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</si>
  <si>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</si>
  <si>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</si>
  <si>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</si>
  <si>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</si>
  <si>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</si>
  <si>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</si>
  <si>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</si>
  <si>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</si>
  <si>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</si>
  <si>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</si>
  <si>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</si>
  <si>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</si>
  <si>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</si>
  <si>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</si>
  <si>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</si>
  <si>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</si>
  <si>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</si>
  <si>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</si>
  <si>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</si>
  <si>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</si>
  <si>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</si>
  <si>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</si>
  <si>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</si>
  <si>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</si>
  <si>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</si>
  <si>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</si>
  <si>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</si>
  <si>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</si>
  <si>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</si>
  <si>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</si>
  <si>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</si>
  <si>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</si>
  <si>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</si>
  <si>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</si>
  <si>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</si>
  <si>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</si>
  <si>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</si>
  <si>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</si>
  <si>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</si>
  <si>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</si>
  <si>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</si>
  <si>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</si>
  <si>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</si>
  <si>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</si>
  <si>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</si>
  <si>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</si>
  <si>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</si>
  <si>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</si>
  <si>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</si>
  <si>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</si>
  <si>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</si>
  <si>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</si>
  <si>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</si>
  <si>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</si>
  <si>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</si>
  <si>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</si>
  <si>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</si>
  <si>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</si>
  <si>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</si>
  <si>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</si>
  <si>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</si>
  <si>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</si>
  <si>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当該値(N-4)</t>
    <phoneticPr fontId="5"/>
  </si>
  <si>
    <t>当該値(N-1)</t>
    <phoneticPr fontId="5"/>
  </si>
  <si>
    <t>当該値(N-1)</t>
    <phoneticPr fontId="5"/>
  </si>
  <si>
    <t>当該値(N)</t>
    <phoneticPr fontId="5"/>
  </si>
  <si>
    <t>当該値(N-4)</t>
    <phoneticPr fontId="5"/>
  </si>
  <si>
    <t>当該値(N-3)</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</si>
  <si>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</si>
  <si>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</si>
  <si>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</si>
  <si>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</si>
  <si>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</si>
  <si>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</si>
  <si>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</si>
  <si>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</si>
  <si>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</si>
  <si>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</si>
  <si>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</si>
  <si>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大阪精神医療センター</t>
  </si>
  <si>
    <t>地方独立行政法人</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</si>
  <si>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</si>
  <si>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</si>
  <si>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</si>
  <si>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</si>
  <si>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</si>
  <si>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</si>
  <si>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</si>
  <si>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</si>
  <si>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</si>
  <si>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</si>
  <si>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</si>
  <si>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</si>
  <si>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</si>
  <si>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精神医療のセンター機能、民間病院対応困難患者の受入機能、臨床研修指定病院、医療型障害児入所施設、医療観察法に基づく指定通院医療機関、医療観察法に基づく指定入院医療機関、日本医療機能評価機構認定病院、大阪府災害拠点精神科病院、依存症治療拠点機関、精神科緊急病院指定病院、応急入院指定病院、特定診療災害医療センター</t>
    <rPh sb="134" eb="136">
      <t>オウキュウ</t>
    </rPh>
    <rPh sb="136" eb="138">
      <t>ニュウイン</t>
    </rPh>
    <rPh sb="138" eb="140">
      <t>シテイ</t>
    </rPh>
    <rPh sb="140" eb="142">
      <t>ビョウイン</t>
    </rPh>
    <rPh sb="143" eb="145">
      <t>トクテイ</t>
    </rPh>
    <rPh sb="145" eb="147">
      <t>シンリョウ</t>
    </rPh>
    <rPh sb="147" eb="149">
      <t>サイガイ</t>
    </rPh>
    <rPh sb="149" eb="151">
      <t>イリョウ</t>
    </rPh>
    <phoneticPr fontId="5"/>
  </si>
  <si>
    <t>①経常収支比率： 過去最高であった前年度と同水準を維持。 また、類似病院平均値との比較では、約4ポイント上回った。
②医業収支比率：宿直に係る手当見直し等による給与費の増加により医業費用は前年度から約0.2億円増加したものの、入院収入の増加により医業収益が前年度から約0.5億円増加したため、前年度より0.6ポイント改善した。また、類似病院平均値を6.8ポイント上回った。
③累積欠損金：発生していない。
④病床利用率：新入院患者の増加により、わずかながら前年度を上回った。また、類似病院平均値を安定して上回っている。
⑤入院患者1人1日当たり収益：在院日数の短縮や新入院患者の増加により前年度を上回った。
⑥外来患者1人1日当たり収益：前年度と同水準を維持。
⑦職員給与費対医業収益比率：宿直に係る手当見直し等により給与費は前年度から増加したものの、入院患者の増加により医業収益も増加したため、前年度から改善し、類似病院平均値よりも低く推移している。
⑧材料費対医業収益比率：後発医薬品の採用や、医薬品・診療材料の集約化など調達方法の見直しにより、材料費の縮減に努めており、類似病院平均値を下回って推移している。</t>
    <rPh sb="9" eb="11">
      <t>カコ</t>
    </rPh>
    <rPh sb="11" eb="13">
      <t>サイコウ</t>
    </rPh>
    <rPh sb="25" eb="27">
      <t>イジ</t>
    </rPh>
    <rPh sb="41" eb="43">
      <t>ヒカク</t>
    </rPh>
    <rPh sb="66" eb="68">
      <t>シュクチョク</t>
    </rPh>
    <rPh sb="69" eb="70">
      <t>カカ</t>
    </rPh>
    <rPh sb="71" eb="73">
      <t>テアテ</t>
    </rPh>
    <rPh sb="73" eb="75">
      <t>ミナオ</t>
    </rPh>
    <rPh sb="76" eb="77">
      <t>トウ</t>
    </rPh>
    <rPh sb="80" eb="82">
      <t>キュウヨ</t>
    </rPh>
    <rPh sb="82" eb="83">
      <t>ヒ</t>
    </rPh>
    <rPh sb="84" eb="86">
      <t>ゾウカ</t>
    </rPh>
    <rPh sb="96" eb="97">
      <t>ド</t>
    </rPh>
    <rPh sb="99" eb="100">
      <t>ヤク</t>
    </rPh>
    <rPh sb="103" eb="105">
      <t>オクエン</t>
    </rPh>
    <rPh sb="113" eb="115">
      <t>ニュウイン</t>
    </rPh>
    <rPh sb="115" eb="117">
      <t>シュウニュウ</t>
    </rPh>
    <rPh sb="118" eb="120">
      <t>ゾウカ</t>
    </rPh>
    <rPh sb="130" eb="131">
      <t>ド</t>
    </rPh>
    <rPh sb="133" eb="134">
      <t>ヤク</t>
    </rPh>
    <rPh sb="137" eb="139">
      <t>オクエン</t>
    </rPh>
    <rPh sb="148" eb="149">
      <t>ド</t>
    </rPh>
    <rPh sb="158" eb="160">
      <t>カイゼン</t>
    </rPh>
    <rPh sb="210" eb="213">
      <t>シンニュウイン</t>
    </rPh>
    <rPh sb="213" eb="215">
      <t>カンジャ</t>
    </rPh>
    <rPh sb="216" eb="218">
      <t>ゾウカ</t>
    </rPh>
    <rPh sb="228" eb="231">
      <t>ゼンネンド</t>
    </rPh>
    <rPh sb="232" eb="234">
      <t>ウワマワ</t>
    </rPh>
    <rPh sb="252" eb="254">
      <t>ウワマワ</t>
    </rPh>
    <rPh sb="275" eb="277">
      <t>ザイイン</t>
    </rPh>
    <rPh sb="277" eb="279">
      <t>ニッスウ</t>
    </rPh>
    <rPh sb="280" eb="282">
      <t>タンシュク</t>
    </rPh>
    <rPh sb="283" eb="286">
      <t>シンニュウイン</t>
    </rPh>
    <rPh sb="286" eb="288">
      <t>カンジャ</t>
    </rPh>
    <rPh sb="289" eb="291">
      <t>ゾウカ</t>
    </rPh>
    <rPh sb="294" eb="297">
      <t>ゼンネンド</t>
    </rPh>
    <rPh sb="298" eb="300">
      <t>ウワマワ</t>
    </rPh>
    <rPh sb="319" eb="322">
      <t>ゼンネンド</t>
    </rPh>
    <rPh sb="359" eb="361">
      <t>キュウヨ</t>
    </rPh>
    <rPh sb="361" eb="362">
      <t>ヒ</t>
    </rPh>
    <rPh sb="363" eb="365">
      <t>ゼンネン</t>
    </rPh>
    <rPh sb="365" eb="366">
      <t>ド</t>
    </rPh>
    <rPh sb="376" eb="378">
      <t>ニュウイン</t>
    </rPh>
    <rPh sb="378" eb="380">
      <t>カンジャ</t>
    </rPh>
    <rPh sb="381" eb="383">
      <t>ゾウカ</t>
    </rPh>
    <rPh sb="386" eb="388">
      <t>イギョウ</t>
    </rPh>
    <rPh sb="388" eb="390">
      <t>シュウエキ</t>
    </rPh>
    <rPh sb="391" eb="393">
      <t>ゾウカ</t>
    </rPh>
    <rPh sb="398" eb="400">
      <t>ゼンネン</t>
    </rPh>
    <rPh sb="400" eb="401">
      <t>ド</t>
    </rPh>
    <rPh sb="403" eb="405">
      <t>カイゼン</t>
    </rPh>
    <rPh sb="445" eb="447">
      <t>サイヨウ</t>
    </rPh>
    <rPh sb="463" eb="465">
      <t>チョウタツ</t>
    </rPh>
    <rPh sb="465" eb="467">
      <t>ホウホウ</t>
    </rPh>
    <rPh sb="468" eb="470">
      <t>ミナオ</t>
    </rPh>
    <phoneticPr fontId="5"/>
  </si>
  <si>
    <t>①有形固定資産減価償却率：平成24年度に新病院が完成してから大規模な設備更新がほとんど発生していないため年々上昇しているが、類似病院平均値よりも低く推移している。
②器械備品減価償却率：平成30年度末の電子カルテの更新により、前年度を下回った。
③1床あたり有形固定資産：平成30年度に器械備品の更新が終わったため、令和元年度は、類似病院平均値と同水準となった。</t>
    <rPh sb="13" eb="15">
      <t>ヘイセイ</t>
    </rPh>
    <rPh sb="17" eb="19">
      <t>ネンド</t>
    </rPh>
    <rPh sb="30" eb="33">
      <t>ダイキボ</t>
    </rPh>
    <rPh sb="34" eb="36">
      <t>セツビ</t>
    </rPh>
    <rPh sb="36" eb="38">
      <t>コウシン</t>
    </rPh>
    <rPh sb="43" eb="45">
      <t>ハッセイ</t>
    </rPh>
    <rPh sb="52" eb="54">
      <t>ネンネン</t>
    </rPh>
    <rPh sb="54" eb="56">
      <t>ジョウショウ</t>
    </rPh>
    <rPh sb="64" eb="66">
      <t>ビョウイン</t>
    </rPh>
    <rPh sb="66" eb="68">
      <t>ヘイキン</t>
    </rPh>
    <rPh sb="68" eb="69">
      <t>チ</t>
    </rPh>
    <rPh sb="83" eb="85">
      <t>キカイ</t>
    </rPh>
    <rPh sb="85" eb="87">
      <t>ビヒン</t>
    </rPh>
    <rPh sb="87" eb="89">
      <t>ゲンカ</t>
    </rPh>
    <rPh sb="89" eb="91">
      <t>ショウキャク</t>
    </rPh>
    <rPh sb="91" eb="92">
      <t>リツ</t>
    </rPh>
    <rPh sb="93" eb="95">
      <t>ヘイセイ</t>
    </rPh>
    <rPh sb="97" eb="100">
      <t>ネンドマツ</t>
    </rPh>
    <rPh sb="101" eb="103">
      <t>デンシ</t>
    </rPh>
    <rPh sb="107" eb="109">
      <t>コウシン</t>
    </rPh>
    <rPh sb="113" eb="116">
      <t>ゼンネンド</t>
    </rPh>
    <rPh sb="117" eb="119">
      <t>シタマワ</t>
    </rPh>
    <rPh sb="125" eb="126">
      <t>トコ</t>
    </rPh>
    <rPh sb="129" eb="131">
      <t>ユウケイ</t>
    </rPh>
    <rPh sb="131" eb="133">
      <t>コテイ</t>
    </rPh>
    <rPh sb="133" eb="135">
      <t>シサン</t>
    </rPh>
    <rPh sb="141" eb="142">
      <t>ド</t>
    </rPh>
    <rPh sb="151" eb="152">
      <t>オ</t>
    </rPh>
    <rPh sb="158" eb="160">
      <t>レイワ</t>
    </rPh>
    <rPh sb="160" eb="161">
      <t>ガン</t>
    </rPh>
    <rPh sb="161" eb="163">
      <t>ネンド</t>
    </rPh>
    <rPh sb="165" eb="172">
      <t>ルイジビョウインヘイキンチ</t>
    </rPh>
    <rPh sb="173" eb="176">
      <t>ドウスイジュン</t>
    </rPh>
    <phoneticPr fontId="5"/>
  </si>
  <si>
    <t>　府域の精神医療の拠点病院としての役割を果たしており、経営状況は類似の団体と比較して良好と言える。
　経営の健全性・効率性に係る指標のうち、経常収支比率など３項目は前年度と比較して低下しているものの、全ての項目において類似病院平均値を上回った。しかし、前年度を上回った項目においても、対前年度比＋1％程度と伸び率は鈍化しており、引き続き経営改善に努める必要がある。
　今後、社会ニーズに応え、経営の安定を図るため依存症や認知症治療等への取り組みの強化、長期入院患者の早期退院による新規患者の積極的な受け入れなど、病床利用率や診療単価の向上による収入の増加を図る必要がある。</t>
    <rPh sb="51" eb="53">
      <t>ケイエイ</t>
    </rPh>
    <rPh sb="54" eb="57">
      <t>ケンゼンセイ</t>
    </rPh>
    <rPh sb="58" eb="61">
      <t>コウリツセイ</t>
    </rPh>
    <rPh sb="62" eb="63">
      <t>カカ</t>
    </rPh>
    <rPh sb="64" eb="66">
      <t>シヒョウ</t>
    </rPh>
    <rPh sb="70" eb="72">
      <t>ケイジョウ</t>
    </rPh>
    <rPh sb="72" eb="74">
      <t>シュウシ</t>
    </rPh>
    <rPh sb="74" eb="76">
      <t>ヒリツ</t>
    </rPh>
    <rPh sb="79" eb="81">
      <t>コウモク</t>
    </rPh>
    <rPh sb="82" eb="85">
      <t>ゼンネンド</t>
    </rPh>
    <rPh sb="86" eb="88">
      <t>ヒカク</t>
    </rPh>
    <rPh sb="90" eb="92">
      <t>テイカ</t>
    </rPh>
    <rPh sb="100" eb="101">
      <t>スベ</t>
    </rPh>
    <rPh sb="103" eb="105">
      <t>コウモク</t>
    </rPh>
    <rPh sb="109" eb="116">
      <t>ルイジビョウインヘイキンチ</t>
    </rPh>
    <rPh sb="117" eb="119">
      <t>ウワマワ</t>
    </rPh>
    <rPh sb="134" eb="136">
      <t>コウモク</t>
    </rPh>
    <rPh sb="146" eb="147">
      <t>ヒ</t>
    </rPh>
    <rPh sb="150" eb="152">
      <t>テイド</t>
    </rPh>
    <rPh sb="157" eb="159">
      <t>ドンカ</t>
    </rPh>
    <rPh sb="184" eb="186">
      <t>コンゴ</t>
    </rPh>
    <rPh sb="187" eb="189">
      <t>シャカイ</t>
    </rPh>
    <rPh sb="193" eb="194">
      <t>コタ</t>
    </rPh>
    <rPh sb="196" eb="198">
      <t>ケイエイ</t>
    </rPh>
    <rPh sb="199" eb="201">
      <t>アンテイ</t>
    </rPh>
    <rPh sb="202" eb="203">
      <t>ハカ</t>
    </rPh>
    <rPh sb="206" eb="209">
      <t>イゾンショウ</t>
    </rPh>
    <rPh sb="210" eb="213">
      <t>ニンチショウ</t>
    </rPh>
    <rPh sb="213" eb="215">
      <t>チリョウ</t>
    </rPh>
    <rPh sb="215" eb="216">
      <t>トウ</t>
    </rPh>
    <rPh sb="218" eb="219">
      <t>ト</t>
    </rPh>
    <rPh sb="220" eb="221">
      <t>ク</t>
    </rPh>
    <rPh sb="223" eb="225">
      <t>キョウカ</t>
    </rPh>
    <rPh sb="240" eb="242">
      <t>シンキ</t>
    </rPh>
    <rPh sb="242" eb="244">
      <t>カンジャ</t>
    </rPh>
    <rPh sb="245" eb="248">
      <t>セッキョクテキ</t>
    </rPh>
    <rPh sb="249" eb="250">
      <t>ウ</t>
    </rPh>
    <rPh sb="251" eb="252">
      <t>イ</t>
    </rPh>
    <rPh sb="256" eb="258">
      <t>ビョウショウ</t>
    </rPh>
    <rPh sb="258" eb="261">
      <t>リヨウリツ</t>
    </rPh>
    <rPh sb="262" eb="264">
      <t>シンリョウ</t>
    </rPh>
    <rPh sb="264" eb="266">
      <t>タンカ</t>
    </rPh>
    <rPh sb="267" eb="269">
      <t>コウジョウ</t>
    </rPh>
    <rPh sb="272" eb="274">
      <t>シュウニュウ</t>
    </rPh>
    <rPh sb="275" eb="277">
      <t>ゾウカ</t>
    </rPh>
    <rPh sb="278" eb="279">
      <t>ハカ</t>
    </rPh>
    <rPh sb="280" eb="28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</si>
</sst>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85.9</c:v>
                </c:pt>
                <c:pt idx="1">
                  <c:v>85.1</c:v>
                </c:pt>
                <c:pt idx="2">
                  <c:v>83.8</c:v>
                </c:pt>
                <c:pt idx="3">
                  <c:v>86.8</c:v>
                </c:pt>
                <c:pt idx="4">
                  <c:v>86.9</c:v>
                </c:pt>
              </c:numCache>
            </c:numRef>
          </c:val>
          <c:extLst>
            <c:ext xmlns:c16="http://schemas.microsoft.com/office/drawing/2014/chart" uri="{C3380CC4-5D6E-409C-BE32-E72D297353CC}">
              <c16:uniqueId val="{00000000-1E4D-4D33-93C7-D192345B4975}"/>
            </c:ext>
          </c:extLst>
        </c:ser>
        <c:dLbls>
          <c:showLegendKey val="0"/>
          <c:showVal val="0"/>
          <c:showCatName val="0"/>
          <c:showSerName val="0"/>
          <c:showPercent val="0"/>
          <c:showBubbleSize val="0"/>
        </c:dLbls>
        <c:gapWidth val="150"/>
        <c:axId val="-1298973376"/>
        <c:axId val="-11357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1E4D-4D33-93C7-D192345B4975}"/>
            </c:ext>
          </c:extLst>
        </c:ser>
        <c:dLbls>
          <c:showLegendKey val="0"/>
          <c:showVal val="0"/>
          <c:showCatName val="0"/>
          <c:showSerName val="0"/>
          <c:showPercent val="0"/>
          <c:showBubbleSize val="0"/>
        </c:dLbls>
        <c:marker val="1"/>
        <c:smooth val="0"/>
        <c:axId val="-1298973376"/>
        <c:axId val="-1135785600"/>
      </c:lineChart>
      <c:catAx>
        <c:axId val="-1298973376"/>
        <c:scaling>
          <c:orientation val="minMax"/>
        </c:scaling>
        <c:delete val="1"/>
        <c:axPos val="b"/>
        <c:numFmt formatCode="General" sourceLinked="1"/>
        <c:majorTickMark val="none"/>
        <c:minorTickMark val="none"/>
        <c:tickLblPos val="none"/>
        <c:crossAx val="-1135785600"/>
        <c:crosses val="autoZero"/>
        <c:auto val="1"/>
        <c:lblAlgn val="ctr"/>
        <c:lblOffset val="100"/>
        <c:noMultiLvlLbl val="1"/>
      </c:catAx>
      <c:valAx>
        <c:axId val="-113578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897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B18-4A7D-A4E0-90BB5C1496AC}"/>
            </c:ext>
          </c:extLst>
        </c:ser>
        <c:dLbls>
          <c:showLegendKey val="0"/>
          <c:showVal val="0"/>
          <c:showCatName val="0"/>
          <c:showSerName val="0"/>
          <c:showPercent val="0"/>
          <c:showBubbleSize val="0"/>
        </c:dLbls>
        <c:gapWidth val="150"/>
        <c:axId val="-1135800288"/>
        <c:axId val="-96404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FB18-4A7D-A4E0-90BB5C1496AC}"/>
            </c:ext>
          </c:extLst>
        </c:ser>
        <c:dLbls>
          <c:showLegendKey val="0"/>
          <c:showVal val="0"/>
          <c:showCatName val="0"/>
          <c:showSerName val="0"/>
          <c:showPercent val="0"/>
          <c:showBubbleSize val="0"/>
        </c:dLbls>
        <c:marker val="1"/>
        <c:smooth val="0"/>
        <c:axId val="-1135800288"/>
        <c:axId val="-964041680"/>
      </c:lineChart>
      <c:catAx>
        <c:axId val="-1135800288"/>
        <c:scaling>
          <c:orientation val="minMax"/>
        </c:scaling>
        <c:delete val="1"/>
        <c:axPos val="b"/>
        <c:numFmt formatCode="General" sourceLinked="1"/>
        <c:majorTickMark val="none"/>
        <c:minorTickMark val="none"/>
        <c:tickLblPos val="none"/>
        <c:crossAx val="-964041680"/>
        <c:crosses val="autoZero"/>
        <c:auto val="1"/>
        <c:lblAlgn val="ctr"/>
        <c:lblOffset val="100"/>
        <c:noMultiLvlLbl val="1"/>
      </c:catAx>
      <c:valAx>
        <c:axId val="-96404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580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69.5</c:v>
                </c:pt>
                <c:pt idx="1">
                  <c:v>70.400000000000006</c:v>
                </c:pt>
                <c:pt idx="2">
                  <c:v>69.5</c:v>
                </c:pt>
                <c:pt idx="3">
                  <c:v>73.099999999999994</c:v>
                </c:pt>
                <c:pt idx="4">
                  <c:v>73.7</c:v>
                </c:pt>
              </c:numCache>
            </c:numRef>
          </c:val>
          <c:extLst>
            <c:ext xmlns:c16="http://schemas.microsoft.com/office/drawing/2014/chart" uri="{C3380CC4-5D6E-409C-BE32-E72D297353CC}">
              <c16:uniqueId val="{00000000-5D04-44F5-BC54-E52556AA058F}"/>
            </c:ext>
          </c:extLst>
        </c:ser>
        <c:dLbls>
          <c:showLegendKey val="0"/>
          <c:showVal val="0"/>
          <c:showCatName val="0"/>
          <c:showSerName val="0"/>
          <c:showPercent val="0"/>
          <c:showBubbleSize val="0"/>
        </c:dLbls>
        <c:gapWidth val="150"/>
        <c:axId val="-964048208"/>
        <c:axId val="-96404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5D04-44F5-BC54-E52556AA058F}"/>
            </c:ext>
          </c:extLst>
        </c:ser>
        <c:dLbls>
          <c:showLegendKey val="0"/>
          <c:showVal val="0"/>
          <c:showCatName val="0"/>
          <c:showSerName val="0"/>
          <c:showPercent val="0"/>
          <c:showBubbleSize val="0"/>
        </c:dLbls>
        <c:marker val="1"/>
        <c:smooth val="0"/>
        <c:axId val="-964048208"/>
        <c:axId val="-964049840"/>
      </c:lineChart>
      <c:catAx>
        <c:axId val="-964048208"/>
        <c:scaling>
          <c:orientation val="minMax"/>
        </c:scaling>
        <c:delete val="1"/>
        <c:axPos val="b"/>
        <c:numFmt formatCode="General" sourceLinked="1"/>
        <c:majorTickMark val="none"/>
        <c:minorTickMark val="none"/>
        <c:tickLblPos val="none"/>
        <c:crossAx val="-964049840"/>
        <c:crosses val="autoZero"/>
        <c:auto val="1"/>
        <c:lblAlgn val="ctr"/>
        <c:lblOffset val="100"/>
        <c:noMultiLvlLbl val="1"/>
      </c:catAx>
      <c:valAx>
        <c:axId val="-96404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04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101.5</c:v>
                </c:pt>
                <c:pt idx="1">
                  <c:v>103.3</c:v>
                </c:pt>
                <c:pt idx="2">
                  <c:v>101.8</c:v>
                </c:pt>
                <c:pt idx="3">
                  <c:v>104.1</c:v>
                </c:pt>
                <c:pt idx="4">
                  <c:v>104</c:v>
                </c:pt>
              </c:numCache>
            </c:numRef>
          </c:val>
          <c:extLst>
            <c:ext xmlns:c16="http://schemas.microsoft.com/office/drawing/2014/chart" uri="{C3380CC4-5D6E-409C-BE32-E72D297353CC}">
              <c16:uniqueId val="{00000000-33A2-4059-8E91-06412F2090B0}"/>
            </c:ext>
          </c:extLst>
        </c:ser>
        <c:dLbls>
          <c:showLegendKey val="0"/>
          <c:showVal val="0"/>
          <c:showCatName val="0"/>
          <c:showSerName val="0"/>
          <c:showPercent val="0"/>
          <c:showBubbleSize val="0"/>
        </c:dLbls>
        <c:gapWidth val="150"/>
        <c:axId val="-964048752"/>
        <c:axId val="-96404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33A2-4059-8E91-06412F2090B0}"/>
            </c:ext>
          </c:extLst>
        </c:ser>
        <c:dLbls>
          <c:showLegendKey val="0"/>
          <c:showVal val="0"/>
          <c:showCatName val="0"/>
          <c:showSerName val="0"/>
          <c:showPercent val="0"/>
          <c:showBubbleSize val="0"/>
        </c:dLbls>
        <c:marker val="1"/>
        <c:smooth val="0"/>
        <c:axId val="-964048752"/>
        <c:axId val="-964040048"/>
      </c:lineChart>
      <c:catAx>
        <c:axId val="-964048752"/>
        <c:scaling>
          <c:orientation val="minMax"/>
        </c:scaling>
        <c:delete val="1"/>
        <c:axPos val="b"/>
        <c:numFmt formatCode="General" sourceLinked="1"/>
        <c:majorTickMark val="none"/>
        <c:minorTickMark val="none"/>
        <c:tickLblPos val="none"/>
        <c:crossAx val="-964040048"/>
        <c:crosses val="autoZero"/>
        <c:auto val="1"/>
        <c:lblAlgn val="ctr"/>
        <c:lblOffset val="100"/>
        <c:noMultiLvlLbl val="1"/>
      </c:catAx>
      <c:valAx>
        <c:axId val="-96404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6404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19.5</c:v>
                </c:pt>
                <c:pt idx="1">
                  <c:v>24.8</c:v>
                </c:pt>
                <c:pt idx="2">
                  <c:v>30.2</c:v>
                </c:pt>
                <c:pt idx="3">
                  <c:v>33.6</c:v>
                </c:pt>
                <c:pt idx="4">
                  <c:v>35.6</c:v>
                </c:pt>
              </c:numCache>
            </c:numRef>
          </c:val>
          <c:extLst>
            <c:ext xmlns:c16="http://schemas.microsoft.com/office/drawing/2014/chart" uri="{C3380CC4-5D6E-409C-BE32-E72D297353CC}">
              <c16:uniqueId val="{00000000-623A-4E12-B69C-0878EF15B979}"/>
            </c:ext>
          </c:extLst>
        </c:ser>
        <c:dLbls>
          <c:showLegendKey val="0"/>
          <c:showVal val="0"/>
          <c:showCatName val="0"/>
          <c:showSerName val="0"/>
          <c:showPercent val="0"/>
          <c:showBubbleSize val="0"/>
        </c:dLbls>
        <c:gapWidth val="150"/>
        <c:axId val="-964037328"/>
        <c:axId val="-96404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623A-4E12-B69C-0878EF15B979}"/>
            </c:ext>
          </c:extLst>
        </c:ser>
        <c:dLbls>
          <c:showLegendKey val="0"/>
          <c:showVal val="0"/>
          <c:showCatName val="0"/>
          <c:showSerName val="0"/>
          <c:showPercent val="0"/>
          <c:showBubbleSize val="0"/>
        </c:dLbls>
        <c:marker val="1"/>
        <c:smooth val="0"/>
        <c:axId val="-964037328"/>
        <c:axId val="-964041136"/>
      </c:lineChart>
      <c:catAx>
        <c:axId val="-964037328"/>
        <c:scaling>
          <c:orientation val="minMax"/>
        </c:scaling>
        <c:delete val="1"/>
        <c:axPos val="b"/>
        <c:numFmt formatCode="General" sourceLinked="1"/>
        <c:majorTickMark val="none"/>
        <c:minorTickMark val="none"/>
        <c:tickLblPos val="none"/>
        <c:crossAx val="-964041136"/>
        <c:crosses val="autoZero"/>
        <c:auto val="1"/>
        <c:lblAlgn val="ctr"/>
        <c:lblOffset val="100"/>
        <c:noMultiLvlLbl val="1"/>
      </c:catAx>
      <c:valAx>
        <c:axId val="-96404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03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61.3</c:v>
                </c:pt>
                <c:pt idx="1">
                  <c:v>75.2</c:v>
                </c:pt>
                <c:pt idx="2">
                  <c:v>88.8</c:v>
                </c:pt>
                <c:pt idx="3">
                  <c:v>61</c:v>
                </c:pt>
                <c:pt idx="4">
                  <c:v>49.9</c:v>
                </c:pt>
              </c:numCache>
            </c:numRef>
          </c:val>
          <c:extLst>
            <c:ext xmlns:c16="http://schemas.microsoft.com/office/drawing/2014/chart" uri="{C3380CC4-5D6E-409C-BE32-E72D297353CC}">
              <c16:uniqueId val="{00000000-6334-449C-8425-D7CAE5F3020B}"/>
            </c:ext>
          </c:extLst>
        </c:ser>
        <c:dLbls>
          <c:showLegendKey val="0"/>
          <c:showVal val="0"/>
          <c:showCatName val="0"/>
          <c:showSerName val="0"/>
          <c:showPercent val="0"/>
          <c:showBubbleSize val="0"/>
        </c:dLbls>
        <c:gapWidth val="150"/>
        <c:axId val="-964044400"/>
        <c:axId val="-96404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6334-449C-8425-D7CAE5F3020B}"/>
            </c:ext>
          </c:extLst>
        </c:ser>
        <c:dLbls>
          <c:showLegendKey val="0"/>
          <c:showVal val="0"/>
          <c:showCatName val="0"/>
          <c:showSerName val="0"/>
          <c:showPercent val="0"/>
          <c:showBubbleSize val="0"/>
        </c:dLbls>
        <c:marker val="1"/>
        <c:smooth val="0"/>
        <c:axId val="-964044400"/>
        <c:axId val="-964045488"/>
      </c:lineChart>
      <c:catAx>
        <c:axId val="-964044400"/>
        <c:scaling>
          <c:orientation val="minMax"/>
        </c:scaling>
        <c:delete val="1"/>
        <c:axPos val="b"/>
        <c:numFmt formatCode="General" sourceLinked="1"/>
        <c:majorTickMark val="none"/>
        <c:minorTickMark val="none"/>
        <c:tickLblPos val="none"/>
        <c:crossAx val="-964045488"/>
        <c:crosses val="autoZero"/>
        <c:auto val="1"/>
        <c:lblAlgn val="ctr"/>
        <c:lblOffset val="100"/>
        <c:noMultiLvlLbl val="1"/>
      </c:catAx>
      <c:valAx>
        <c:axId val="-96404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04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27577021</c:v>
                </c:pt>
                <c:pt idx="1">
                  <c:v>27599791</c:v>
                </c:pt>
                <c:pt idx="2">
                  <c:v>27611199</c:v>
                </c:pt>
                <c:pt idx="3">
                  <c:v>28980930</c:v>
                </c:pt>
                <c:pt idx="4">
                  <c:v>27696679</c:v>
                </c:pt>
              </c:numCache>
            </c:numRef>
          </c:val>
          <c:extLst>
            <c:ext xmlns:c16="http://schemas.microsoft.com/office/drawing/2014/chart" uri="{C3380CC4-5D6E-409C-BE32-E72D297353CC}">
              <c16:uniqueId val="{00000000-614C-427E-BC33-DB43B66CA439}"/>
            </c:ext>
          </c:extLst>
        </c:ser>
        <c:dLbls>
          <c:showLegendKey val="0"/>
          <c:showVal val="0"/>
          <c:showCatName val="0"/>
          <c:showSerName val="0"/>
          <c:showPercent val="0"/>
          <c:showBubbleSize val="0"/>
        </c:dLbls>
        <c:gapWidth val="150"/>
        <c:axId val="-964039504"/>
        <c:axId val="-96404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614C-427E-BC33-DB43B66CA439}"/>
            </c:ext>
          </c:extLst>
        </c:ser>
        <c:dLbls>
          <c:showLegendKey val="0"/>
          <c:showVal val="0"/>
          <c:showCatName val="0"/>
          <c:showSerName val="0"/>
          <c:showPercent val="0"/>
          <c:showBubbleSize val="0"/>
        </c:dLbls>
        <c:marker val="1"/>
        <c:smooth val="0"/>
        <c:axId val="-964039504"/>
        <c:axId val="-964049296"/>
      </c:lineChart>
      <c:catAx>
        <c:axId val="-964039504"/>
        <c:scaling>
          <c:orientation val="minMax"/>
        </c:scaling>
        <c:delete val="1"/>
        <c:axPos val="b"/>
        <c:numFmt formatCode="General" sourceLinked="1"/>
        <c:majorTickMark val="none"/>
        <c:minorTickMark val="none"/>
        <c:tickLblPos val="none"/>
        <c:crossAx val="-964049296"/>
        <c:crosses val="autoZero"/>
        <c:auto val="1"/>
        <c:lblAlgn val="ctr"/>
        <c:lblOffset val="100"/>
        <c:noMultiLvlLbl val="1"/>
      </c:catAx>
      <c:valAx>
        <c:axId val="-964049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403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4.4000000000000004</c:v>
                </c:pt>
                <c:pt idx="1">
                  <c:v>4.3</c:v>
                </c:pt>
                <c:pt idx="2">
                  <c:v>4.5</c:v>
                </c:pt>
                <c:pt idx="3">
                  <c:v>4.5</c:v>
                </c:pt>
                <c:pt idx="4">
                  <c:v>4.5999999999999996</c:v>
                </c:pt>
              </c:numCache>
            </c:numRef>
          </c:val>
          <c:extLst>
            <c:ext xmlns:c16="http://schemas.microsoft.com/office/drawing/2014/chart" uri="{C3380CC4-5D6E-409C-BE32-E72D297353CC}">
              <c16:uniqueId val="{00000000-706E-4AA6-8202-9C1A9C752816}"/>
            </c:ext>
          </c:extLst>
        </c:ser>
        <c:dLbls>
          <c:showLegendKey val="0"/>
          <c:showVal val="0"/>
          <c:showCatName val="0"/>
          <c:showSerName val="0"/>
          <c:showPercent val="0"/>
          <c:showBubbleSize val="0"/>
        </c:dLbls>
        <c:gapWidth val="150"/>
        <c:axId val="-964047664"/>
        <c:axId val="-96404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706E-4AA6-8202-9C1A9C752816}"/>
            </c:ext>
          </c:extLst>
        </c:ser>
        <c:dLbls>
          <c:showLegendKey val="0"/>
          <c:showVal val="0"/>
          <c:showCatName val="0"/>
          <c:showSerName val="0"/>
          <c:showPercent val="0"/>
          <c:showBubbleSize val="0"/>
        </c:dLbls>
        <c:marker val="1"/>
        <c:smooth val="0"/>
        <c:axId val="-964047664"/>
        <c:axId val="-964042768"/>
      </c:lineChart>
      <c:catAx>
        <c:axId val="-964047664"/>
        <c:scaling>
          <c:orientation val="minMax"/>
        </c:scaling>
        <c:delete val="1"/>
        <c:axPos val="b"/>
        <c:numFmt formatCode="General" sourceLinked="1"/>
        <c:majorTickMark val="none"/>
        <c:minorTickMark val="none"/>
        <c:tickLblPos val="none"/>
        <c:crossAx val="-964042768"/>
        <c:crosses val="autoZero"/>
        <c:auto val="1"/>
        <c:lblAlgn val="ctr"/>
        <c:lblOffset val="100"/>
        <c:noMultiLvlLbl val="1"/>
      </c:catAx>
      <c:valAx>
        <c:axId val="-96404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04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c:v>
                </c:pt>
                <c:pt idx="1">
                  <c:v>63</c:v>
                </c:pt>
                <c:pt idx="2">
                  <c:v>64.3</c:v>
                </c:pt>
                <c:pt idx="3">
                  <c:v>63.1</c:v>
                </c:pt>
                <c:pt idx="4">
                  <c:v>62.7</c:v>
                </c:pt>
              </c:numCache>
            </c:numRef>
          </c:val>
          <c:extLst>
            <c:ext xmlns:c16="http://schemas.microsoft.com/office/drawing/2014/chart" uri="{C3380CC4-5D6E-409C-BE32-E72D297353CC}">
              <c16:uniqueId val="{00000000-9D12-49A3-8255-EB0295F40FC0}"/>
            </c:ext>
          </c:extLst>
        </c:ser>
        <c:dLbls>
          <c:showLegendKey val="0"/>
          <c:showVal val="0"/>
          <c:showCatName val="0"/>
          <c:showSerName val="0"/>
          <c:showPercent val="0"/>
          <c:showBubbleSize val="0"/>
        </c:dLbls>
        <c:gapWidth val="150"/>
        <c:axId val="-964047120"/>
        <c:axId val="-96403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9D12-49A3-8255-EB0295F40FC0}"/>
            </c:ext>
          </c:extLst>
        </c:ser>
        <c:dLbls>
          <c:showLegendKey val="0"/>
          <c:showVal val="0"/>
          <c:showCatName val="0"/>
          <c:showSerName val="0"/>
          <c:showPercent val="0"/>
          <c:showBubbleSize val="0"/>
        </c:dLbls>
        <c:marker val="1"/>
        <c:smooth val="0"/>
        <c:axId val="-964047120"/>
        <c:axId val="-964038960"/>
      </c:lineChart>
      <c:catAx>
        <c:axId val="-964047120"/>
        <c:scaling>
          <c:orientation val="minMax"/>
        </c:scaling>
        <c:delete val="1"/>
        <c:axPos val="b"/>
        <c:numFmt formatCode="General" sourceLinked="1"/>
        <c:majorTickMark val="none"/>
        <c:minorTickMark val="none"/>
        <c:tickLblPos val="none"/>
        <c:crossAx val="-964038960"/>
        <c:crosses val="autoZero"/>
        <c:auto val="1"/>
        <c:lblAlgn val="ctr"/>
        <c:lblOffset val="100"/>
        <c:noMultiLvlLbl val="1"/>
      </c:catAx>
      <c:valAx>
        <c:axId val="-96403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04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7631</c:v>
                </c:pt>
                <c:pt idx="1">
                  <c:v>7709</c:v>
                </c:pt>
                <c:pt idx="2">
                  <c:v>7590</c:v>
                </c:pt>
                <c:pt idx="3">
                  <c:v>7968</c:v>
                </c:pt>
                <c:pt idx="4">
                  <c:v>7923</c:v>
                </c:pt>
              </c:numCache>
            </c:numRef>
          </c:val>
          <c:extLst>
            <c:ext xmlns:c16="http://schemas.microsoft.com/office/drawing/2014/chart" uri="{C3380CC4-5D6E-409C-BE32-E72D297353CC}">
              <c16:uniqueId val="{00000000-8344-43A2-B4AF-254684EE3F7D}"/>
            </c:ext>
          </c:extLst>
        </c:ser>
        <c:dLbls>
          <c:showLegendKey val="0"/>
          <c:showVal val="0"/>
          <c:showCatName val="0"/>
          <c:showSerName val="0"/>
          <c:showPercent val="0"/>
          <c:showBubbleSize val="0"/>
        </c:dLbls>
        <c:gapWidth val="150"/>
        <c:axId val="-964036240"/>
        <c:axId val="-96404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8344-43A2-B4AF-254684EE3F7D}"/>
            </c:ext>
          </c:extLst>
        </c:ser>
        <c:dLbls>
          <c:showLegendKey val="0"/>
          <c:showVal val="0"/>
          <c:showCatName val="0"/>
          <c:showSerName val="0"/>
          <c:showPercent val="0"/>
          <c:showBubbleSize val="0"/>
        </c:dLbls>
        <c:marker val="1"/>
        <c:smooth val="0"/>
        <c:axId val="-964036240"/>
        <c:axId val="-964046576"/>
      </c:lineChart>
      <c:catAx>
        <c:axId val="-964036240"/>
        <c:scaling>
          <c:orientation val="minMax"/>
        </c:scaling>
        <c:delete val="1"/>
        <c:axPos val="b"/>
        <c:numFmt formatCode="General" sourceLinked="1"/>
        <c:majorTickMark val="none"/>
        <c:minorTickMark val="none"/>
        <c:tickLblPos val="none"/>
        <c:crossAx val="-964046576"/>
        <c:crosses val="autoZero"/>
        <c:auto val="1"/>
        <c:lblAlgn val="ctr"/>
        <c:lblOffset val="100"/>
        <c:noMultiLvlLbl val="1"/>
      </c:catAx>
      <c:valAx>
        <c:axId val="-964046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403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21905</c:v>
                </c:pt>
                <c:pt idx="1">
                  <c:v>22061</c:v>
                </c:pt>
                <c:pt idx="2">
                  <c:v>22072</c:v>
                </c:pt>
                <c:pt idx="3">
                  <c:v>22348</c:v>
                </c:pt>
                <c:pt idx="4">
                  <c:v>22554</c:v>
                </c:pt>
              </c:numCache>
            </c:numRef>
          </c:val>
          <c:extLst>
            <c:ext xmlns:c16="http://schemas.microsoft.com/office/drawing/2014/chart" uri="{C3380CC4-5D6E-409C-BE32-E72D297353CC}">
              <c16:uniqueId val="{00000000-B24A-445D-BED4-6F84BE3458F7}"/>
            </c:ext>
          </c:extLst>
        </c:ser>
        <c:dLbls>
          <c:showLegendKey val="0"/>
          <c:showVal val="0"/>
          <c:showCatName val="0"/>
          <c:showSerName val="0"/>
          <c:showPercent val="0"/>
          <c:showBubbleSize val="0"/>
        </c:dLbls>
        <c:gapWidth val="150"/>
        <c:axId val="-964046032"/>
        <c:axId val="-96403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B24A-445D-BED4-6F84BE3458F7}"/>
            </c:ext>
          </c:extLst>
        </c:ser>
        <c:dLbls>
          <c:showLegendKey val="0"/>
          <c:showVal val="0"/>
          <c:showCatName val="0"/>
          <c:showSerName val="0"/>
          <c:showPercent val="0"/>
          <c:showBubbleSize val="0"/>
        </c:dLbls>
        <c:marker val="1"/>
        <c:smooth val="0"/>
        <c:axId val="-964046032"/>
        <c:axId val="-964035696"/>
      </c:lineChart>
      <c:catAx>
        <c:axId val="-964046032"/>
        <c:scaling>
          <c:orientation val="minMax"/>
        </c:scaling>
        <c:delete val="1"/>
        <c:axPos val="b"/>
        <c:numFmt formatCode="General" sourceLinked="1"/>
        <c:majorTickMark val="none"/>
        <c:minorTickMark val="none"/>
        <c:tickLblPos val="none"/>
        <c:crossAx val="-964035696"/>
        <c:crosses val="autoZero"/>
        <c:auto val="1"/>
        <c:lblAlgn val="ctr"/>
        <c:lblOffset val="100"/>
        <c:noMultiLvlLbl val="1"/>
      </c:catAx>
      <c:valAx>
        <c:axId val="-964035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404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ON68" sqref="ON68"/>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大阪府地方独立行政法人大阪府立病院機構　大阪精神医療センター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473</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473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30491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5">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62</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199</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101.5</v>
      </c>
      <c r="Q33" s="130"/>
      <c r="R33" s="130"/>
      <c r="S33" s="130"/>
      <c r="T33" s="130"/>
      <c r="U33" s="130"/>
      <c r="V33" s="130"/>
      <c r="W33" s="130"/>
      <c r="X33" s="130"/>
      <c r="Y33" s="130"/>
      <c r="Z33" s="130"/>
      <c r="AA33" s="130"/>
      <c r="AB33" s="130"/>
      <c r="AC33" s="130"/>
      <c r="AD33" s="131"/>
      <c r="AE33" s="129">
        <f>データ!AI7</f>
        <v>103.3</v>
      </c>
      <c r="AF33" s="130"/>
      <c r="AG33" s="130"/>
      <c r="AH33" s="130"/>
      <c r="AI33" s="130"/>
      <c r="AJ33" s="130"/>
      <c r="AK33" s="130"/>
      <c r="AL33" s="130"/>
      <c r="AM33" s="130"/>
      <c r="AN33" s="130"/>
      <c r="AO33" s="130"/>
      <c r="AP33" s="130"/>
      <c r="AQ33" s="130"/>
      <c r="AR33" s="130"/>
      <c r="AS33" s="131"/>
      <c r="AT33" s="129">
        <f>データ!AJ7</f>
        <v>101.8</v>
      </c>
      <c r="AU33" s="130"/>
      <c r="AV33" s="130"/>
      <c r="AW33" s="130"/>
      <c r="AX33" s="130"/>
      <c r="AY33" s="130"/>
      <c r="AZ33" s="130"/>
      <c r="BA33" s="130"/>
      <c r="BB33" s="130"/>
      <c r="BC33" s="130"/>
      <c r="BD33" s="130"/>
      <c r="BE33" s="130"/>
      <c r="BF33" s="130"/>
      <c r="BG33" s="130"/>
      <c r="BH33" s="131"/>
      <c r="BI33" s="129">
        <f>データ!AK7</f>
        <v>104.1</v>
      </c>
      <c r="BJ33" s="130"/>
      <c r="BK33" s="130"/>
      <c r="BL33" s="130"/>
      <c r="BM33" s="130"/>
      <c r="BN33" s="130"/>
      <c r="BO33" s="130"/>
      <c r="BP33" s="130"/>
      <c r="BQ33" s="130"/>
      <c r="BR33" s="130"/>
      <c r="BS33" s="130"/>
      <c r="BT33" s="130"/>
      <c r="BU33" s="130"/>
      <c r="BV33" s="130"/>
      <c r="BW33" s="131"/>
      <c r="BX33" s="129">
        <f>データ!AL7</f>
        <v>104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69.5</v>
      </c>
      <c r="DE33" s="130"/>
      <c r="DF33" s="130"/>
      <c r="DG33" s="130"/>
      <c r="DH33" s="130"/>
      <c r="DI33" s="130"/>
      <c r="DJ33" s="130"/>
      <c r="DK33" s="130"/>
      <c r="DL33" s="130"/>
      <c r="DM33" s="130"/>
      <c r="DN33" s="130"/>
      <c r="DO33" s="130"/>
      <c r="DP33" s="130"/>
      <c r="DQ33" s="130"/>
      <c r="DR33" s="131"/>
      <c r="DS33" s="129">
        <f>データ!AT7</f>
        <v>70.400000000000006</v>
      </c>
      <c r="DT33" s="130"/>
      <c r="DU33" s="130"/>
      <c r="DV33" s="130"/>
      <c r="DW33" s="130"/>
      <c r="DX33" s="130"/>
      <c r="DY33" s="130"/>
      <c r="DZ33" s="130"/>
      <c r="EA33" s="130"/>
      <c r="EB33" s="130"/>
      <c r="EC33" s="130"/>
      <c r="ED33" s="130"/>
      <c r="EE33" s="130"/>
      <c r="EF33" s="130"/>
      <c r="EG33" s="131"/>
      <c r="EH33" s="129">
        <f>データ!AU7</f>
        <v>69.5</v>
      </c>
      <c r="EI33" s="130"/>
      <c r="EJ33" s="130"/>
      <c r="EK33" s="130"/>
      <c r="EL33" s="130"/>
      <c r="EM33" s="130"/>
      <c r="EN33" s="130"/>
      <c r="EO33" s="130"/>
      <c r="EP33" s="130"/>
      <c r="EQ33" s="130"/>
      <c r="ER33" s="130"/>
      <c r="ES33" s="130"/>
      <c r="ET33" s="130"/>
      <c r="EU33" s="130"/>
      <c r="EV33" s="131"/>
      <c r="EW33" s="129">
        <f>データ!AV7</f>
        <v>73.099999999999994</v>
      </c>
      <c r="EX33" s="130"/>
      <c r="EY33" s="130"/>
      <c r="EZ33" s="130"/>
      <c r="FA33" s="130"/>
      <c r="FB33" s="130"/>
      <c r="FC33" s="130"/>
      <c r="FD33" s="130"/>
      <c r="FE33" s="130"/>
      <c r="FF33" s="130"/>
      <c r="FG33" s="130"/>
      <c r="FH33" s="130"/>
      <c r="FI33" s="130"/>
      <c r="FJ33" s="130"/>
      <c r="FK33" s="131"/>
      <c r="FL33" s="129">
        <f>データ!AW7</f>
        <v>73.7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85.9</v>
      </c>
      <c r="KG33" s="130"/>
      <c r="KH33" s="130"/>
      <c r="KI33" s="130"/>
      <c r="KJ33" s="130"/>
      <c r="KK33" s="130"/>
      <c r="KL33" s="130"/>
      <c r="KM33" s="130"/>
      <c r="KN33" s="130"/>
      <c r="KO33" s="130"/>
      <c r="KP33" s="130"/>
      <c r="KQ33" s="130"/>
      <c r="KR33" s="130"/>
      <c r="KS33" s="130"/>
      <c r="KT33" s="131"/>
      <c r="KU33" s="129">
        <f>データ!BP7</f>
        <v>85.1</v>
      </c>
      <c r="KV33" s="130"/>
      <c r="KW33" s="130"/>
      <c r="KX33" s="130"/>
      <c r="KY33" s="130"/>
      <c r="KZ33" s="130"/>
      <c r="LA33" s="130"/>
      <c r="LB33" s="130"/>
      <c r="LC33" s="130"/>
      <c r="LD33" s="130"/>
      <c r="LE33" s="130"/>
      <c r="LF33" s="130"/>
      <c r="LG33" s="130"/>
      <c r="LH33" s="130"/>
      <c r="LI33" s="131"/>
      <c r="LJ33" s="129">
        <f>データ!BQ7</f>
        <v>83.8</v>
      </c>
      <c r="LK33" s="130"/>
      <c r="LL33" s="130"/>
      <c r="LM33" s="130"/>
      <c r="LN33" s="130"/>
      <c r="LO33" s="130"/>
      <c r="LP33" s="130"/>
      <c r="LQ33" s="130"/>
      <c r="LR33" s="130"/>
      <c r="LS33" s="130"/>
      <c r="LT33" s="130"/>
      <c r="LU33" s="130"/>
      <c r="LV33" s="130"/>
      <c r="LW33" s="130"/>
      <c r="LX33" s="131"/>
      <c r="LY33" s="129">
        <f>データ!BR7</f>
        <v>86.8</v>
      </c>
      <c r="LZ33" s="130"/>
      <c r="MA33" s="130"/>
      <c r="MB33" s="130"/>
      <c r="MC33" s="130"/>
      <c r="MD33" s="130"/>
      <c r="ME33" s="130"/>
      <c r="MF33" s="130"/>
      <c r="MG33" s="130"/>
      <c r="MH33" s="130"/>
      <c r="MI33" s="130"/>
      <c r="MJ33" s="130"/>
      <c r="MK33" s="130"/>
      <c r="ML33" s="130"/>
      <c r="MM33" s="131"/>
      <c r="MN33" s="129">
        <f>データ!BS7</f>
        <v>86.9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66.7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200</v>
      </c>
      <c r="NK39" s="139"/>
      <c r="NL39" s="139"/>
      <c r="NM39" s="139"/>
      <c r="NN39" s="139"/>
      <c r="NO39" s="139"/>
      <c r="NP39" s="139"/>
      <c r="NQ39" s="139"/>
      <c r="NR39" s="139"/>
      <c r="NS39" s="139"/>
      <c r="NT39" s="139"/>
      <c r="NU39" s="139"/>
      <c r="NV39" s="139"/>
      <c r="NW39" s="139"/>
      <c r="NX39" s="140"/>
      <c r="OC39" s="28" t="s">
        <v>66</v>
      </c>
    </row>
    <row r="40" spans="1:393" ht="22"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22"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22"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22"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22"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22"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22"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22"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22"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22"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22"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22"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4" t="s">
        <v>79</v>
      </c>
      <c r="NK52" s="145"/>
      <c r="NL52" s="145"/>
      <c r="NM52" s="145"/>
      <c r="NN52" s="145"/>
      <c r="NO52" s="145"/>
      <c r="NP52" s="145"/>
      <c r="NQ52" s="145"/>
      <c r="NR52" s="145"/>
      <c r="NS52" s="145"/>
      <c r="NT52" s="145"/>
      <c r="NU52" s="145"/>
      <c r="NV52" s="145"/>
      <c r="NW52" s="145"/>
      <c r="NX52" s="146"/>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7"/>
      <c r="NK53" s="148"/>
      <c r="NL53" s="148"/>
      <c r="NM53" s="148"/>
      <c r="NN53" s="148"/>
      <c r="NO53" s="148"/>
      <c r="NP53" s="148"/>
      <c r="NQ53" s="148"/>
      <c r="NR53" s="148"/>
      <c r="NS53" s="148"/>
      <c r="NT53" s="148"/>
      <c r="NU53" s="148"/>
      <c r="NV53" s="148"/>
      <c r="NW53" s="148"/>
      <c r="NX53" s="149"/>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201</v>
      </c>
      <c r="NK54" s="139"/>
      <c r="NL54" s="139"/>
      <c r="NM54" s="139"/>
      <c r="NN54" s="139"/>
      <c r="NO54" s="139"/>
      <c r="NP54" s="139"/>
      <c r="NQ54" s="139"/>
      <c r="NR54" s="139"/>
      <c r="NS54" s="139"/>
      <c r="NT54" s="139"/>
      <c r="NU54" s="139"/>
      <c r="NV54" s="139"/>
      <c r="NW54" s="139"/>
      <c r="NX54" s="140"/>
    </row>
    <row r="55" spans="1:393" ht="13.5" customHeight="1" x14ac:dyDescent="0.2">
      <c r="A55" s="2"/>
      <c r="B55" s="25"/>
      <c r="C55" s="5"/>
      <c r="D55" s="5"/>
      <c r="E55" s="5"/>
      <c r="F55" s="5"/>
      <c r="G55" s="128" t="s">
        <v>56</v>
      </c>
      <c r="H55" s="128"/>
      <c r="I55" s="128"/>
      <c r="J55" s="128"/>
      <c r="K55" s="128"/>
      <c r="L55" s="128"/>
      <c r="M55" s="128"/>
      <c r="N55" s="128"/>
      <c r="O55" s="128"/>
      <c r="P55" s="150">
        <f>データ!BZ7</f>
        <v>21905</v>
      </c>
      <c r="Q55" s="151"/>
      <c r="R55" s="151"/>
      <c r="S55" s="151"/>
      <c r="T55" s="151"/>
      <c r="U55" s="151"/>
      <c r="V55" s="151"/>
      <c r="W55" s="151"/>
      <c r="X55" s="151"/>
      <c r="Y55" s="151"/>
      <c r="Z55" s="151"/>
      <c r="AA55" s="151"/>
      <c r="AB55" s="151"/>
      <c r="AC55" s="151"/>
      <c r="AD55" s="152"/>
      <c r="AE55" s="150">
        <f>データ!CA7</f>
        <v>22061</v>
      </c>
      <c r="AF55" s="151"/>
      <c r="AG55" s="151"/>
      <c r="AH55" s="151"/>
      <c r="AI55" s="151"/>
      <c r="AJ55" s="151"/>
      <c r="AK55" s="151"/>
      <c r="AL55" s="151"/>
      <c r="AM55" s="151"/>
      <c r="AN55" s="151"/>
      <c r="AO55" s="151"/>
      <c r="AP55" s="151"/>
      <c r="AQ55" s="151"/>
      <c r="AR55" s="151"/>
      <c r="AS55" s="152"/>
      <c r="AT55" s="150">
        <f>データ!CB7</f>
        <v>22072</v>
      </c>
      <c r="AU55" s="151"/>
      <c r="AV55" s="151"/>
      <c r="AW55" s="151"/>
      <c r="AX55" s="151"/>
      <c r="AY55" s="151"/>
      <c r="AZ55" s="151"/>
      <c r="BA55" s="151"/>
      <c r="BB55" s="151"/>
      <c r="BC55" s="151"/>
      <c r="BD55" s="151"/>
      <c r="BE55" s="151"/>
      <c r="BF55" s="151"/>
      <c r="BG55" s="151"/>
      <c r="BH55" s="152"/>
      <c r="BI55" s="150">
        <f>データ!CC7</f>
        <v>22348</v>
      </c>
      <c r="BJ55" s="151"/>
      <c r="BK55" s="151"/>
      <c r="BL55" s="151"/>
      <c r="BM55" s="151"/>
      <c r="BN55" s="151"/>
      <c r="BO55" s="151"/>
      <c r="BP55" s="151"/>
      <c r="BQ55" s="151"/>
      <c r="BR55" s="151"/>
      <c r="BS55" s="151"/>
      <c r="BT55" s="151"/>
      <c r="BU55" s="151"/>
      <c r="BV55" s="151"/>
      <c r="BW55" s="152"/>
      <c r="BX55" s="150">
        <f>データ!CD7</f>
        <v>22554</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7631</v>
      </c>
      <c r="DE55" s="151"/>
      <c r="DF55" s="151"/>
      <c r="DG55" s="151"/>
      <c r="DH55" s="151"/>
      <c r="DI55" s="151"/>
      <c r="DJ55" s="151"/>
      <c r="DK55" s="151"/>
      <c r="DL55" s="151"/>
      <c r="DM55" s="151"/>
      <c r="DN55" s="151"/>
      <c r="DO55" s="151"/>
      <c r="DP55" s="151"/>
      <c r="DQ55" s="151"/>
      <c r="DR55" s="152"/>
      <c r="DS55" s="150">
        <f>データ!CL7</f>
        <v>7709</v>
      </c>
      <c r="DT55" s="151"/>
      <c r="DU55" s="151"/>
      <c r="DV55" s="151"/>
      <c r="DW55" s="151"/>
      <c r="DX55" s="151"/>
      <c r="DY55" s="151"/>
      <c r="DZ55" s="151"/>
      <c r="EA55" s="151"/>
      <c r="EB55" s="151"/>
      <c r="EC55" s="151"/>
      <c r="ED55" s="151"/>
      <c r="EE55" s="151"/>
      <c r="EF55" s="151"/>
      <c r="EG55" s="152"/>
      <c r="EH55" s="150">
        <f>データ!CM7</f>
        <v>7590</v>
      </c>
      <c r="EI55" s="151"/>
      <c r="EJ55" s="151"/>
      <c r="EK55" s="151"/>
      <c r="EL55" s="151"/>
      <c r="EM55" s="151"/>
      <c r="EN55" s="151"/>
      <c r="EO55" s="151"/>
      <c r="EP55" s="151"/>
      <c r="EQ55" s="151"/>
      <c r="ER55" s="151"/>
      <c r="ES55" s="151"/>
      <c r="ET55" s="151"/>
      <c r="EU55" s="151"/>
      <c r="EV55" s="152"/>
      <c r="EW55" s="150">
        <f>データ!CN7</f>
        <v>7968</v>
      </c>
      <c r="EX55" s="151"/>
      <c r="EY55" s="151"/>
      <c r="EZ55" s="151"/>
      <c r="FA55" s="151"/>
      <c r="FB55" s="151"/>
      <c r="FC55" s="151"/>
      <c r="FD55" s="151"/>
      <c r="FE55" s="151"/>
      <c r="FF55" s="151"/>
      <c r="FG55" s="151"/>
      <c r="FH55" s="151"/>
      <c r="FI55" s="151"/>
      <c r="FJ55" s="151"/>
      <c r="FK55" s="152"/>
      <c r="FL55" s="150">
        <f>データ!CO7</f>
        <v>7923</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65</v>
      </c>
      <c r="GS55" s="130"/>
      <c r="GT55" s="130"/>
      <c r="GU55" s="130"/>
      <c r="GV55" s="130"/>
      <c r="GW55" s="130"/>
      <c r="GX55" s="130"/>
      <c r="GY55" s="130"/>
      <c r="GZ55" s="130"/>
      <c r="HA55" s="130"/>
      <c r="HB55" s="130"/>
      <c r="HC55" s="130"/>
      <c r="HD55" s="130"/>
      <c r="HE55" s="130"/>
      <c r="HF55" s="131"/>
      <c r="HG55" s="129">
        <f>データ!CW7</f>
        <v>63</v>
      </c>
      <c r="HH55" s="130"/>
      <c r="HI55" s="130"/>
      <c r="HJ55" s="130"/>
      <c r="HK55" s="130"/>
      <c r="HL55" s="130"/>
      <c r="HM55" s="130"/>
      <c r="HN55" s="130"/>
      <c r="HO55" s="130"/>
      <c r="HP55" s="130"/>
      <c r="HQ55" s="130"/>
      <c r="HR55" s="130"/>
      <c r="HS55" s="130"/>
      <c r="HT55" s="130"/>
      <c r="HU55" s="131"/>
      <c r="HV55" s="129">
        <f>データ!CX7</f>
        <v>64.3</v>
      </c>
      <c r="HW55" s="130"/>
      <c r="HX55" s="130"/>
      <c r="HY55" s="130"/>
      <c r="HZ55" s="130"/>
      <c r="IA55" s="130"/>
      <c r="IB55" s="130"/>
      <c r="IC55" s="130"/>
      <c r="ID55" s="130"/>
      <c r="IE55" s="130"/>
      <c r="IF55" s="130"/>
      <c r="IG55" s="130"/>
      <c r="IH55" s="130"/>
      <c r="II55" s="130"/>
      <c r="IJ55" s="131"/>
      <c r="IK55" s="129">
        <f>データ!CY7</f>
        <v>63.1</v>
      </c>
      <c r="IL55" s="130"/>
      <c r="IM55" s="130"/>
      <c r="IN55" s="130"/>
      <c r="IO55" s="130"/>
      <c r="IP55" s="130"/>
      <c r="IQ55" s="130"/>
      <c r="IR55" s="130"/>
      <c r="IS55" s="130"/>
      <c r="IT55" s="130"/>
      <c r="IU55" s="130"/>
      <c r="IV55" s="130"/>
      <c r="IW55" s="130"/>
      <c r="IX55" s="130"/>
      <c r="IY55" s="131"/>
      <c r="IZ55" s="129">
        <f>データ!CZ7</f>
        <v>62.7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4.4000000000000004</v>
      </c>
      <c r="KG55" s="130"/>
      <c r="KH55" s="130"/>
      <c r="KI55" s="130"/>
      <c r="KJ55" s="130"/>
      <c r="KK55" s="130"/>
      <c r="KL55" s="130"/>
      <c r="KM55" s="130"/>
      <c r="KN55" s="130"/>
      <c r="KO55" s="130"/>
      <c r="KP55" s="130"/>
      <c r="KQ55" s="130"/>
      <c r="KR55" s="130"/>
      <c r="KS55" s="130"/>
      <c r="KT55" s="131"/>
      <c r="KU55" s="129">
        <f>データ!DH7</f>
        <v>4.3</v>
      </c>
      <c r="KV55" s="130"/>
      <c r="KW55" s="130"/>
      <c r="KX55" s="130"/>
      <c r="KY55" s="130"/>
      <c r="KZ55" s="130"/>
      <c r="LA55" s="130"/>
      <c r="LB55" s="130"/>
      <c r="LC55" s="130"/>
      <c r="LD55" s="130"/>
      <c r="LE55" s="130"/>
      <c r="LF55" s="130"/>
      <c r="LG55" s="130"/>
      <c r="LH55" s="130"/>
      <c r="LI55" s="131"/>
      <c r="LJ55" s="129">
        <f>データ!DI7</f>
        <v>4.5</v>
      </c>
      <c r="LK55" s="130"/>
      <c r="LL55" s="130"/>
      <c r="LM55" s="130"/>
      <c r="LN55" s="130"/>
      <c r="LO55" s="130"/>
      <c r="LP55" s="130"/>
      <c r="LQ55" s="130"/>
      <c r="LR55" s="130"/>
      <c r="LS55" s="130"/>
      <c r="LT55" s="130"/>
      <c r="LU55" s="130"/>
      <c r="LV55" s="130"/>
      <c r="LW55" s="130"/>
      <c r="LX55" s="131"/>
      <c r="LY55" s="129">
        <f>データ!DJ7</f>
        <v>4.5</v>
      </c>
      <c r="LZ55" s="130"/>
      <c r="MA55" s="130"/>
      <c r="MB55" s="130"/>
      <c r="MC55" s="130"/>
      <c r="MD55" s="130"/>
      <c r="ME55" s="130"/>
      <c r="MF55" s="130"/>
      <c r="MG55" s="130"/>
      <c r="MH55" s="130"/>
      <c r="MI55" s="130"/>
      <c r="MJ55" s="130"/>
      <c r="MK55" s="130"/>
      <c r="ML55" s="130"/>
      <c r="MM55" s="131"/>
      <c r="MN55" s="129">
        <f>データ!DK7</f>
        <v>4.5999999999999996</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2">
      <c r="A56" s="2"/>
      <c r="B56" s="25"/>
      <c r="C56" s="5"/>
      <c r="D56" s="5"/>
      <c r="E56" s="5"/>
      <c r="F56" s="5"/>
      <c r="G56" s="128" t="s">
        <v>58</v>
      </c>
      <c r="H56" s="128"/>
      <c r="I56" s="128"/>
      <c r="J56" s="128"/>
      <c r="K56" s="128"/>
      <c r="L56" s="128"/>
      <c r="M56" s="128"/>
      <c r="N56" s="128"/>
      <c r="O56" s="128"/>
      <c r="P56" s="150">
        <f>データ!CE7</f>
        <v>20395</v>
      </c>
      <c r="Q56" s="151"/>
      <c r="R56" s="151"/>
      <c r="S56" s="151"/>
      <c r="T56" s="151"/>
      <c r="U56" s="151"/>
      <c r="V56" s="151"/>
      <c r="W56" s="151"/>
      <c r="X56" s="151"/>
      <c r="Y56" s="151"/>
      <c r="Z56" s="151"/>
      <c r="AA56" s="151"/>
      <c r="AB56" s="151"/>
      <c r="AC56" s="151"/>
      <c r="AD56" s="152"/>
      <c r="AE56" s="150">
        <f>データ!CF7</f>
        <v>20681</v>
      </c>
      <c r="AF56" s="151"/>
      <c r="AG56" s="151"/>
      <c r="AH56" s="151"/>
      <c r="AI56" s="151"/>
      <c r="AJ56" s="151"/>
      <c r="AK56" s="151"/>
      <c r="AL56" s="151"/>
      <c r="AM56" s="151"/>
      <c r="AN56" s="151"/>
      <c r="AO56" s="151"/>
      <c r="AP56" s="151"/>
      <c r="AQ56" s="151"/>
      <c r="AR56" s="151"/>
      <c r="AS56" s="152"/>
      <c r="AT56" s="150">
        <f>データ!CG7</f>
        <v>21037</v>
      </c>
      <c r="AU56" s="151"/>
      <c r="AV56" s="151"/>
      <c r="AW56" s="151"/>
      <c r="AX56" s="151"/>
      <c r="AY56" s="151"/>
      <c r="AZ56" s="151"/>
      <c r="BA56" s="151"/>
      <c r="BB56" s="151"/>
      <c r="BC56" s="151"/>
      <c r="BD56" s="151"/>
      <c r="BE56" s="151"/>
      <c r="BF56" s="151"/>
      <c r="BG56" s="151"/>
      <c r="BH56" s="152"/>
      <c r="BI56" s="150">
        <f>データ!CH7</f>
        <v>21418</v>
      </c>
      <c r="BJ56" s="151"/>
      <c r="BK56" s="151"/>
      <c r="BL56" s="151"/>
      <c r="BM56" s="151"/>
      <c r="BN56" s="151"/>
      <c r="BO56" s="151"/>
      <c r="BP56" s="151"/>
      <c r="BQ56" s="151"/>
      <c r="BR56" s="151"/>
      <c r="BS56" s="151"/>
      <c r="BT56" s="151"/>
      <c r="BU56" s="151"/>
      <c r="BV56" s="151"/>
      <c r="BW56" s="152"/>
      <c r="BX56" s="150">
        <f>データ!CI7</f>
        <v>21604</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8536</v>
      </c>
      <c r="DE56" s="151"/>
      <c r="DF56" s="151"/>
      <c r="DG56" s="151"/>
      <c r="DH56" s="151"/>
      <c r="DI56" s="151"/>
      <c r="DJ56" s="151"/>
      <c r="DK56" s="151"/>
      <c r="DL56" s="151"/>
      <c r="DM56" s="151"/>
      <c r="DN56" s="151"/>
      <c r="DO56" s="151"/>
      <c r="DP56" s="151"/>
      <c r="DQ56" s="151"/>
      <c r="DR56" s="152"/>
      <c r="DS56" s="150">
        <f>データ!CQ7</f>
        <v>8502</v>
      </c>
      <c r="DT56" s="151"/>
      <c r="DU56" s="151"/>
      <c r="DV56" s="151"/>
      <c r="DW56" s="151"/>
      <c r="DX56" s="151"/>
      <c r="DY56" s="151"/>
      <c r="DZ56" s="151"/>
      <c r="EA56" s="151"/>
      <c r="EB56" s="151"/>
      <c r="EC56" s="151"/>
      <c r="ED56" s="151"/>
      <c r="EE56" s="151"/>
      <c r="EF56" s="151"/>
      <c r="EG56" s="152"/>
      <c r="EH56" s="150">
        <f>データ!CR7</f>
        <v>8542</v>
      </c>
      <c r="EI56" s="151"/>
      <c r="EJ56" s="151"/>
      <c r="EK56" s="151"/>
      <c r="EL56" s="151"/>
      <c r="EM56" s="151"/>
      <c r="EN56" s="151"/>
      <c r="EO56" s="151"/>
      <c r="EP56" s="151"/>
      <c r="EQ56" s="151"/>
      <c r="ER56" s="151"/>
      <c r="ES56" s="151"/>
      <c r="ET56" s="151"/>
      <c r="EU56" s="151"/>
      <c r="EV56" s="152"/>
      <c r="EW56" s="150">
        <f>データ!CS7</f>
        <v>8518</v>
      </c>
      <c r="EX56" s="151"/>
      <c r="EY56" s="151"/>
      <c r="EZ56" s="151"/>
      <c r="FA56" s="151"/>
      <c r="FB56" s="151"/>
      <c r="FC56" s="151"/>
      <c r="FD56" s="151"/>
      <c r="FE56" s="151"/>
      <c r="FF56" s="151"/>
      <c r="FG56" s="151"/>
      <c r="FH56" s="151"/>
      <c r="FI56" s="151"/>
      <c r="FJ56" s="151"/>
      <c r="FK56" s="152"/>
      <c r="FL56" s="150">
        <f>データ!CT7</f>
        <v>7891</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7" t="s">
        <v>202</v>
      </c>
      <c r="NK70" s="168"/>
      <c r="NL70" s="168"/>
      <c r="NM70" s="168"/>
      <c r="NN70" s="168"/>
      <c r="NO70" s="168"/>
      <c r="NP70" s="168"/>
      <c r="NQ70" s="168"/>
      <c r="NR70" s="168"/>
      <c r="NS70" s="168"/>
      <c r="NT70" s="168"/>
      <c r="NU70" s="168"/>
      <c r="NV70" s="168"/>
      <c r="NW70" s="168"/>
      <c r="NX70" s="16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7"/>
      <c r="NK71" s="168"/>
      <c r="NL71" s="168"/>
      <c r="NM71" s="168"/>
      <c r="NN71" s="168"/>
      <c r="NO71" s="168"/>
      <c r="NP71" s="168"/>
      <c r="NQ71" s="168"/>
      <c r="NR71" s="168"/>
      <c r="NS71" s="168"/>
      <c r="NT71" s="168"/>
      <c r="NU71" s="168"/>
      <c r="NV71" s="168"/>
      <c r="NW71" s="168"/>
      <c r="NX71" s="16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7"/>
      <c r="NK72" s="168"/>
      <c r="NL72" s="168"/>
      <c r="NM72" s="168"/>
      <c r="NN72" s="168"/>
      <c r="NO72" s="168"/>
      <c r="NP72" s="168"/>
      <c r="NQ72" s="168"/>
      <c r="NR72" s="168"/>
      <c r="NS72" s="168"/>
      <c r="NT72" s="168"/>
      <c r="NU72" s="168"/>
      <c r="NV72" s="168"/>
      <c r="NW72" s="168"/>
      <c r="NX72" s="16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7"/>
      <c r="NK73" s="168"/>
      <c r="NL73" s="168"/>
      <c r="NM73" s="168"/>
      <c r="NN73" s="168"/>
      <c r="NO73" s="168"/>
      <c r="NP73" s="168"/>
      <c r="NQ73" s="168"/>
      <c r="NR73" s="168"/>
      <c r="NS73" s="168"/>
      <c r="NT73" s="168"/>
      <c r="NU73" s="168"/>
      <c r="NV73" s="168"/>
      <c r="NW73" s="168"/>
      <c r="NX73" s="16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7"/>
      <c r="NK74" s="168"/>
      <c r="NL74" s="168"/>
      <c r="NM74" s="168"/>
      <c r="NN74" s="168"/>
      <c r="NO74" s="168"/>
      <c r="NP74" s="168"/>
      <c r="NQ74" s="168"/>
      <c r="NR74" s="168"/>
      <c r="NS74" s="168"/>
      <c r="NT74" s="168"/>
      <c r="NU74" s="168"/>
      <c r="NV74" s="168"/>
      <c r="NW74" s="168"/>
      <c r="NX74" s="16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7"/>
      <c r="NK75" s="168"/>
      <c r="NL75" s="168"/>
      <c r="NM75" s="168"/>
      <c r="NN75" s="168"/>
      <c r="NO75" s="168"/>
      <c r="NP75" s="168"/>
      <c r="NQ75" s="168"/>
      <c r="NR75" s="168"/>
      <c r="NS75" s="168"/>
      <c r="NT75" s="168"/>
      <c r="NU75" s="168"/>
      <c r="NV75" s="168"/>
      <c r="NW75" s="168"/>
      <c r="NX75" s="16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7"/>
      <c r="NK76" s="168"/>
      <c r="NL76" s="168"/>
      <c r="NM76" s="168"/>
      <c r="NN76" s="168"/>
      <c r="NO76" s="168"/>
      <c r="NP76" s="168"/>
      <c r="NQ76" s="168"/>
      <c r="NR76" s="168"/>
      <c r="NS76" s="168"/>
      <c r="NT76" s="168"/>
      <c r="NU76" s="168"/>
      <c r="NV76" s="168"/>
      <c r="NW76" s="168"/>
      <c r="NX76" s="16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7"/>
      <c r="NK77" s="168"/>
      <c r="NL77" s="168"/>
      <c r="NM77" s="168"/>
      <c r="NN77" s="168"/>
      <c r="NO77" s="168"/>
      <c r="NP77" s="168"/>
      <c r="NQ77" s="168"/>
      <c r="NR77" s="168"/>
      <c r="NS77" s="168"/>
      <c r="NT77" s="168"/>
      <c r="NU77" s="168"/>
      <c r="NV77" s="168"/>
      <c r="NW77" s="168"/>
      <c r="NX77" s="16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67"/>
      <c r="NK78" s="168"/>
      <c r="NL78" s="168"/>
      <c r="NM78" s="168"/>
      <c r="NN78" s="168"/>
      <c r="NO78" s="168"/>
      <c r="NP78" s="168"/>
      <c r="NQ78" s="168"/>
      <c r="NR78" s="168"/>
      <c r="NS78" s="168"/>
      <c r="NT78" s="168"/>
      <c r="NU78" s="168"/>
      <c r="NV78" s="168"/>
      <c r="NW78" s="168"/>
      <c r="NX78" s="169"/>
    </row>
    <row r="79" spans="1:388" ht="13.5" customHeight="1" x14ac:dyDescent="0.2">
      <c r="A79" s="2"/>
      <c r="B79" s="25"/>
      <c r="C79" s="5"/>
      <c r="D79" s="5"/>
      <c r="E79" s="5"/>
      <c r="F79" s="5"/>
      <c r="G79" s="36"/>
      <c r="H79" s="36"/>
      <c r="I79" s="40"/>
      <c r="J79" s="154" t="s">
        <v>56</v>
      </c>
      <c r="K79" s="155"/>
      <c r="L79" s="155"/>
      <c r="M79" s="155"/>
      <c r="N79" s="155"/>
      <c r="O79" s="155"/>
      <c r="P79" s="155"/>
      <c r="Q79" s="155"/>
      <c r="R79" s="155"/>
      <c r="S79" s="155"/>
      <c r="T79" s="156"/>
      <c r="U79" s="157">
        <f>データ!DR7</f>
        <v>19.5</v>
      </c>
      <c r="V79" s="157"/>
      <c r="W79" s="157"/>
      <c r="X79" s="157"/>
      <c r="Y79" s="157"/>
      <c r="Z79" s="157"/>
      <c r="AA79" s="157"/>
      <c r="AB79" s="157"/>
      <c r="AC79" s="157"/>
      <c r="AD79" s="157"/>
      <c r="AE79" s="157"/>
      <c r="AF79" s="157"/>
      <c r="AG79" s="157"/>
      <c r="AH79" s="157"/>
      <c r="AI79" s="157"/>
      <c r="AJ79" s="157"/>
      <c r="AK79" s="157"/>
      <c r="AL79" s="157"/>
      <c r="AM79" s="157"/>
      <c r="AN79" s="157">
        <f>データ!DS7</f>
        <v>24.8</v>
      </c>
      <c r="AO79" s="157"/>
      <c r="AP79" s="157"/>
      <c r="AQ79" s="157"/>
      <c r="AR79" s="157"/>
      <c r="AS79" s="157"/>
      <c r="AT79" s="157"/>
      <c r="AU79" s="157"/>
      <c r="AV79" s="157"/>
      <c r="AW79" s="157"/>
      <c r="AX79" s="157"/>
      <c r="AY79" s="157"/>
      <c r="AZ79" s="157"/>
      <c r="BA79" s="157"/>
      <c r="BB79" s="157"/>
      <c r="BC79" s="157"/>
      <c r="BD79" s="157"/>
      <c r="BE79" s="157"/>
      <c r="BF79" s="157"/>
      <c r="BG79" s="157">
        <f>データ!DT7</f>
        <v>30.2</v>
      </c>
      <c r="BH79" s="157"/>
      <c r="BI79" s="157"/>
      <c r="BJ79" s="157"/>
      <c r="BK79" s="157"/>
      <c r="BL79" s="157"/>
      <c r="BM79" s="157"/>
      <c r="BN79" s="157"/>
      <c r="BO79" s="157"/>
      <c r="BP79" s="157"/>
      <c r="BQ79" s="157"/>
      <c r="BR79" s="157"/>
      <c r="BS79" s="157"/>
      <c r="BT79" s="157"/>
      <c r="BU79" s="157"/>
      <c r="BV79" s="157"/>
      <c r="BW79" s="157"/>
      <c r="BX79" s="157"/>
      <c r="BY79" s="157"/>
      <c r="BZ79" s="157">
        <f>データ!DU7</f>
        <v>33.6</v>
      </c>
      <c r="CA79" s="157"/>
      <c r="CB79" s="157"/>
      <c r="CC79" s="157"/>
      <c r="CD79" s="157"/>
      <c r="CE79" s="157"/>
      <c r="CF79" s="157"/>
      <c r="CG79" s="157"/>
      <c r="CH79" s="157"/>
      <c r="CI79" s="157"/>
      <c r="CJ79" s="157"/>
      <c r="CK79" s="157"/>
      <c r="CL79" s="157"/>
      <c r="CM79" s="157"/>
      <c r="CN79" s="157"/>
      <c r="CO79" s="157"/>
      <c r="CP79" s="157"/>
      <c r="CQ79" s="157"/>
      <c r="CR79" s="157"/>
      <c r="CS79" s="157">
        <f>データ!DV7</f>
        <v>35.6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61.3</v>
      </c>
      <c r="EP79" s="157"/>
      <c r="EQ79" s="157"/>
      <c r="ER79" s="157"/>
      <c r="ES79" s="157"/>
      <c r="ET79" s="157"/>
      <c r="EU79" s="157"/>
      <c r="EV79" s="157"/>
      <c r="EW79" s="157"/>
      <c r="EX79" s="157"/>
      <c r="EY79" s="157"/>
      <c r="EZ79" s="157"/>
      <c r="FA79" s="157"/>
      <c r="FB79" s="157"/>
      <c r="FC79" s="157"/>
      <c r="FD79" s="157"/>
      <c r="FE79" s="157"/>
      <c r="FF79" s="157"/>
      <c r="FG79" s="157"/>
      <c r="FH79" s="157">
        <f>データ!ED7</f>
        <v>75.2</v>
      </c>
      <c r="FI79" s="157"/>
      <c r="FJ79" s="157"/>
      <c r="FK79" s="157"/>
      <c r="FL79" s="157"/>
      <c r="FM79" s="157"/>
      <c r="FN79" s="157"/>
      <c r="FO79" s="157"/>
      <c r="FP79" s="157"/>
      <c r="FQ79" s="157"/>
      <c r="FR79" s="157"/>
      <c r="FS79" s="157"/>
      <c r="FT79" s="157"/>
      <c r="FU79" s="157"/>
      <c r="FV79" s="157"/>
      <c r="FW79" s="157"/>
      <c r="FX79" s="157"/>
      <c r="FY79" s="157"/>
      <c r="FZ79" s="157"/>
      <c r="GA79" s="157">
        <f>データ!EE7</f>
        <v>88.8</v>
      </c>
      <c r="GB79" s="157"/>
      <c r="GC79" s="157"/>
      <c r="GD79" s="157"/>
      <c r="GE79" s="157"/>
      <c r="GF79" s="157"/>
      <c r="GG79" s="157"/>
      <c r="GH79" s="157"/>
      <c r="GI79" s="157"/>
      <c r="GJ79" s="157"/>
      <c r="GK79" s="157"/>
      <c r="GL79" s="157"/>
      <c r="GM79" s="157"/>
      <c r="GN79" s="157"/>
      <c r="GO79" s="157"/>
      <c r="GP79" s="157"/>
      <c r="GQ79" s="157"/>
      <c r="GR79" s="157"/>
      <c r="GS79" s="157"/>
      <c r="GT79" s="157">
        <f>データ!EF7</f>
        <v>61</v>
      </c>
      <c r="GU79" s="157"/>
      <c r="GV79" s="157"/>
      <c r="GW79" s="157"/>
      <c r="GX79" s="157"/>
      <c r="GY79" s="157"/>
      <c r="GZ79" s="157"/>
      <c r="HA79" s="157"/>
      <c r="HB79" s="157"/>
      <c r="HC79" s="157"/>
      <c r="HD79" s="157"/>
      <c r="HE79" s="157"/>
      <c r="HF79" s="157"/>
      <c r="HG79" s="157"/>
      <c r="HH79" s="157"/>
      <c r="HI79" s="157"/>
      <c r="HJ79" s="157"/>
      <c r="HK79" s="157"/>
      <c r="HL79" s="157"/>
      <c r="HM79" s="157">
        <f>データ!EG7</f>
        <v>49.9</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27577021</v>
      </c>
      <c r="JK79" s="158"/>
      <c r="JL79" s="158"/>
      <c r="JM79" s="158"/>
      <c r="JN79" s="158"/>
      <c r="JO79" s="158"/>
      <c r="JP79" s="158"/>
      <c r="JQ79" s="158"/>
      <c r="JR79" s="158"/>
      <c r="JS79" s="158"/>
      <c r="JT79" s="158"/>
      <c r="JU79" s="158"/>
      <c r="JV79" s="158"/>
      <c r="JW79" s="158"/>
      <c r="JX79" s="158"/>
      <c r="JY79" s="158"/>
      <c r="JZ79" s="158"/>
      <c r="KA79" s="158"/>
      <c r="KB79" s="158"/>
      <c r="KC79" s="158">
        <f>データ!EO7</f>
        <v>27599791</v>
      </c>
      <c r="KD79" s="158"/>
      <c r="KE79" s="158"/>
      <c r="KF79" s="158"/>
      <c r="KG79" s="158"/>
      <c r="KH79" s="158"/>
      <c r="KI79" s="158"/>
      <c r="KJ79" s="158"/>
      <c r="KK79" s="158"/>
      <c r="KL79" s="158"/>
      <c r="KM79" s="158"/>
      <c r="KN79" s="158"/>
      <c r="KO79" s="158"/>
      <c r="KP79" s="158"/>
      <c r="KQ79" s="158"/>
      <c r="KR79" s="158"/>
      <c r="KS79" s="158"/>
      <c r="KT79" s="158"/>
      <c r="KU79" s="158"/>
      <c r="KV79" s="158">
        <f>データ!EP7</f>
        <v>27611199</v>
      </c>
      <c r="KW79" s="158"/>
      <c r="KX79" s="158"/>
      <c r="KY79" s="158"/>
      <c r="KZ79" s="158"/>
      <c r="LA79" s="158"/>
      <c r="LB79" s="158"/>
      <c r="LC79" s="158"/>
      <c r="LD79" s="158"/>
      <c r="LE79" s="158"/>
      <c r="LF79" s="158"/>
      <c r="LG79" s="158"/>
      <c r="LH79" s="158"/>
      <c r="LI79" s="158"/>
      <c r="LJ79" s="158"/>
      <c r="LK79" s="158"/>
      <c r="LL79" s="158"/>
      <c r="LM79" s="158"/>
      <c r="LN79" s="158"/>
      <c r="LO79" s="158">
        <f>データ!EQ7</f>
        <v>28980930</v>
      </c>
      <c r="LP79" s="158"/>
      <c r="LQ79" s="158"/>
      <c r="LR79" s="158"/>
      <c r="LS79" s="158"/>
      <c r="LT79" s="158"/>
      <c r="LU79" s="158"/>
      <c r="LV79" s="158"/>
      <c r="LW79" s="158"/>
      <c r="LX79" s="158"/>
      <c r="LY79" s="158"/>
      <c r="LZ79" s="158"/>
      <c r="MA79" s="158"/>
      <c r="MB79" s="158"/>
      <c r="MC79" s="158"/>
      <c r="MD79" s="158"/>
      <c r="ME79" s="158"/>
      <c r="MF79" s="158"/>
      <c r="MG79" s="158"/>
      <c r="MH79" s="158">
        <f>データ!ER7</f>
        <v>27696679</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67"/>
      <c r="NK79" s="168"/>
      <c r="NL79" s="168"/>
      <c r="NM79" s="168"/>
      <c r="NN79" s="168"/>
      <c r="NO79" s="168"/>
      <c r="NP79" s="168"/>
      <c r="NQ79" s="168"/>
      <c r="NR79" s="168"/>
      <c r="NS79" s="168"/>
      <c r="NT79" s="168"/>
      <c r="NU79" s="168"/>
      <c r="NV79" s="168"/>
      <c r="NW79" s="168"/>
      <c r="NX79" s="169"/>
    </row>
    <row r="80" spans="1:388" ht="13.5" customHeight="1" x14ac:dyDescent="0.2">
      <c r="A80" s="2"/>
      <c r="B80" s="25"/>
      <c r="C80" s="5"/>
      <c r="D80" s="5"/>
      <c r="E80" s="5"/>
      <c r="F80" s="5"/>
      <c r="G80" s="5"/>
      <c r="H80" s="5"/>
      <c r="I80" s="40"/>
      <c r="J80" s="154" t="s">
        <v>58</v>
      </c>
      <c r="K80" s="155"/>
      <c r="L80" s="155"/>
      <c r="M80" s="155"/>
      <c r="N80" s="155"/>
      <c r="O80" s="155"/>
      <c r="P80" s="155"/>
      <c r="Q80" s="155"/>
      <c r="R80" s="155"/>
      <c r="S80" s="155"/>
      <c r="T80" s="156"/>
      <c r="U80" s="157">
        <f>データ!DW7</f>
        <v>44.3</v>
      </c>
      <c r="V80" s="157"/>
      <c r="W80" s="157"/>
      <c r="X80" s="157"/>
      <c r="Y80" s="157"/>
      <c r="Z80" s="157"/>
      <c r="AA80" s="157"/>
      <c r="AB80" s="157"/>
      <c r="AC80" s="157"/>
      <c r="AD80" s="157"/>
      <c r="AE80" s="157"/>
      <c r="AF80" s="157"/>
      <c r="AG80" s="157"/>
      <c r="AH80" s="157"/>
      <c r="AI80" s="157"/>
      <c r="AJ80" s="157"/>
      <c r="AK80" s="157"/>
      <c r="AL80" s="157"/>
      <c r="AM80" s="157"/>
      <c r="AN80" s="157">
        <f>データ!DX7</f>
        <v>46.7</v>
      </c>
      <c r="AO80" s="157"/>
      <c r="AP80" s="157"/>
      <c r="AQ80" s="157"/>
      <c r="AR80" s="157"/>
      <c r="AS80" s="157"/>
      <c r="AT80" s="157"/>
      <c r="AU80" s="157"/>
      <c r="AV80" s="157"/>
      <c r="AW80" s="157"/>
      <c r="AX80" s="157"/>
      <c r="AY80" s="157"/>
      <c r="AZ80" s="157"/>
      <c r="BA80" s="157"/>
      <c r="BB80" s="157"/>
      <c r="BC80" s="157"/>
      <c r="BD80" s="157"/>
      <c r="BE80" s="157"/>
      <c r="BF80" s="157"/>
      <c r="BG80" s="157">
        <f>データ!DY7</f>
        <v>48.4</v>
      </c>
      <c r="BH80" s="157"/>
      <c r="BI80" s="157"/>
      <c r="BJ80" s="157"/>
      <c r="BK80" s="157"/>
      <c r="BL80" s="157"/>
      <c r="BM80" s="157"/>
      <c r="BN80" s="157"/>
      <c r="BO80" s="157"/>
      <c r="BP80" s="157"/>
      <c r="BQ80" s="157"/>
      <c r="BR80" s="157"/>
      <c r="BS80" s="157"/>
      <c r="BT80" s="157"/>
      <c r="BU80" s="157"/>
      <c r="BV80" s="157"/>
      <c r="BW80" s="157"/>
      <c r="BX80" s="157"/>
      <c r="BY80" s="157"/>
      <c r="BZ80" s="157">
        <f>データ!DZ7</f>
        <v>50.2</v>
      </c>
      <c r="CA80" s="157"/>
      <c r="CB80" s="157"/>
      <c r="CC80" s="157"/>
      <c r="CD80" s="157"/>
      <c r="CE80" s="157"/>
      <c r="CF80" s="157"/>
      <c r="CG80" s="157"/>
      <c r="CH80" s="157"/>
      <c r="CI80" s="157"/>
      <c r="CJ80" s="157"/>
      <c r="CK80" s="157"/>
      <c r="CL80" s="157"/>
      <c r="CM80" s="157"/>
      <c r="CN80" s="157"/>
      <c r="CO80" s="157"/>
      <c r="CP80" s="157"/>
      <c r="CQ80" s="157"/>
      <c r="CR80" s="157"/>
      <c r="CS80" s="157">
        <f>データ!EA7</f>
        <v>52.3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61.8</v>
      </c>
      <c r="EP80" s="157"/>
      <c r="EQ80" s="157"/>
      <c r="ER80" s="157"/>
      <c r="ES80" s="157"/>
      <c r="ET80" s="157"/>
      <c r="EU80" s="157"/>
      <c r="EV80" s="157"/>
      <c r="EW80" s="157"/>
      <c r="EX80" s="157"/>
      <c r="EY80" s="157"/>
      <c r="EZ80" s="157"/>
      <c r="FA80" s="157"/>
      <c r="FB80" s="157"/>
      <c r="FC80" s="157"/>
      <c r="FD80" s="157"/>
      <c r="FE80" s="157"/>
      <c r="FF80" s="157"/>
      <c r="FG80" s="157"/>
      <c r="FH80" s="157">
        <f>データ!EI7</f>
        <v>66.3</v>
      </c>
      <c r="FI80" s="157"/>
      <c r="FJ80" s="157"/>
      <c r="FK80" s="157"/>
      <c r="FL80" s="157"/>
      <c r="FM80" s="157"/>
      <c r="FN80" s="157"/>
      <c r="FO80" s="157"/>
      <c r="FP80" s="157"/>
      <c r="FQ80" s="157"/>
      <c r="FR80" s="157"/>
      <c r="FS80" s="157"/>
      <c r="FT80" s="157"/>
      <c r="FU80" s="157"/>
      <c r="FV80" s="157"/>
      <c r="FW80" s="157"/>
      <c r="FX80" s="157"/>
      <c r="FY80" s="157"/>
      <c r="FZ80" s="157"/>
      <c r="GA80" s="157">
        <f>データ!EJ7</f>
        <v>70</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26363375</v>
      </c>
      <c r="JK80" s="158"/>
      <c r="JL80" s="158"/>
      <c r="JM80" s="158"/>
      <c r="JN80" s="158"/>
      <c r="JO80" s="158"/>
      <c r="JP80" s="158"/>
      <c r="JQ80" s="158"/>
      <c r="JR80" s="158"/>
      <c r="JS80" s="158"/>
      <c r="JT80" s="158"/>
      <c r="JU80" s="158"/>
      <c r="JV80" s="158"/>
      <c r="JW80" s="158"/>
      <c r="JX80" s="158"/>
      <c r="JY80" s="158"/>
      <c r="JZ80" s="158"/>
      <c r="KA80" s="158"/>
      <c r="KB80" s="158"/>
      <c r="KC80" s="158">
        <f>データ!ET7</f>
        <v>26996532</v>
      </c>
      <c r="KD80" s="158"/>
      <c r="KE80" s="158"/>
      <c r="KF80" s="158"/>
      <c r="KG80" s="158"/>
      <c r="KH80" s="158"/>
      <c r="KI80" s="158"/>
      <c r="KJ80" s="158"/>
      <c r="KK80" s="158"/>
      <c r="KL80" s="158"/>
      <c r="KM80" s="158"/>
      <c r="KN80" s="158"/>
      <c r="KO80" s="158"/>
      <c r="KP80" s="158"/>
      <c r="KQ80" s="158"/>
      <c r="KR80" s="158"/>
      <c r="KS80" s="158"/>
      <c r="KT80" s="158"/>
      <c r="KU80" s="158"/>
      <c r="KV80" s="158">
        <f>データ!EU7</f>
        <v>27577179</v>
      </c>
      <c r="KW80" s="158"/>
      <c r="KX80" s="158"/>
      <c r="KY80" s="158"/>
      <c r="KZ80" s="158"/>
      <c r="LA80" s="158"/>
      <c r="LB80" s="158"/>
      <c r="LC80" s="158"/>
      <c r="LD80" s="158"/>
      <c r="LE80" s="158"/>
      <c r="LF80" s="158"/>
      <c r="LG80" s="158"/>
      <c r="LH80" s="158"/>
      <c r="LI80" s="158"/>
      <c r="LJ80" s="158"/>
      <c r="LK80" s="158"/>
      <c r="LL80" s="158"/>
      <c r="LM80" s="158"/>
      <c r="LN80" s="158"/>
      <c r="LO80" s="158">
        <f>データ!EV7</f>
        <v>27722473</v>
      </c>
      <c r="LP80" s="158"/>
      <c r="LQ80" s="158"/>
      <c r="LR80" s="158"/>
      <c r="LS80" s="158"/>
      <c r="LT80" s="158"/>
      <c r="LU80" s="158"/>
      <c r="LV80" s="158"/>
      <c r="LW80" s="158"/>
      <c r="LX80" s="158"/>
      <c r="LY80" s="158"/>
      <c r="LZ80" s="158"/>
      <c r="MA80" s="158"/>
      <c r="MB80" s="158"/>
      <c r="MC80" s="158"/>
      <c r="MD80" s="158"/>
      <c r="ME80" s="158"/>
      <c r="MF80" s="158"/>
      <c r="MG80" s="158"/>
      <c r="MH80" s="158">
        <f>データ!EW7</f>
        <v>27879712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67"/>
      <c r="NK80" s="168"/>
      <c r="NL80" s="168"/>
      <c r="NM80" s="168"/>
      <c r="NN80" s="168"/>
      <c r="NO80" s="168"/>
      <c r="NP80" s="168"/>
      <c r="NQ80" s="168"/>
      <c r="NR80" s="168"/>
      <c r="NS80" s="168"/>
      <c r="NT80" s="168"/>
      <c r="NU80" s="168"/>
      <c r="NV80" s="168"/>
      <c r="NW80" s="168"/>
      <c r="NX80" s="16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7"/>
      <c r="NK81" s="168"/>
      <c r="NL81" s="168"/>
      <c r="NM81" s="168"/>
      <c r="NN81" s="168"/>
      <c r="NO81" s="168"/>
      <c r="NP81" s="168"/>
      <c r="NQ81" s="168"/>
      <c r="NR81" s="168"/>
      <c r="NS81" s="168"/>
      <c r="NT81" s="168"/>
      <c r="NU81" s="168"/>
      <c r="NV81" s="168"/>
      <c r="NW81" s="168"/>
      <c r="NX81" s="16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7"/>
      <c r="NK82" s="168"/>
      <c r="NL82" s="168"/>
      <c r="NM82" s="168"/>
      <c r="NN82" s="168"/>
      <c r="NO82" s="168"/>
      <c r="NP82" s="168"/>
      <c r="NQ82" s="168"/>
      <c r="NR82" s="168"/>
      <c r="NS82" s="168"/>
      <c r="NT82" s="168"/>
      <c r="NU82" s="168"/>
      <c r="NV82" s="168"/>
      <c r="NW82" s="168"/>
      <c r="NX82" s="16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7"/>
      <c r="NK83" s="168"/>
      <c r="NL83" s="168"/>
      <c r="NM83" s="168"/>
      <c r="NN83" s="168"/>
      <c r="NO83" s="168"/>
      <c r="NP83" s="168"/>
      <c r="NQ83" s="168"/>
      <c r="NR83" s="168"/>
      <c r="NS83" s="168"/>
      <c r="NT83" s="168"/>
      <c r="NU83" s="168"/>
      <c r="NV83" s="168"/>
      <c r="NW83" s="168"/>
      <c r="NX83" s="16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0"/>
      <c r="NK84" s="171"/>
      <c r="NL84" s="171"/>
      <c r="NM84" s="171"/>
      <c r="NN84" s="171"/>
      <c r="NO84" s="171"/>
      <c r="NP84" s="171"/>
      <c r="NQ84" s="171"/>
      <c r="NR84" s="171"/>
      <c r="NS84" s="171"/>
      <c r="NT84" s="171"/>
      <c r="NU84" s="171"/>
      <c r="NV84" s="171"/>
      <c r="NW84" s="171"/>
      <c r="NX84" s="172"/>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tSFBUKiaNN7r1C8wDJoEcjfSZx7lbYL8eG5nVmEDwaabYvlYrzMYOX0gTEAACTdQL3KATsXfKfvdnABD4hXZA==" saltValue="jo0d3jlu/XWzfLiEisi+G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6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146</v>
      </c>
      <c r="AY5" s="62" t="s">
        <v>147</v>
      </c>
      <c r="AZ5" s="62" t="s">
        <v>148</v>
      </c>
      <c r="BA5" s="62" t="s">
        <v>149</v>
      </c>
      <c r="BB5" s="62" t="s">
        <v>150</v>
      </c>
      <c r="BC5" s="62" t="s">
        <v>151</v>
      </c>
      <c r="BD5" s="62" t="s">
        <v>156</v>
      </c>
      <c r="BE5" s="62" t="s">
        <v>142</v>
      </c>
      <c r="BF5" s="62" t="s">
        <v>157</v>
      </c>
      <c r="BG5" s="62" t="s">
        <v>158</v>
      </c>
      <c r="BH5" s="62" t="s">
        <v>159</v>
      </c>
      <c r="BI5" s="62" t="s">
        <v>146</v>
      </c>
      <c r="BJ5" s="62" t="s">
        <v>147</v>
      </c>
      <c r="BK5" s="62" t="s">
        <v>148</v>
      </c>
      <c r="BL5" s="62" t="s">
        <v>149</v>
      </c>
      <c r="BM5" s="62" t="s">
        <v>150</v>
      </c>
      <c r="BN5" s="62" t="s">
        <v>151</v>
      </c>
      <c r="BO5" s="62" t="s">
        <v>160</v>
      </c>
      <c r="BP5" s="62" t="s">
        <v>161</v>
      </c>
      <c r="BQ5" s="62" t="s">
        <v>162</v>
      </c>
      <c r="BR5" s="62" t="s">
        <v>144</v>
      </c>
      <c r="BS5" s="62" t="s">
        <v>163</v>
      </c>
      <c r="BT5" s="62" t="s">
        <v>146</v>
      </c>
      <c r="BU5" s="62" t="s">
        <v>147</v>
      </c>
      <c r="BV5" s="62" t="s">
        <v>148</v>
      </c>
      <c r="BW5" s="62" t="s">
        <v>149</v>
      </c>
      <c r="BX5" s="62" t="s">
        <v>150</v>
      </c>
      <c r="BY5" s="62" t="s">
        <v>151</v>
      </c>
      <c r="BZ5" s="62" t="s">
        <v>164</v>
      </c>
      <c r="CA5" s="62" t="s">
        <v>142</v>
      </c>
      <c r="CB5" s="62" t="s">
        <v>143</v>
      </c>
      <c r="CC5" s="62" t="s">
        <v>165</v>
      </c>
      <c r="CD5" s="62" t="s">
        <v>166</v>
      </c>
      <c r="CE5" s="62" t="s">
        <v>146</v>
      </c>
      <c r="CF5" s="62" t="s">
        <v>147</v>
      </c>
      <c r="CG5" s="62" t="s">
        <v>148</v>
      </c>
      <c r="CH5" s="62" t="s">
        <v>149</v>
      </c>
      <c r="CI5" s="62" t="s">
        <v>150</v>
      </c>
      <c r="CJ5" s="62" t="s">
        <v>151</v>
      </c>
      <c r="CK5" s="62" t="s">
        <v>167</v>
      </c>
      <c r="CL5" s="62" t="s">
        <v>142</v>
      </c>
      <c r="CM5" s="62" t="s">
        <v>143</v>
      </c>
      <c r="CN5" s="62" t="s">
        <v>168</v>
      </c>
      <c r="CO5" s="62" t="s">
        <v>145</v>
      </c>
      <c r="CP5" s="62" t="s">
        <v>146</v>
      </c>
      <c r="CQ5" s="62" t="s">
        <v>147</v>
      </c>
      <c r="CR5" s="62" t="s">
        <v>148</v>
      </c>
      <c r="CS5" s="62" t="s">
        <v>149</v>
      </c>
      <c r="CT5" s="62" t="s">
        <v>150</v>
      </c>
      <c r="CU5" s="62" t="s">
        <v>151</v>
      </c>
      <c r="CV5" s="62" t="s">
        <v>167</v>
      </c>
      <c r="CW5" s="62" t="s">
        <v>153</v>
      </c>
      <c r="CX5" s="62" t="s">
        <v>143</v>
      </c>
      <c r="CY5" s="62" t="s">
        <v>169</v>
      </c>
      <c r="CZ5" s="62" t="s">
        <v>170</v>
      </c>
      <c r="DA5" s="62" t="s">
        <v>146</v>
      </c>
      <c r="DB5" s="62" t="s">
        <v>147</v>
      </c>
      <c r="DC5" s="62" t="s">
        <v>148</v>
      </c>
      <c r="DD5" s="62" t="s">
        <v>149</v>
      </c>
      <c r="DE5" s="62" t="s">
        <v>150</v>
      </c>
      <c r="DF5" s="62" t="s">
        <v>151</v>
      </c>
      <c r="DG5" s="62" t="s">
        <v>171</v>
      </c>
      <c r="DH5" s="62" t="s">
        <v>172</v>
      </c>
      <c r="DI5" s="62" t="s">
        <v>143</v>
      </c>
      <c r="DJ5" s="62" t="s">
        <v>158</v>
      </c>
      <c r="DK5" s="62" t="s">
        <v>170</v>
      </c>
      <c r="DL5" s="62" t="s">
        <v>146</v>
      </c>
      <c r="DM5" s="62" t="s">
        <v>147</v>
      </c>
      <c r="DN5" s="62" t="s">
        <v>148</v>
      </c>
      <c r="DO5" s="62" t="s">
        <v>149</v>
      </c>
      <c r="DP5" s="62" t="s">
        <v>150</v>
      </c>
      <c r="DQ5" s="62" t="s">
        <v>151</v>
      </c>
      <c r="DR5" s="62" t="s">
        <v>173</v>
      </c>
      <c r="DS5" s="62" t="s">
        <v>153</v>
      </c>
      <c r="DT5" s="62" t="s">
        <v>174</v>
      </c>
      <c r="DU5" s="62" t="s">
        <v>144</v>
      </c>
      <c r="DV5" s="62" t="s">
        <v>175</v>
      </c>
      <c r="DW5" s="62" t="s">
        <v>146</v>
      </c>
      <c r="DX5" s="62" t="s">
        <v>147</v>
      </c>
      <c r="DY5" s="62" t="s">
        <v>148</v>
      </c>
      <c r="DZ5" s="62" t="s">
        <v>149</v>
      </c>
      <c r="EA5" s="62" t="s">
        <v>150</v>
      </c>
      <c r="EB5" s="62" t="s">
        <v>151</v>
      </c>
      <c r="EC5" s="62" t="s">
        <v>171</v>
      </c>
      <c r="ED5" s="62" t="s">
        <v>176</v>
      </c>
      <c r="EE5" s="62" t="s">
        <v>157</v>
      </c>
      <c r="EF5" s="62" t="s">
        <v>169</v>
      </c>
      <c r="EG5" s="62" t="s">
        <v>155</v>
      </c>
      <c r="EH5" s="62" t="s">
        <v>146</v>
      </c>
      <c r="EI5" s="62" t="s">
        <v>147</v>
      </c>
      <c r="EJ5" s="62" t="s">
        <v>148</v>
      </c>
      <c r="EK5" s="62" t="s">
        <v>149</v>
      </c>
      <c r="EL5" s="62" t="s">
        <v>150</v>
      </c>
      <c r="EM5" s="62" t="s">
        <v>177</v>
      </c>
      <c r="EN5" s="62" t="s">
        <v>178</v>
      </c>
      <c r="EO5" s="62" t="s">
        <v>153</v>
      </c>
      <c r="EP5" s="62" t="s">
        <v>143</v>
      </c>
      <c r="EQ5" s="62" t="s">
        <v>168</v>
      </c>
      <c r="ER5" s="62" t="s">
        <v>179</v>
      </c>
      <c r="ES5" s="62" t="s">
        <v>146</v>
      </c>
      <c r="ET5" s="62" t="s">
        <v>147</v>
      </c>
      <c r="EU5" s="62" t="s">
        <v>148</v>
      </c>
      <c r="EV5" s="62" t="s">
        <v>149</v>
      </c>
      <c r="EW5" s="62" t="s">
        <v>150</v>
      </c>
      <c r="EX5" s="62" t="s">
        <v>151</v>
      </c>
    </row>
    <row r="6" spans="1:154" s="67" customFormat="1" x14ac:dyDescent="0.2">
      <c r="A6" s="48" t="s">
        <v>180</v>
      </c>
      <c r="B6" s="63">
        <f>B8</f>
        <v>2019</v>
      </c>
      <c r="C6" s="63">
        <f t="shared" ref="C6:M6" si="2">C8</f>
        <v>277500</v>
      </c>
      <c r="D6" s="63">
        <f t="shared" si="2"/>
        <v>46</v>
      </c>
      <c r="E6" s="63">
        <f t="shared" si="2"/>
        <v>6</v>
      </c>
      <c r="F6" s="63">
        <f t="shared" si="2"/>
        <v>0</v>
      </c>
      <c r="G6" s="63">
        <f t="shared" si="2"/>
        <v>3</v>
      </c>
      <c r="H6" s="161" t="str">
        <f>IF(H8&lt;&gt;I8,H8,"")&amp;IF(I8&lt;&gt;J8,I8,"")&amp;"　"&amp;J8</f>
        <v>大阪府地方独立行政法人大阪府立病院機構　大阪精神医療センター</v>
      </c>
      <c r="I6" s="162"/>
      <c r="J6" s="163"/>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G6" si="3">Q8</f>
        <v>3</v>
      </c>
      <c r="R6" s="63" t="str">
        <f t="shared" si="3"/>
        <v>-</v>
      </c>
      <c r="S6" s="63" t="str">
        <f t="shared" si="3"/>
        <v>-</v>
      </c>
      <c r="T6" s="63" t="str">
        <f t="shared" si="3"/>
        <v>臨</v>
      </c>
      <c r="U6" s="64" t="str">
        <f>U8</f>
        <v>-</v>
      </c>
      <c r="V6" s="64">
        <f>V8</f>
        <v>30491</v>
      </c>
      <c r="W6" s="63" t="str">
        <f>W8</f>
        <v>非該当</v>
      </c>
      <c r="X6" s="63" t="str">
        <f t="shared" si="3"/>
        <v>１５：１</v>
      </c>
      <c r="Y6" s="64" t="str">
        <f t="shared" si="3"/>
        <v>-</v>
      </c>
      <c r="Z6" s="64" t="str">
        <f t="shared" si="3"/>
        <v>-</v>
      </c>
      <c r="AA6" s="64" t="str">
        <f t="shared" si="3"/>
        <v>-</v>
      </c>
      <c r="AB6" s="64">
        <f t="shared" si="3"/>
        <v>473</v>
      </c>
      <c r="AC6" s="64" t="str">
        <f t="shared" si="3"/>
        <v>-</v>
      </c>
      <c r="AD6" s="64">
        <f t="shared" si="3"/>
        <v>473</v>
      </c>
      <c r="AE6" s="64" t="str">
        <f t="shared" si="3"/>
        <v>-</v>
      </c>
      <c r="AF6" s="64" t="str">
        <f t="shared" si="3"/>
        <v>-</v>
      </c>
      <c r="AG6" s="64" t="str">
        <f t="shared" si="3"/>
        <v>-</v>
      </c>
      <c r="AH6" s="65">
        <f>IF(AH8="-",NA(),AH8)</f>
        <v>101.5</v>
      </c>
      <c r="AI6" s="65">
        <f t="shared" ref="AI6:AQ6" si="4">IF(AI8="-",NA(),AI8)</f>
        <v>103.3</v>
      </c>
      <c r="AJ6" s="65">
        <f t="shared" si="4"/>
        <v>101.8</v>
      </c>
      <c r="AK6" s="65">
        <f t="shared" si="4"/>
        <v>104.1</v>
      </c>
      <c r="AL6" s="65">
        <f t="shared" si="4"/>
        <v>104</v>
      </c>
      <c r="AM6" s="65">
        <f t="shared" si="4"/>
        <v>101.1</v>
      </c>
      <c r="AN6" s="65">
        <f t="shared" si="4"/>
        <v>101.2</v>
      </c>
      <c r="AO6" s="65">
        <f t="shared" si="4"/>
        <v>100.9</v>
      </c>
      <c r="AP6" s="65">
        <f t="shared" si="4"/>
        <v>100.9</v>
      </c>
      <c r="AQ6" s="65">
        <f t="shared" si="4"/>
        <v>99.7</v>
      </c>
      <c r="AR6" s="65" t="str">
        <f>IF(AR8="-","【-】","【"&amp;SUBSTITUTE(TEXT(AR8,"#,##0.0"),"-","△")&amp;"】")</f>
        <v>【98.2】</v>
      </c>
      <c r="AS6" s="65">
        <f>IF(AS8="-",NA(),AS8)</f>
        <v>69.5</v>
      </c>
      <c r="AT6" s="65">
        <f t="shared" ref="AT6:BB6" si="5">IF(AT8="-",NA(),AT8)</f>
        <v>70.400000000000006</v>
      </c>
      <c r="AU6" s="65">
        <f t="shared" si="5"/>
        <v>69.5</v>
      </c>
      <c r="AV6" s="65">
        <f t="shared" si="5"/>
        <v>73.099999999999994</v>
      </c>
      <c r="AW6" s="65">
        <f t="shared" si="5"/>
        <v>73.7</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85.9</v>
      </c>
      <c r="BP6" s="65">
        <f t="shared" ref="BP6:BX6" si="7">IF(BP8="-",NA(),BP8)</f>
        <v>85.1</v>
      </c>
      <c r="BQ6" s="65">
        <f t="shared" si="7"/>
        <v>83.8</v>
      </c>
      <c r="BR6" s="65">
        <f t="shared" si="7"/>
        <v>86.8</v>
      </c>
      <c r="BS6" s="65">
        <f t="shared" si="7"/>
        <v>86.9</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21905</v>
      </c>
      <c r="CA6" s="66">
        <f t="shared" ref="CA6:CI6" si="8">IF(CA8="-",NA(),CA8)</f>
        <v>22061</v>
      </c>
      <c r="CB6" s="66">
        <f t="shared" si="8"/>
        <v>22072</v>
      </c>
      <c r="CC6" s="66">
        <f t="shared" si="8"/>
        <v>22348</v>
      </c>
      <c r="CD6" s="66">
        <f t="shared" si="8"/>
        <v>22554</v>
      </c>
      <c r="CE6" s="66">
        <f t="shared" si="8"/>
        <v>20395</v>
      </c>
      <c r="CF6" s="66">
        <f t="shared" si="8"/>
        <v>20681</v>
      </c>
      <c r="CG6" s="66">
        <f t="shared" si="8"/>
        <v>21037</v>
      </c>
      <c r="CH6" s="66">
        <f t="shared" si="8"/>
        <v>21418</v>
      </c>
      <c r="CI6" s="66">
        <f t="shared" si="8"/>
        <v>21604</v>
      </c>
      <c r="CJ6" s="65" t="str">
        <f>IF(CJ8="-","【-】","【"&amp;SUBSTITUTE(TEXT(CJ8,"#,##0"),"-","△")&amp;"】")</f>
        <v>【53,621】</v>
      </c>
      <c r="CK6" s="66">
        <f>IF(CK8="-",NA(),CK8)</f>
        <v>7631</v>
      </c>
      <c r="CL6" s="66">
        <f t="shared" ref="CL6:CT6" si="9">IF(CL8="-",NA(),CL8)</f>
        <v>7709</v>
      </c>
      <c r="CM6" s="66">
        <f t="shared" si="9"/>
        <v>7590</v>
      </c>
      <c r="CN6" s="66">
        <f t="shared" si="9"/>
        <v>7968</v>
      </c>
      <c r="CO6" s="66">
        <f t="shared" si="9"/>
        <v>7923</v>
      </c>
      <c r="CP6" s="66">
        <f t="shared" si="9"/>
        <v>8536</v>
      </c>
      <c r="CQ6" s="66">
        <f t="shared" si="9"/>
        <v>8502</v>
      </c>
      <c r="CR6" s="66">
        <f t="shared" si="9"/>
        <v>8542</v>
      </c>
      <c r="CS6" s="66">
        <f t="shared" si="9"/>
        <v>8518</v>
      </c>
      <c r="CT6" s="66">
        <f t="shared" si="9"/>
        <v>7891</v>
      </c>
      <c r="CU6" s="65" t="str">
        <f>IF(CU8="-","【-】","【"&amp;SUBSTITUTE(TEXT(CU8,"#,##0"),"-","△")&amp;"】")</f>
        <v>【15,586】</v>
      </c>
      <c r="CV6" s="65">
        <f>IF(CV8="-",NA(),CV8)</f>
        <v>65</v>
      </c>
      <c r="CW6" s="65">
        <f t="shared" ref="CW6:DE6" si="10">IF(CW8="-",NA(),CW8)</f>
        <v>63</v>
      </c>
      <c r="CX6" s="65">
        <f t="shared" si="10"/>
        <v>64.3</v>
      </c>
      <c r="CY6" s="65">
        <f t="shared" si="10"/>
        <v>63.1</v>
      </c>
      <c r="CZ6" s="65">
        <f t="shared" si="10"/>
        <v>62.7</v>
      </c>
      <c r="DA6" s="65">
        <f t="shared" si="10"/>
        <v>84.6</v>
      </c>
      <c r="DB6" s="65">
        <f t="shared" si="10"/>
        <v>85.6</v>
      </c>
      <c r="DC6" s="65">
        <f t="shared" si="10"/>
        <v>86.5</v>
      </c>
      <c r="DD6" s="65">
        <f t="shared" si="10"/>
        <v>87.6</v>
      </c>
      <c r="DE6" s="65">
        <f t="shared" si="10"/>
        <v>89.7</v>
      </c>
      <c r="DF6" s="65" t="str">
        <f>IF(DF8="-","【-】","【"&amp;SUBSTITUTE(TEXT(DF8,"#,##0.0"),"-","△")&amp;"】")</f>
        <v>【54.6】</v>
      </c>
      <c r="DG6" s="65">
        <f>IF(DG8="-",NA(),DG8)</f>
        <v>4.4000000000000004</v>
      </c>
      <c r="DH6" s="65">
        <f t="shared" ref="DH6:DP6" si="11">IF(DH8="-",NA(),DH8)</f>
        <v>4.3</v>
      </c>
      <c r="DI6" s="65">
        <f t="shared" si="11"/>
        <v>4.5</v>
      </c>
      <c r="DJ6" s="65">
        <f t="shared" si="11"/>
        <v>4.5</v>
      </c>
      <c r="DK6" s="65">
        <f t="shared" si="11"/>
        <v>4.5999999999999996</v>
      </c>
      <c r="DL6" s="65">
        <f t="shared" si="11"/>
        <v>8.4</v>
      </c>
      <c r="DM6" s="65">
        <f t="shared" si="11"/>
        <v>8.1</v>
      </c>
      <c r="DN6" s="65">
        <f t="shared" si="11"/>
        <v>8.1</v>
      </c>
      <c r="DO6" s="65">
        <f t="shared" si="11"/>
        <v>7.9</v>
      </c>
      <c r="DP6" s="65">
        <f t="shared" si="11"/>
        <v>8.1</v>
      </c>
      <c r="DQ6" s="65" t="str">
        <f>IF(DQ8="-","【-】","【"&amp;SUBSTITUTE(TEXT(DQ8,"#,##0.0"),"-","△")&amp;"】")</f>
        <v>【25.0】</v>
      </c>
      <c r="DR6" s="65">
        <f>IF(DR8="-",NA(),DR8)</f>
        <v>19.5</v>
      </c>
      <c r="DS6" s="65">
        <f t="shared" ref="DS6:EA6" si="12">IF(DS8="-",NA(),DS8)</f>
        <v>24.8</v>
      </c>
      <c r="DT6" s="65">
        <f t="shared" si="12"/>
        <v>30.2</v>
      </c>
      <c r="DU6" s="65">
        <f t="shared" si="12"/>
        <v>33.6</v>
      </c>
      <c r="DV6" s="65">
        <f t="shared" si="12"/>
        <v>35.6</v>
      </c>
      <c r="DW6" s="65">
        <f t="shared" si="12"/>
        <v>44.3</v>
      </c>
      <c r="DX6" s="65">
        <f t="shared" si="12"/>
        <v>46.7</v>
      </c>
      <c r="DY6" s="65">
        <f t="shared" si="12"/>
        <v>48.4</v>
      </c>
      <c r="DZ6" s="65">
        <f t="shared" si="12"/>
        <v>50.2</v>
      </c>
      <c r="EA6" s="65">
        <f t="shared" si="12"/>
        <v>52.3</v>
      </c>
      <c r="EB6" s="65" t="str">
        <f>IF(EB8="-","【-】","【"&amp;SUBSTITUTE(TEXT(EB8,"#,##0.0"),"-","△")&amp;"】")</f>
        <v>【53.5】</v>
      </c>
      <c r="EC6" s="65">
        <f>IF(EC8="-",NA(),EC8)</f>
        <v>61.3</v>
      </c>
      <c r="ED6" s="65">
        <f t="shared" ref="ED6:EL6" si="13">IF(ED8="-",NA(),ED8)</f>
        <v>75.2</v>
      </c>
      <c r="EE6" s="65">
        <f t="shared" si="13"/>
        <v>88.8</v>
      </c>
      <c r="EF6" s="65">
        <f t="shared" si="13"/>
        <v>61</v>
      </c>
      <c r="EG6" s="65">
        <f t="shared" si="13"/>
        <v>49.9</v>
      </c>
      <c r="EH6" s="65">
        <f t="shared" si="13"/>
        <v>61.8</v>
      </c>
      <c r="EI6" s="65">
        <f t="shared" si="13"/>
        <v>66.3</v>
      </c>
      <c r="EJ6" s="65">
        <f t="shared" si="13"/>
        <v>70</v>
      </c>
      <c r="EK6" s="65">
        <f t="shared" si="13"/>
        <v>68.2</v>
      </c>
      <c r="EL6" s="65">
        <f t="shared" si="13"/>
        <v>69.5</v>
      </c>
      <c r="EM6" s="65" t="str">
        <f>IF(EM8="-","【-】","【"&amp;SUBSTITUTE(TEXT(EM8,"#,##0.0"),"-","△")&amp;"】")</f>
        <v>【70.0】</v>
      </c>
      <c r="EN6" s="66">
        <f>IF(EN8="-",NA(),EN8)</f>
        <v>27577021</v>
      </c>
      <c r="EO6" s="66">
        <f t="shared" ref="EO6:EW6" si="14">IF(EO8="-",NA(),EO8)</f>
        <v>27599791</v>
      </c>
      <c r="EP6" s="66">
        <f t="shared" si="14"/>
        <v>27611199</v>
      </c>
      <c r="EQ6" s="66">
        <f t="shared" si="14"/>
        <v>28980930</v>
      </c>
      <c r="ER6" s="66">
        <f t="shared" si="14"/>
        <v>27696679</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2">
      <c r="A7" s="48" t="s">
        <v>181</v>
      </c>
      <c r="B7" s="63">
        <f t="shared" ref="B7:AG7" si="15">B8</f>
        <v>2019</v>
      </c>
      <c r="C7" s="63">
        <f t="shared" si="15"/>
        <v>277500</v>
      </c>
      <c r="D7" s="63">
        <f t="shared" si="15"/>
        <v>46</v>
      </c>
      <c r="E7" s="63">
        <f t="shared" si="15"/>
        <v>6</v>
      </c>
      <c r="F7" s="63">
        <f t="shared" si="15"/>
        <v>0</v>
      </c>
      <c r="G7" s="63">
        <f t="shared" si="15"/>
        <v>3</v>
      </c>
      <c r="H7" s="63"/>
      <c r="I7" s="63"/>
      <c r="J7" s="63"/>
      <c r="K7" s="63" t="str">
        <f t="shared" si="15"/>
        <v>地方独立行政法人</v>
      </c>
      <c r="L7" s="63" t="str">
        <f t="shared" si="15"/>
        <v>病院事業</v>
      </c>
      <c r="M7" s="63" t="str">
        <f t="shared" si="15"/>
        <v>精神科病院</v>
      </c>
      <c r="N7" s="63" t="str">
        <f>N8</f>
        <v>精神病院</v>
      </c>
      <c r="O7" s="63" t="str">
        <f>O8</f>
        <v>非設置</v>
      </c>
      <c r="P7" s="63" t="str">
        <f>P8</f>
        <v>直営</v>
      </c>
      <c r="Q7" s="64">
        <f t="shared" si="15"/>
        <v>3</v>
      </c>
      <c r="R7" s="63" t="str">
        <f t="shared" si="15"/>
        <v>-</v>
      </c>
      <c r="S7" s="63" t="str">
        <f t="shared" si="15"/>
        <v>-</v>
      </c>
      <c r="T7" s="63" t="str">
        <f t="shared" si="15"/>
        <v>臨</v>
      </c>
      <c r="U7" s="64" t="str">
        <f>U8</f>
        <v>-</v>
      </c>
      <c r="V7" s="64">
        <f>V8</f>
        <v>30491</v>
      </c>
      <c r="W7" s="63" t="str">
        <f>W8</f>
        <v>非該当</v>
      </c>
      <c r="X7" s="63" t="str">
        <f t="shared" si="15"/>
        <v>１５：１</v>
      </c>
      <c r="Y7" s="64" t="str">
        <f t="shared" si="15"/>
        <v>-</v>
      </c>
      <c r="Z7" s="64" t="str">
        <f t="shared" si="15"/>
        <v>-</v>
      </c>
      <c r="AA7" s="64" t="str">
        <f t="shared" si="15"/>
        <v>-</v>
      </c>
      <c r="AB7" s="64">
        <f t="shared" si="15"/>
        <v>473</v>
      </c>
      <c r="AC7" s="64" t="str">
        <f t="shared" si="15"/>
        <v>-</v>
      </c>
      <c r="AD7" s="64">
        <f t="shared" si="15"/>
        <v>473</v>
      </c>
      <c r="AE7" s="64" t="str">
        <f t="shared" si="15"/>
        <v>-</v>
      </c>
      <c r="AF7" s="64" t="str">
        <f t="shared" si="15"/>
        <v>-</v>
      </c>
      <c r="AG7" s="64" t="str">
        <f t="shared" si="15"/>
        <v>-</v>
      </c>
      <c r="AH7" s="65">
        <f>AH8</f>
        <v>101.5</v>
      </c>
      <c r="AI7" s="65">
        <f t="shared" ref="AI7:AQ7" si="16">AI8</f>
        <v>103.3</v>
      </c>
      <c r="AJ7" s="65">
        <f t="shared" si="16"/>
        <v>101.8</v>
      </c>
      <c r="AK7" s="65">
        <f t="shared" si="16"/>
        <v>104.1</v>
      </c>
      <c r="AL7" s="65">
        <f t="shared" si="16"/>
        <v>104</v>
      </c>
      <c r="AM7" s="65">
        <f t="shared" si="16"/>
        <v>101.1</v>
      </c>
      <c r="AN7" s="65">
        <f t="shared" si="16"/>
        <v>101.2</v>
      </c>
      <c r="AO7" s="65">
        <f t="shared" si="16"/>
        <v>100.9</v>
      </c>
      <c r="AP7" s="65">
        <f t="shared" si="16"/>
        <v>100.9</v>
      </c>
      <c r="AQ7" s="65">
        <f t="shared" si="16"/>
        <v>99.7</v>
      </c>
      <c r="AR7" s="65"/>
      <c r="AS7" s="65">
        <f>AS8</f>
        <v>69.5</v>
      </c>
      <c r="AT7" s="65">
        <f t="shared" ref="AT7:BB7" si="17">AT8</f>
        <v>70.400000000000006</v>
      </c>
      <c r="AU7" s="65">
        <f t="shared" si="17"/>
        <v>69.5</v>
      </c>
      <c r="AV7" s="65">
        <f t="shared" si="17"/>
        <v>73.099999999999994</v>
      </c>
      <c r="AW7" s="65">
        <f t="shared" si="17"/>
        <v>73.7</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85.9</v>
      </c>
      <c r="BP7" s="65">
        <f t="shared" ref="BP7:BX7" si="19">BP8</f>
        <v>85.1</v>
      </c>
      <c r="BQ7" s="65">
        <f t="shared" si="19"/>
        <v>83.8</v>
      </c>
      <c r="BR7" s="65">
        <f t="shared" si="19"/>
        <v>86.8</v>
      </c>
      <c r="BS7" s="65">
        <f t="shared" si="19"/>
        <v>86.9</v>
      </c>
      <c r="BT7" s="65">
        <f t="shared" si="19"/>
        <v>74.8</v>
      </c>
      <c r="BU7" s="65">
        <f t="shared" si="19"/>
        <v>73.400000000000006</v>
      </c>
      <c r="BV7" s="65">
        <f t="shared" si="19"/>
        <v>72.3</v>
      </c>
      <c r="BW7" s="65">
        <f t="shared" si="19"/>
        <v>72.099999999999994</v>
      </c>
      <c r="BX7" s="65">
        <f t="shared" si="19"/>
        <v>69.8</v>
      </c>
      <c r="BY7" s="65"/>
      <c r="BZ7" s="66">
        <f>BZ8</f>
        <v>21905</v>
      </c>
      <c r="CA7" s="66">
        <f t="shared" ref="CA7:CI7" si="20">CA8</f>
        <v>22061</v>
      </c>
      <c r="CB7" s="66">
        <f t="shared" si="20"/>
        <v>22072</v>
      </c>
      <c r="CC7" s="66">
        <f t="shared" si="20"/>
        <v>22348</v>
      </c>
      <c r="CD7" s="66">
        <f t="shared" si="20"/>
        <v>22554</v>
      </c>
      <c r="CE7" s="66">
        <f t="shared" si="20"/>
        <v>20395</v>
      </c>
      <c r="CF7" s="66">
        <f t="shared" si="20"/>
        <v>20681</v>
      </c>
      <c r="CG7" s="66">
        <f t="shared" si="20"/>
        <v>21037</v>
      </c>
      <c r="CH7" s="66">
        <f t="shared" si="20"/>
        <v>21418</v>
      </c>
      <c r="CI7" s="66">
        <f t="shared" si="20"/>
        <v>21604</v>
      </c>
      <c r="CJ7" s="65"/>
      <c r="CK7" s="66">
        <f>CK8</f>
        <v>7631</v>
      </c>
      <c r="CL7" s="66">
        <f t="shared" ref="CL7:CT7" si="21">CL8</f>
        <v>7709</v>
      </c>
      <c r="CM7" s="66">
        <f t="shared" si="21"/>
        <v>7590</v>
      </c>
      <c r="CN7" s="66">
        <f t="shared" si="21"/>
        <v>7968</v>
      </c>
      <c r="CO7" s="66">
        <f t="shared" si="21"/>
        <v>7923</v>
      </c>
      <c r="CP7" s="66">
        <f t="shared" si="21"/>
        <v>8536</v>
      </c>
      <c r="CQ7" s="66">
        <f t="shared" si="21"/>
        <v>8502</v>
      </c>
      <c r="CR7" s="66">
        <f t="shared" si="21"/>
        <v>8542</v>
      </c>
      <c r="CS7" s="66">
        <f t="shared" si="21"/>
        <v>8518</v>
      </c>
      <c r="CT7" s="66">
        <f t="shared" si="21"/>
        <v>7891</v>
      </c>
      <c r="CU7" s="65"/>
      <c r="CV7" s="65">
        <f>CV8</f>
        <v>65</v>
      </c>
      <c r="CW7" s="65">
        <f t="shared" ref="CW7:DE7" si="22">CW8</f>
        <v>63</v>
      </c>
      <c r="CX7" s="65">
        <f t="shared" si="22"/>
        <v>64.3</v>
      </c>
      <c r="CY7" s="65">
        <f t="shared" si="22"/>
        <v>63.1</v>
      </c>
      <c r="CZ7" s="65">
        <f t="shared" si="22"/>
        <v>62.7</v>
      </c>
      <c r="DA7" s="65">
        <f t="shared" si="22"/>
        <v>84.6</v>
      </c>
      <c r="DB7" s="65">
        <f t="shared" si="22"/>
        <v>85.6</v>
      </c>
      <c r="DC7" s="65">
        <f t="shared" si="22"/>
        <v>86.5</v>
      </c>
      <c r="DD7" s="65">
        <f t="shared" si="22"/>
        <v>87.6</v>
      </c>
      <c r="DE7" s="65">
        <f t="shared" si="22"/>
        <v>89.7</v>
      </c>
      <c r="DF7" s="65"/>
      <c r="DG7" s="65">
        <f>DG8</f>
        <v>4.4000000000000004</v>
      </c>
      <c r="DH7" s="65">
        <f t="shared" ref="DH7:DP7" si="23">DH8</f>
        <v>4.3</v>
      </c>
      <c r="DI7" s="65">
        <f t="shared" si="23"/>
        <v>4.5</v>
      </c>
      <c r="DJ7" s="65">
        <f t="shared" si="23"/>
        <v>4.5</v>
      </c>
      <c r="DK7" s="65">
        <f t="shared" si="23"/>
        <v>4.5999999999999996</v>
      </c>
      <c r="DL7" s="65">
        <f t="shared" si="23"/>
        <v>8.4</v>
      </c>
      <c r="DM7" s="65">
        <f t="shared" si="23"/>
        <v>8.1</v>
      </c>
      <c r="DN7" s="65">
        <f t="shared" si="23"/>
        <v>8.1</v>
      </c>
      <c r="DO7" s="65">
        <f t="shared" si="23"/>
        <v>7.9</v>
      </c>
      <c r="DP7" s="65">
        <f t="shared" si="23"/>
        <v>8.1</v>
      </c>
      <c r="DQ7" s="65"/>
      <c r="DR7" s="65">
        <f>DR8</f>
        <v>19.5</v>
      </c>
      <c r="DS7" s="65">
        <f t="shared" ref="DS7:EA7" si="24">DS8</f>
        <v>24.8</v>
      </c>
      <c r="DT7" s="65">
        <f t="shared" si="24"/>
        <v>30.2</v>
      </c>
      <c r="DU7" s="65">
        <f t="shared" si="24"/>
        <v>33.6</v>
      </c>
      <c r="DV7" s="65">
        <f t="shared" si="24"/>
        <v>35.6</v>
      </c>
      <c r="DW7" s="65">
        <f t="shared" si="24"/>
        <v>44.3</v>
      </c>
      <c r="DX7" s="65">
        <f t="shared" si="24"/>
        <v>46.7</v>
      </c>
      <c r="DY7" s="65">
        <f t="shared" si="24"/>
        <v>48.4</v>
      </c>
      <c r="DZ7" s="65">
        <f t="shared" si="24"/>
        <v>50.2</v>
      </c>
      <c r="EA7" s="65">
        <f t="shared" si="24"/>
        <v>52.3</v>
      </c>
      <c r="EB7" s="65"/>
      <c r="EC7" s="65">
        <f>EC8</f>
        <v>61.3</v>
      </c>
      <c r="ED7" s="65">
        <f t="shared" ref="ED7:EL7" si="25">ED8</f>
        <v>75.2</v>
      </c>
      <c r="EE7" s="65">
        <f t="shared" si="25"/>
        <v>88.8</v>
      </c>
      <c r="EF7" s="65">
        <f t="shared" si="25"/>
        <v>61</v>
      </c>
      <c r="EG7" s="65">
        <f t="shared" si="25"/>
        <v>49.9</v>
      </c>
      <c r="EH7" s="65">
        <f t="shared" si="25"/>
        <v>61.8</v>
      </c>
      <c r="EI7" s="65">
        <f t="shared" si="25"/>
        <v>66.3</v>
      </c>
      <c r="EJ7" s="65">
        <f t="shared" si="25"/>
        <v>70</v>
      </c>
      <c r="EK7" s="65">
        <f t="shared" si="25"/>
        <v>68.2</v>
      </c>
      <c r="EL7" s="65">
        <f t="shared" si="25"/>
        <v>69.5</v>
      </c>
      <c r="EM7" s="65"/>
      <c r="EN7" s="66">
        <f>EN8</f>
        <v>27577021</v>
      </c>
      <c r="EO7" s="66">
        <f t="shared" ref="EO7:EW7" si="26">EO8</f>
        <v>27599791</v>
      </c>
      <c r="EP7" s="66">
        <f t="shared" si="26"/>
        <v>27611199</v>
      </c>
      <c r="EQ7" s="66">
        <f t="shared" si="26"/>
        <v>28980930</v>
      </c>
      <c r="ER7" s="66">
        <f t="shared" si="26"/>
        <v>27696679</v>
      </c>
      <c r="ES7" s="66">
        <f t="shared" si="26"/>
        <v>26363375</v>
      </c>
      <c r="ET7" s="66">
        <f t="shared" si="26"/>
        <v>26996532</v>
      </c>
      <c r="EU7" s="66">
        <f t="shared" si="26"/>
        <v>27577179</v>
      </c>
      <c r="EV7" s="66">
        <f t="shared" si="26"/>
        <v>27722473</v>
      </c>
      <c r="EW7" s="66">
        <f t="shared" si="26"/>
        <v>27879712</v>
      </c>
      <c r="EX7" s="66"/>
    </row>
    <row r="8" spans="1:154" s="67" customFormat="1" x14ac:dyDescent="0.2">
      <c r="A8" s="48"/>
      <c r="B8" s="68">
        <v>2019</v>
      </c>
      <c r="C8" s="68">
        <v>277500</v>
      </c>
      <c r="D8" s="68">
        <v>46</v>
      </c>
      <c r="E8" s="68">
        <v>6</v>
      </c>
      <c r="F8" s="68">
        <v>0</v>
      </c>
      <c r="G8" s="68">
        <v>3</v>
      </c>
      <c r="H8" s="68" t="s">
        <v>182</v>
      </c>
      <c r="I8" s="68" t="s">
        <v>183</v>
      </c>
      <c r="J8" s="68" t="s">
        <v>184</v>
      </c>
      <c r="K8" s="68" t="s">
        <v>185</v>
      </c>
      <c r="L8" s="68" t="s">
        <v>186</v>
      </c>
      <c r="M8" s="68" t="s">
        <v>187</v>
      </c>
      <c r="N8" s="68" t="s">
        <v>188</v>
      </c>
      <c r="O8" s="68" t="s">
        <v>189</v>
      </c>
      <c r="P8" s="68" t="s">
        <v>190</v>
      </c>
      <c r="Q8" s="69">
        <v>3</v>
      </c>
      <c r="R8" s="68" t="s">
        <v>38</v>
      </c>
      <c r="S8" s="68" t="s">
        <v>38</v>
      </c>
      <c r="T8" s="68" t="s">
        <v>191</v>
      </c>
      <c r="U8" s="69" t="s">
        <v>38</v>
      </c>
      <c r="V8" s="69">
        <v>30491</v>
      </c>
      <c r="W8" s="68" t="s">
        <v>192</v>
      </c>
      <c r="X8" s="70" t="s">
        <v>193</v>
      </c>
      <c r="Y8" s="69" t="s">
        <v>38</v>
      </c>
      <c r="Z8" s="69" t="s">
        <v>38</v>
      </c>
      <c r="AA8" s="69" t="s">
        <v>38</v>
      </c>
      <c r="AB8" s="69">
        <v>473</v>
      </c>
      <c r="AC8" s="69" t="s">
        <v>38</v>
      </c>
      <c r="AD8" s="69">
        <v>473</v>
      </c>
      <c r="AE8" s="69" t="s">
        <v>38</v>
      </c>
      <c r="AF8" s="69" t="s">
        <v>38</v>
      </c>
      <c r="AG8" s="69" t="s">
        <v>38</v>
      </c>
      <c r="AH8" s="71">
        <v>101.5</v>
      </c>
      <c r="AI8" s="71">
        <v>103.3</v>
      </c>
      <c r="AJ8" s="71">
        <v>101.8</v>
      </c>
      <c r="AK8" s="71">
        <v>104.1</v>
      </c>
      <c r="AL8" s="71">
        <v>104</v>
      </c>
      <c r="AM8" s="71">
        <v>101.1</v>
      </c>
      <c r="AN8" s="71">
        <v>101.2</v>
      </c>
      <c r="AO8" s="71">
        <v>100.9</v>
      </c>
      <c r="AP8" s="71">
        <v>100.9</v>
      </c>
      <c r="AQ8" s="71">
        <v>99.7</v>
      </c>
      <c r="AR8" s="71">
        <v>98.2</v>
      </c>
      <c r="AS8" s="71">
        <v>69.5</v>
      </c>
      <c r="AT8" s="71">
        <v>70.400000000000006</v>
      </c>
      <c r="AU8" s="71">
        <v>69.5</v>
      </c>
      <c r="AV8" s="71">
        <v>73.099999999999994</v>
      </c>
      <c r="AW8" s="71">
        <v>73.7</v>
      </c>
      <c r="AX8" s="71">
        <v>69.8</v>
      </c>
      <c r="AY8" s="71">
        <v>69.400000000000006</v>
      </c>
      <c r="AZ8" s="71">
        <v>68.900000000000006</v>
      </c>
      <c r="BA8" s="71">
        <v>68.400000000000006</v>
      </c>
      <c r="BB8" s="71">
        <v>66.900000000000006</v>
      </c>
      <c r="BC8" s="71">
        <v>89.5</v>
      </c>
      <c r="BD8" s="72">
        <v>0</v>
      </c>
      <c r="BE8" s="72">
        <v>0</v>
      </c>
      <c r="BF8" s="72">
        <v>0</v>
      </c>
      <c r="BG8" s="72">
        <v>0</v>
      </c>
      <c r="BH8" s="72">
        <v>0</v>
      </c>
      <c r="BI8" s="72">
        <v>184.4</v>
      </c>
      <c r="BJ8" s="72">
        <v>163.19999999999999</v>
      </c>
      <c r="BK8" s="72">
        <v>179</v>
      </c>
      <c r="BL8" s="72">
        <v>176.9</v>
      </c>
      <c r="BM8" s="72">
        <v>177.9</v>
      </c>
      <c r="BN8" s="72">
        <v>59.6</v>
      </c>
      <c r="BO8" s="71">
        <v>85.9</v>
      </c>
      <c r="BP8" s="71">
        <v>85.1</v>
      </c>
      <c r="BQ8" s="71">
        <v>83.8</v>
      </c>
      <c r="BR8" s="71">
        <v>86.8</v>
      </c>
      <c r="BS8" s="71">
        <v>86.9</v>
      </c>
      <c r="BT8" s="71">
        <v>74.8</v>
      </c>
      <c r="BU8" s="71">
        <v>73.400000000000006</v>
      </c>
      <c r="BV8" s="71">
        <v>72.3</v>
      </c>
      <c r="BW8" s="71">
        <v>72.099999999999994</v>
      </c>
      <c r="BX8" s="71">
        <v>69.8</v>
      </c>
      <c r="BY8" s="71">
        <v>74.7</v>
      </c>
      <c r="BZ8" s="72">
        <v>21905</v>
      </c>
      <c r="CA8" s="72">
        <v>22061</v>
      </c>
      <c r="CB8" s="72">
        <v>22072</v>
      </c>
      <c r="CC8" s="72">
        <v>22348</v>
      </c>
      <c r="CD8" s="72">
        <v>22554</v>
      </c>
      <c r="CE8" s="72">
        <v>20395</v>
      </c>
      <c r="CF8" s="72">
        <v>20681</v>
      </c>
      <c r="CG8" s="72">
        <v>21037</v>
      </c>
      <c r="CH8" s="72">
        <v>21418</v>
      </c>
      <c r="CI8" s="72">
        <v>21604</v>
      </c>
      <c r="CJ8" s="71">
        <v>53621</v>
      </c>
      <c r="CK8" s="72">
        <v>7631</v>
      </c>
      <c r="CL8" s="72">
        <v>7709</v>
      </c>
      <c r="CM8" s="72">
        <v>7590</v>
      </c>
      <c r="CN8" s="72">
        <v>7968</v>
      </c>
      <c r="CO8" s="72">
        <v>7923</v>
      </c>
      <c r="CP8" s="72">
        <v>8536</v>
      </c>
      <c r="CQ8" s="72">
        <v>8502</v>
      </c>
      <c r="CR8" s="72">
        <v>8542</v>
      </c>
      <c r="CS8" s="72">
        <v>8518</v>
      </c>
      <c r="CT8" s="72">
        <v>7891</v>
      </c>
      <c r="CU8" s="71">
        <v>15586</v>
      </c>
      <c r="CV8" s="72">
        <v>65</v>
      </c>
      <c r="CW8" s="72">
        <v>63</v>
      </c>
      <c r="CX8" s="72">
        <v>64.3</v>
      </c>
      <c r="CY8" s="72">
        <v>63.1</v>
      </c>
      <c r="CZ8" s="72">
        <v>62.7</v>
      </c>
      <c r="DA8" s="72">
        <v>84.6</v>
      </c>
      <c r="DB8" s="72">
        <v>85.6</v>
      </c>
      <c r="DC8" s="72">
        <v>86.5</v>
      </c>
      <c r="DD8" s="72">
        <v>87.6</v>
      </c>
      <c r="DE8" s="72">
        <v>89.7</v>
      </c>
      <c r="DF8" s="72">
        <v>54.6</v>
      </c>
      <c r="DG8" s="72">
        <v>4.4000000000000004</v>
      </c>
      <c r="DH8" s="72">
        <v>4.3</v>
      </c>
      <c r="DI8" s="72">
        <v>4.5</v>
      </c>
      <c r="DJ8" s="72">
        <v>4.5</v>
      </c>
      <c r="DK8" s="72">
        <v>4.5999999999999996</v>
      </c>
      <c r="DL8" s="72">
        <v>8.4</v>
      </c>
      <c r="DM8" s="72">
        <v>8.1</v>
      </c>
      <c r="DN8" s="72">
        <v>8.1</v>
      </c>
      <c r="DO8" s="72">
        <v>7.9</v>
      </c>
      <c r="DP8" s="72">
        <v>8.1</v>
      </c>
      <c r="DQ8" s="72">
        <v>25</v>
      </c>
      <c r="DR8" s="71">
        <v>19.5</v>
      </c>
      <c r="DS8" s="71">
        <v>24.8</v>
      </c>
      <c r="DT8" s="71">
        <v>30.2</v>
      </c>
      <c r="DU8" s="71">
        <v>33.6</v>
      </c>
      <c r="DV8" s="71">
        <v>35.6</v>
      </c>
      <c r="DW8" s="71">
        <v>44.3</v>
      </c>
      <c r="DX8" s="71">
        <v>46.7</v>
      </c>
      <c r="DY8" s="71">
        <v>48.4</v>
      </c>
      <c r="DZ8" s="71">
        <v>50.2</v>
      </c>
      <c r="EA8" s="71">
        <v>52.3</v>
      </c>
      <c r="EB8" s="71">
        <v>53.5</v>
      </c>
      <c r="EC8" s="71">
        <v>61.3</v>
      </c>
      <c r="ED8" s="71">
        <v>75.2</v>
      </c>
      <c r="EE8" s="71">
        <v>88.8</v>
      </c>
      <c r="EF8" s="71">
        <v>61</v>
      </c>
      <c r="EG8" s="71">
        <v>49.9</v>
      </c>
      <c r="EH8" s="71">
        <v>61.8</v>
      </c>
      <c r="EI8" s="71">
        <v>66.3</v>
      </c>
      <c r="EJ8" s="71">
        <v>70</v>
      </c>
      <c r="EK8" s="71">
        <v>68.2</v>
      </c>
      <c r="EL8" s="71">
        <v>69.5</v>
      </c>
      <c r="EM8" s="71">
        <v>70</v>
      </c>
      <c r="EN8" s="72">
        <v>27577021</v>
      </c>
      <c r="EO8" s="72">
        <v>27599791</v>
      </c>
      <c r="EP8" s="72">
        <v>27611199</v>
      </c>
      <c r="EQ8" s="72">
        <v>28980930</v>
      </c>
      <c r="ER8" s="72">
        <v>27696679</v>
      </c>
      <c r="ES8" s="72">
        <v>26363375</v>
      </c>
      <c r="ET8" s="72">
        <v>26996532</v>
      </c>
      <c r="EU8" s="72">
        <v>27577179</v>
      </c>
      <c r="EV8" s="72">
        <v>27722473</v>
      </c>
      <c r="EW8" s="72">
        <v>27879712</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194</v>
      </c>
      <c r="C10" s="77" t="s">
        <v>195</v>
      </c>
      <c r="D10" s="77" t="s">
        <v>196</v>
      </c>
      <c r="E10" s="77" t="s">
        <v>197</v>
      </c>
      <c r="F10" s="77" t="s">
        <v>198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関端　広希(911851)</cp:lastModifiedBy>
  <dcterms:modified xsi:type="dcterms:W3CDTF">2021-02-10T09:32:17Z</dcterms:modified>
</cp:coreProperties>
</file>