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7大阪（済）\"/>
    </mc:Choice>
  </mc:AlternateContent>
  <workbookProtection workbookAlgorithmName="SHA-512" workbookHashValue="XlypT/j32zqzgR5XWPrUS4Pmld6wIDhYeM7xotgFXeYjgHrmx5y/ITJZqLAukzPrdkUyqhN1WBLxXnFERlILpw==" workbookSaltValue="QNsLW8PhsEkV8T7pphW6fQ==" workbookSpinCount="100000" lockStructure="1"/>
  <bookViews>
    <workbookView xWindow="0" yWindow="0" windowWidth="20490" windowHeight="720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EP7" i="5"/>
  <c r="EO7" i="5"/>
  <c r="EN7" i="5"/>
  <c r="EL7" i="5"/>
  <c r="EK7" i="5"/>
  <c r="GT80" i="4" s="1"/>
  <c r="EJ7" i="5"/>
  <c r="EI7" i="5"/>
  <c r="EH7" i="5"/>
  <c r="EG7" i="5"/>
  <c r="HM79" i="4" s="1"/>
  <c r="EF7" i="5"/>
  <c r="EE7" i="5"/>
  <c r="GA79" i="4" s="1"/>
  <c r="ED7" i="5"/>
  <c r="EC7" i="5"/>
  <c r="EO79" i="4" s="1"/>
  <c r="EA7" i="5"/>
  <c r="DZ7" i="5"/>
  <c r="DY7" i="5"/>
  <c r="DX7" i="5"/>
  <c r="DW7" i="5"/>
  <c r="DV7" i="5"/>
  <c r="CS79" i="4" s="1"/>
  <c r="DU7" i="5"/>
  <c r="DT7" i="5"/>
  <c r="DS7" i="5"/>
  <c r="DR7" i="5"/>
  <c r="U79" i="4" s="1"/>
  <c r="DP7" i="5"/>
  <c r="DO7" i="5"/>
  <c r="LY56" i="4" s="1"/>
  <c r="DN7" i="5"/>
  <c r="DM7" i="5"/>
  <c r="DL7" i="5"/>
  <c r="DK7" i="5"/>
  <c r="DJ7" i="5"/>
  <c r="DI7" i="5"/>
  <c r="DH7" i="5"/>
  <c r="DG7" i="5"/>
  <c r="DE7" i="5"/>
  <c r="DD7" i="5"/>
  <c r="DC7" i="5"/>
  <c r="DB7" i="5"/>
  <c r="HG56" i="4" s="1"/>
  <c r="DA7" i="5"/>
  <c r="CZ7" i="5"/>
  <c r="IZ55" i="4" s="1"/>
  <c r="CY7" i="5"/>
  <c r="CX7" i="5"/>
  <c r="HV55" i="4" s="1"/>
  <c r="CW7" i="5"/>
  <c r="CV7" i="5"/>
  <c r="GR55" i="4" s="1"/>
  <c r="CT7" i="5"/>
  <c r="CS7" i="5"/>
  <c r="EW56" i="4" s="1"/>
  <c r="CR7" i="5"/>
  <c r="CQ7" i="5"/>
  <c r="DS56" i="4" s="1"/>
  <c r="CP7" i="5"/>
  <c r="CO7" i="5"/>
  <c r="CN7" i="5"/>
  <c r="CM7" i="5"/>
  <c r="EH55" i="4" s="1"/>
  <c r="CL7" i="5"/>
  <c r="CK7" i="5"/>
  <c r="DD55" i="4" s="1"/>
  <c r="CI7" i="5"/>
  <c r="CH7" i="5"/>
  <c r="BI56" i="4" s="1"/>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IZ33" i="4" s="1"/>
  <c r="BG7" i="5"/>
  <c r="BF7" i="5"/>
  <c r="HV33" i="4" s="1"/>
  <c r="BE7" i="5"/>
  <c r="BD7" i="5"/>
  <c r="GR33" i="4" s="1"/>
  <c r="BB7" i="5"/>
  <c r="BA7" i="5"/>
  <c r="AZ7" i="5"/>
  <c r="AY7" i="5"/>
  <c r="DS34" i="4" s="1"/>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JW8" i="4" s="1"/>
  <c r="Y6" i="5"/>
  <c r="ID8" i="4" s="1"/>
  <c r="X6" i="5"/>
  <c r="W6" i="5"/>
  <c r="CN12" i="4" s="1"/>
  <c r="V6" i="5"/>
  <c r="AU12" i="4" s="1"/>
  <c r="U6" i="5"/>
  <c r="B12" i="4" s="1"/>
  <c r="T6" i="5"/>
  <c r="S6" i="5"/>
  <c r="R6" i="5"/>
  <c r="CN10" i="4" s="1"/>
  <c r="Q6" i="5"/>
  <c r="AU10" i="4" s="1"/>
  <c r="P6" i="5"/>
  <c r="O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F90" i="4"/>
  <c r="B90" i="4"/>
  <c r="MH80" i="4"/>
  <c r="KV80" i="4"/>
  <c r="JJ80" i="4"/>
  <c r="HM80" i="4"/>
  <c r="GA80" i="4"/>
  <c r="FH80" i="4"/>
  <c r="EO80" i="4"/>
  <c r="CS80" i="4"/>
  <c r="BZ80" i="4"/>
  <c r="BG80" i="4"/>
  <c r="AN80" i="4"/>
  <c r="U80" i="4"/>
  <c r="MH79" i="4"/>
  <c r="LO79" i="4"/>
  <c r="KV79" i="4"/>
  <c r="KC79" i="4"/>
  <c r="JJ79" i="4"/>
  <c r="GT79" i="4"/>
  <c r="FH79" i="4"/>
  <c r="BZ79" i="4"/>
  <c r="BG79" i="4"/>
  <c r="AN79" i="4"/>
  <c r="MN56" i="4"/>
  <c r="LJ56" i="4"/>
  <c r="KU56" i="4"/>
  <c r="KF56" i="4"/>
  <c r="IZ56" i="4"/>
  <c r="IK56" i="4"/>
  <c r="HV56" i="4"/>
  <c r="GR56" i="4"/>
  <c r="FL56" i="4"/>
  <c r="EH56" i="4"/>
  <c r="DD56" i="4"/>
  <c r="BX56" i="4"/>
  <c r="AT56" i="4"/>
  <c r="P56" i="4"/>
  <c r="MN55" i="4"/>
  <c r="LY55" i="4"/>
  <c r="LJ55" i="4"/>
  <c r="KU55" i="4"/>
  <c r="KF55" i="4"/>
  <c r="IK55" i="4"/>
  <c r="HG55" i="4"/>
  <c r="FL55" i="4"/>
  <c r="EW55" i="4"/>
  <c r="DS55" i="4"/>
  <c r="BX55" i="4"/>
  <c r="BI55" i="4"/>
  <c r="AE55" i="4"/>
  <c r="P55" i="4"/>
  <c r="MN34" i="4"/>
  <c r="LJ34" i="4"/>
  <c r="KU34" i="4"/>
  <c r="KF34" i="4"/>
  <c r="IZ34" i="4"/>
  <c r="IK34" i="4"/>
  <c r="HV34" i="4"/>
  <c r="GR34" i="4"/>
  <c r="FL34" i="4"/>
  <c r="EW34" i="4"/>
  <c r="EH34" i="4"/>
  <c r="DD34" i="4"/>
  <c r="BX34" i="4"/>
  <c r="AT34" i="4"/>
  <c r="P34" i="4"/>
  <c r="LY33" i="4"/>
  <c r="LJ33" i="4"/>
  <c r="KU33" i="4"/>
  <c r="IK33" i="4"/>
  <c r="HG33" i="4"/>
  <c r="EW33" i="4"/>
  <c r="DS33" i="4"/>
  <c r="BX33" i="4"/>
  <c r="BI33" i="4"/>
  <c r="AE33" i="4"/>
  <c r="P33" i="4"/>
  <c r="ID12" i="4"/>
  <c r="EG12" i="4"/>
  <c r="LP10" i="4"/>
  <c r="FZ10" i="4"/>
  <c r="EG10" i="4"/>
  <c r="B10" i="4"/>
  <c r="LP8" i="4"/>
  <c r="FZ8" i="4"/>
  <c r="B8" i="4"/>
  <c r="B6" i="4"/>
  <c r="MN54" i="4" l="1"/>
  <c r="MN32" i="4"/>
  <c r="MH78" i="4"/>
  <c r="IZ32" i="4"/>
  <c r="HM78" i="4"/>
  <c r="FL32" i="4"/>
  <c r="BX32" i="4"/>
  <c r="IZ54" i="4"/>
  <c r="FL54" i="4"/>
  <c r="CS78" i="4"/>
  <c r="BX54" i="4"/>
  <c r="C11" i="5"/>
  <c r="E11" i="5"/>
  <c r="D11" i="5"/>
  <c r="B11" i="5"/>
  <c r="KC78" i="4" l="1"/>
  <c r="HG54" i="4"/>
  <c r="HG32" i="4"/>
  <c r="FH78" i="4"/>
  <c r="DS54" i="4"/>
  <c r="DS32" i="4"/>
  <c r="AN78" i="4"/>
  <c r="AE32" i="4"/>
  <c r="AE54" i="4"/>
  <c r="KU54" i="4"/>
  <c r="KU32" i="4"/>
  <c r="GA78" i="4"/>
  <c r="EH54" i="4"/>
  <c r="EH32" i="4"/>
  <c r="BG78" i="4"/>
  <c r="LJ54" i="4"/>
  <c r="HV32" i="4"/>
  <c r="AT54" i="4"/>
  <c r="AT32" i="4"/>
  <c r="LJ32" i="4"/>
  <c r="KV78" i="4"/>
  <c r="HV54" i="4"/>
  <c r="BZ78" i="4"/>
  <c r="BI54" i="4"/>
  <c r="BI32" i="4"/>
  <c r="LY54" i="4"/>
  <c r="IK54" i="4"/>
  <c r="IK32" i="4"/>
  <c r="LY32" i="4"/>
  <c r="LO78" i="4"/>
  <c r="EW32" i="4"/>
  <c r="GT78" i="4"/>
  <c r="EW54" i="4"/>
  <c r="KF54" i="4"/>
  <c r="KF32" i="4"/>
  <c r="GR54" i="4"/>
  <c r="DD54" i="4"/>
  <c r="P54" i="4"/>
  <c r="JJ78" i="4"/>
  <c r="GR32" i="4"/>
  <c r="EO78" i="4"/>
  <c r="DD32" i="4"/>
  <c r="U78" i="4"/>
  <c r="P32" i="4"/>
</calcChain>
</file>

<file path=xl/sharedStrings.xml><?xml version="1.0" encoding="utf-8"?>
<sst xmlns="http://schemas.openxmlformats.org/spreadsheetml/2006/main" count="323" uniqueCount="185">
  <si>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</si>
  <si>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</si>
  <si>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</si>
  <si>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</si>
  <si>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</si>
  <si>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</si>
  <si>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</si>
  <si>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</si>
  <si>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</si>
  <si>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</si>
  <si>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</si>
  <si>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</si>
  <si>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</si>
  <si>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</si>
  <si>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</si>
  <si>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</si>
  <si>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</si>
  <si>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</si>
  <si>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</si>
  <si>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</si>
  <si>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</si>
  <si>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</si>
  <si>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</si>
  <si>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</si>
  <si>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</si>
  <si>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</si>
  <si>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</si>
  <si>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</si>
  <si>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</si>
  <si>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</si>
  <si>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</si>
  <si>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</si>
  <si>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</si>
  <si>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</si>
  <si>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</si>
  <si>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</si>
  <si>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</si>
  <si>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</si>
  <si>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</si>
  <si>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</si>
  <si>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</si>
  <si>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</si>
  <si>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</si>
  <si>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</si>
  <si>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</si>
  <si>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</si>
  <si>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</si>
  <si>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</si>
  <si>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</si>
  <si>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</si>
  <si>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</si>
  <si>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</si>
  <si>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</si>
  <si>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</si>
  <si>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</si>
  <si>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</si>
  <si>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</si>
  <si>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</si>
  <si>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</si>
  <si>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</si>
  <si>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</si>
  <si>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</si>
  <si>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</si>
  <si>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</si>
  <si>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</si>
  <si>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</si>
  <si>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</si>
  <si>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</si>
  <si>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</si>
  <si>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</si>
  <si>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</si>
  <si>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</si>
  <si>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</si>
  <si>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</si>
  <si>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</si>
  <si>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</si>
  <si>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</si>
  <si>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</si>
  <si>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</si>
  <si>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</si>
  <si>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</si>
  <si>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</si>
  <si>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</si>
  <si>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</si>
  <si>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</si>
  <si>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</si>
  <si>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</si>
  <si>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</si>
  <si>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</si>
  <si>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</si>
  <si>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</si>
  <si>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</si>
  <si>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</si>
  <si>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</si>
  <si>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</si>
  <si>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</si>
  <si>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</si>
  <si>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</si>
  <si>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</si>
  <si>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</si>
  <si>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</si>
  <si>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</si>
  <si>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</si>
  <si>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</si>
  <si>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</si>
  <si>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</si>
  <si>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</si>
  <si>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</si>
  <si>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</si>
  <si>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</si>
  <si>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</si>
  <si>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</si>
  <si>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</si>
  <si>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</si>
  <si>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</si>
  <si>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</si>
  <si>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</si>
  <si>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</si>
  <si>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</si>
  <si>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</si>
  <si>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</si>
  <si>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</si>
  <si>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</si>
  <si>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</si>
  <si>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</si>
  <si>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</si>
  <si>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</si>
  <si>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</si>
  <si>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</si>
  <si>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</si>
  <si>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</si>
  <si>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</si>
  <si>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</si>
  <si>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</si>
  <si>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</si>
  <si>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</si>
  <si>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</si>
  <si>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</si>
  <si>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</si>
  <si>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</si>
  <si>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</si>
  <si>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</si>
  <si>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</si>
  <si>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</si>
  <si>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</si>
  <si>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</si>
  <si>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</si>
  <si>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</si>
  <si>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</si>
  <si>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</si>
  <si>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</si>
  <si>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</si>
  <si>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</si>
  <si>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</si>
  <si>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当該値(N-4)</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</si>
  <si>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</si>
  <si>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</si>
  <si>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</si>
  <si>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</si>
  <si>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</si>
  <si>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</si>
  <si>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</si>
  <si>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</si>
  <si>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</si>
  <si>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大阪国際がんセンター</t>
  </si>
  <si>
    <t>地方独立行政法人</t>
  </si>
  <si>
    <t>病院事業</t>
  </si>
  <si>
    <t>一般病院</t>
  </si>
  <si>
    <t>500床以上</t>
  </si>
  <si>
    <t>非設置</t>
  </si>
  <si>
    <t>直営</t>
  </si>
  <si>
    <t>対象</t>
  </si>
  <si>
    <t>ド 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</si>
  <si>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</si>
  <si>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</si>
  <si>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</si>
  <si>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</si>
  <si>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</si>
  <si>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</si>
  <si>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</si>
  <si>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</si>
  <si>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難治性がん医療のセンター機能、特定機能病院、臨床研修指定病院、都道府県がん診療連携拠点病院、日本医療機能評価機構認定病院、がん専門薬剤師研修施設、肝炎専門医療機関、治験拠点医療機関、労災保険指定医療機関、がんゲノム医療拠点病院
</t>
    <phoneticPr fontId="5"/>
  </si>
  <si>
    <r>
      <t>①有形固定資産減価償却率と②器械備品減価償却率：新センター開院により機器の更新を行ったため、平成28年度は大幅に下回り、以降は逓増傾向である。</t>
    </r>
    <r>
      <rPr>
        <sz val="11"/>
        <color theme="1"/>
        <rFont val="ＭＳ ゴシック"/>
        <family val="3"/>
        <charset val="128"/>
      </rPr>
      <t xml:space="preserve">
③1床当たり有形固定資産：新センター開院により機器の更新を行ったため全国平均や類似病院よりも上回っており、今後は新センター建設に伴う投資に見合った収益の確保が必要である。
</t>
    </r>
    <rPh sb="46" eb="48">
      <t>ヘイセイ</t>
    </rPh>
    <rPh sb="50" eb="52">
      <t>ネンド</t>
    </rPh>
    <rPh sb="53" eb="55">
      <t>オオハバ</t>
    </rPh>
    <rPh sb="60" eb="62">
      <t>イコウ</t>
    </rPh>
    <rPh sb="63" eb="65">
      <t>テイゾウ</t>
    </rPh>
    <rPh sb="65" eb="67">
      <t>ケイコウ</t>
    </rPh>
    <rPh sb="138" eb="140">
      <t>トウシ</t>
    </rPh>
    <phoneticPr fontId="5"/>
  </si>
  <si>
    <t xml:space="preserve">①経常収支比率と②医業収支比率：平成29年3月の新センター開院により一時的に低下したが、以降は診療収入の増加により、ほぼ収支均衡となっている。
③累積欠損金比率：新センター開院に伴い、平成29年度に旧病院の土地建物を有姿除却したため一時的に増加したが、以降は診療収入の増加により累積欠損金比率は低下している。
④病床利用率：令和元年度は前年度をわずかに下回ったが、新規患者の受入促進など効率的な病棟運営を行い、全国平均や類似病院平均よりも上回った。
⑤入院患者1人1日当たり収益：新規患者の増加や、平均在院日数短縮により年々増加しており、全国平均や類似病院平均値よりも上回っている。
⑥外来患者1人1日当たり収益：高額な治療薬の増加により年々増加しており、全国平均や類似病院平均値よりも上回っている。
⑦職員給与費対医業収益比率：新センターの開院以降、職員数の増員等により給与費自体は増えているものの、平均在院日数の短縮等による診療単価の向上により医業収益が増加したため、相対的に職員給与費対医業収益比率は逓減している。
⑧材料費対医業収益比率：がん専門病院という特性上、高額な薬剤を使用している影響により、全国平均と比べて高くなっている。
</t>
    <rPh sb="34" eb="37">
      <t>イチジテキ</t>
    </rPh>
    <rPh sb="89" eb="90">
      <t>トモナ</t>
    </rPh>
    <rPh sb="92" eb="94">
      <t>ヘイセイ</t>
    </rPh>
    <rPh sb="96" eb="98">
      <t>ネンド</t>
    </rPh>
    <rPh sb="116" eb="119">
      <t>イチジテキ</t>
    </rPh>
    <rPh sb="126" eb="128">
      <t>イコウ</t>
    </rPh>
    <rPh sb="147" eb="149">
      <t>テイカ</t>
    </rPh>
    <rPh sb="162" eb="164">
      <t>レイワ</t>
    </rPh>
    <rPh sb="164" eb="165">
      <t>ガン</t>
    </rPh>
    <rPh sb="165" eb="167">
      <t>ネンド</t>
    </rPh>
    <rPh sb="187" eb="189">
      <t>ウケイレ</t>
    </rPh>
    <rPh sb="189" eb="191">
      <t>ソクシン</t>
    </rPh>
    <rPh sb="328" eb="330">
      <t>ゼンコク</t>
    </rPh>
    <rPh sb="330" eb="332">
      <t>ヘイキン</t>
    </rPh>
    <rPh sb="376" eb="379">
      <t>ショクインスウ</t>
    </rPh>
    <rPh sb="381" eb="382">
      <t>イン</t>
    </rPh>
    <rPh sb="382" eb="383">
      <t>トウ</t>
    </rPh>
    <rPh sb="386" eb="388">
      <t>キュウヨ</t>
    </rPh>
    <rPh sb="388" eb="389">
      <t>ヒ</t>
    </rPh>
    <rPh sb="389" eb="391">
      <t>ジタイ</t>
    </rPh>
    <rPh sb="392" eb="393">
      <t>フ</t>
    </rPh>
    <rPh sb="401" eb="403">
      <t>ヘイキン</t>
    </rPh>
    <rPh sb="403" eb="405">
      <t>ザイイン</t>
    </rPh>
    <rPh sb="405" eb="407">
      <t>ニッスウ</t>
    </rPh>
    <rPh sb="408" eb="410">
      <t>タンシュク</t>
    </rPh>
    <rPh sb="410" eb="411">
      <t>ナド</t>
    </rPh>
    <rPh sb="414" eb="416">
      <t>シンリョウ</t>
    </rPh>
    <rPh sb="416" eb="418">
      <t>タンカ</t>
    </rPh>
    <rPh sb="419" eb="421">
      <t>コウジョウ</t>
    </rPh>
    <rPh sb="436" eb="439">
      <t>ソウタイテキ</t>
    </rPh>
    <rPh sb="440" eb="442">
      <t>ショクイン</t>
    </rPh>
    <rPh sb="442" eb="444">
      <t>キュウヨ</t>
    </rPh>
    <rPh sb="444" eb="445">
      <t>ヒ</t>
    </rPh>
    <rPh sb="445" eb="446">
      <t>タイ</t>
    </rPh>
    <rPh sb="446" eb="448">
      <t>イギョウ</t>
    </rPh>
    <rPh sb="448" eb="450">
      <t>シュウエキ</t>
    </rPh>
    <rPh sb="450" eb="452">
      <t>ヒリツ</t>
    </rPh>
    <rPh sb="453" eb="455">
      <t>テイゲン</t>
    </rPh>
    <phoneticPr fontId="5"/>
  </si>
  <si>
    <t>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るとともに、がんゲノム医療拠点病院（令和元年度指定）として、今後のがんゲノム医療の推進を図る。
　経営の健全性・効率性それぞれの指標は、類似病院と比べ堅調に推移している。
　また、新センター開院による固定資産投資を行ったため、1床当たりの有形固定資産は類似病院よりも上回っており、今後は投資に見合った収益の確保、費用の抑制等のさらなる経営改善による安定的な病院運営に取り組んでいく。</t>
    <rPh sb="112" eb="114">
      <t>キョテン</t>
    </rPh>
    <rPh sb="117" eb="119">
      <t>レイワ</t>
    </rPh>
    <rPh sb="119" eb="120">
      <t>ガン</t>
    </rPh>
    <rPh sb="120" eb="122">
      <t>ネンド</t>
    </rPh>
    <rPh sb="122" eb="124">
      <t>シテイ</t>
    </rPh>
    <rPh sb="129" eb="131">
      <t>コンゴ</t>
    </rPh>
    <rPh sb="140" eb="142">
      <t>スイシン</t>
    </rPh>
    <rPh sb="143" eb="144">
      <t>ハカ</t>
    </rPh>
    <rPh sb="148" eb="150">
      <t>ケイエイ</t>
    </rPh>
    <rPh sb="151" eb="154">
      <t>ケンゼンセイ</t>
    </rPh>
    <rPh sb="155" eb="157">
      <t>コウリツ</t>
    </rPh>
    <rPh sb="157" eb="158">
      <t>セイ</t>
    </rPh>
    <rPh sb="163" eb="165">
      <t>シヒョウ</t>
    </rPh>
    <rPh sb="167" eb="169">
      <t>ルイジ</t>
    </rPh>
    <rPh sb="169" eb="171">
      <t>ビョウイン</t>
    </rPh>
    <rPh sb="172" eb="173">
      <t>クラ</t>
    </rPh>
    <rPh sb="174" eb="176">
      <t>ケンチョウ</t>
    </rPh>
    <rPh sb="177" eb="179">
      <t>スイイ</t>
    </rPh>
    <rPh sb="242" eb="244">
      <t>トウシ</t>
    </rPh>
    <rPh sb="245" eb="247">
      <t>ミア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</si>
</sst>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c:v>
                </c:pt>
                <c:pt idx="1">
                  <c:v>86.3</c:v>
                </c:pt>
                <c:pt idx="2">
                  <c:v>87.2</c:v>
                </c:pt>
                <c:pt idx="3">
                  <c:v>88.3</c:v>
                </c:pt>
                <c:pt idx="4">
                  <c:v>87.9</c:v>
                </c:pt>
              </c:numCache>
            </c:numRef>
          </c:val>
          <c:extLst>
            <c:ext xmlns:c16="http://schemas.microsoft.com/office/drawing/2014/chart" uri="{C3380CC4-5D6E-409C-BE32-E72D297353CC}">
              <c16:uniqueId val="{00000000-85D3-4312-A0CD-C8E35119260D}"/>
            </c:ext>
          </c:extLst>
        </c:ser>
        <c:dLbls>
          <c:showLegendKey val="0"/>
          <c:showVal val="0"/>
          <c:showCatName val="0"/>
          <c:showSerName val="0"/>
          <c:showPercent val="0"/>
          <c:showBubbleSize val="0"/>
        </c:dLbls>
        <c:gapWidth val="150"/>
        <c:axId val="-917444960"/>
        <c:axId val="-9174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5D3-4312-A0CD-C8E35119260D}"/>
            </c:ext>
          </c:extLst>
        </c:ser>
        <c:dLbls>
          <c:showLegendKey val="0"/>
          <c:showVal val="0"/>
          <c:showCatName val="0"/>
          <c:showSerName val="0"/>
          <c:showPercent val="0"/>
          <c:showBubbleSize val="0"/>
        </c:dLbls>
        <c:marker val="1"/>
        <c:smooth val="0"/>
        <c:axId val="-917444960"/>
        <c:axId val="-917443328"/>
      </c:lineChart>
      <c:catAx>
        <c:axId val="-917444960"/>
        <c:scaling>
          <c:orientation val="minMax"/>
        </c:scaling>
        <c:delete val="1"/>
        <c:axPos val="b"/>
        <c:numFmt formatCode="General" sourceLinked="1"/>
        <c:majorTickMark val="none"/>
        <c:minorTickMark val="none"/>
        <c:tickLblPos val="none"/>
        <c:crossAx val="-917443328"/>
        <c:crosses val="autoZero"/>
        <c:auto val="1"/>
        <c:lblAlgn val="ctr"/>
        <c:lblOffset val="100"/>
        <c:noMultiLvlLbl val="1"/>
      </c:catAx>
      <c:valAx>
        <c:axId val="-91744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4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24244</c:v>
                </c:pt>
                <c:pt idx="1">
                  <c:v>28344</c:v>
                </c:pt>
                <c:pt idx="2">
                  <c:v>29929</c:v>
                </c:pt>
                <c:pt idx="3">
                  <c:v>32438</c:v>
                </c:pt>
                <c:pt idx="4">
                  <c:v>33846</c:v>
                </c:pt>
              </c:numCache>
            </c:numRef>
          </c:val>
          <c:extLst>
            <c:ext xmlns:c16="http://schemas.microsoft.com/office/drawing/2014/chart" uri="{C3380CC4-5D6E-409C-BE32-E72D297353CC}">
              <c16:uniqueId val="{00000000-EB62-49E4-9C73-6911616783B3}"/>
            </c:ext>
          </c:extLst>
        </c:ser>
        <c:dLbls>
          <c:showLegendKey val="0"/>
          <c:showVal val="0"/>
          <c:showCatName val="0"/>
          <c:showSerName val="0"/>
          <c:showPercent val="0"/>
          <c:showBubbleSize val="0"/>
        </c:dLbls>
        <c:gapWidth val="150"/>
        <c:axId val="-838482864"/>
        <c:axId val="-83847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EB62-49E4-9C73-6911616783B3}"/>
            </c:ext>
          </c:extLst>
        </c:ser>
        <c:dLbls>
          <c:showLegendKey val="0"/>
          <c:showVal val="0"/>
          <c:showCatName val="0"/>
          <c:showSerName val="0"/>
          <c:showPercent val="0"/>
          <c:showBubbleSize val="0"/>
        </c:dLbls>
        <c:marker val="1"/>
        <c:smooth val="0"/>
        <c:axId val="-838482864"/>
        <c:axId val="-838478512"/>
      </c:lineChart>
      <c:catAx>
        <c:axId val="-838482864"/>
        <c:scaling>
          <c:orientation val="minMax"/>
        </c:scaling>
        <c:delete val="1"/>
        <c:axPos val="b"/>
        <c:numFmt formatCode="General" sourceLinked="1"/>
        <c:majorTickMark val="none"/>
        <c:minorTickMark val="none"/>
        <c:tickLblPos val="none"/>
        <c:crossAx val="-838478512"/>
        <c:crosses val="autoZero"/>
        <c:auto val="1"/>
        <c:lblAlgn val="ctr"/>
        <c:lblOffset val="100"/>
        <c:noMultiLvlLbl val="1"/>
      </c:catAx>
      <c:valAx>
        <c:axId val="-83847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48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66431</c:v>
                </c:pt>
                <c:pt idx="1">
                  <c:v>69076</c:v>
                </c:pt>
                <c:pt idx="2">
                  <c:v>74828</c:v>
                </c:pt>
                <c:pt idx="3">
                  <c:v>79877</c:v>
                </c:pt>
                <c:pt idx="4">
                  <c:v>83929</c:v>
                </c:pt>
              </c:numCache>
            </c:numRef>
          </c:val>
          <c:extLst>
            <c:ext xmlns:c16="http://schemas.microsoft.com/office/drawing/2014/chart" uri="{C3380CC4-5D6E-409C-BE32-E72D297353CC}">
              <c16:uniqueId val="{00000000-3B52-48DC-90D5-06DF19C834BD}"/>
            </c:ext>
          </c:extLst>
        </c:ser>
        <c:dLbls>
          <c:showLegendKey val="0"/>
          <c:showVal val="0"/>
          <c:showCatName val="0"/>
          <c:showSerName val="0"/>
          <c:showPercent val="0"/>
          <c:showBubbleSize val="0"/>
        </c:dLbls>
        <c:gapWidth val="150"/>
        <c:axId val="-838481232"/>
        <c:axId val="-83848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3B52-48DC-90D5-06DF19C834BD}"/>
            </c:ext>
          </c:extLst>
        </c:ser>
        <c:dLbls>
          <c:showLegendKey val="0"/>
          <c:showVal val="0"/>
          <c:showCatName val="0"/>
          <c:showSerName val="0"/>
          <c:showPercent val="0"/>
          <c:showBubbleSize val="0"/>
        </c:dLbls>
        <c:marker val="1"/>
        <c:smooth val="0"/>
        <c:axId val="-838481232"/>
        <c:axId val="-838482320"/>
      </c:lineChart>
      <c:catAx>
        <c:axId val="-838481232"/>
        <c:scaling>
          <c:orientation val="minMax"/>
        </c:scaling>
        <c:delete val="1"/>
        <c:axPos val="b"/>
        <c:numFmt formatCode="General" sourceLinked="1"/>
        <c:majorTickMark val="none"/>
        <c:minorTickMark val="none"/>
        <c:tickLblPos val="none"/>
        <c:crossAx val="-838482320"/>
        <c:crosses val="autoZero"/>
        <c:auto val="1"/>
        <c:lblAlgn val="ctr"/>
        <c:lblOffset val="100"/>
        <c:noMultiLvlLbl val="1"/>
      </c:catAx>
      <c:valAx>
        <c:axId val="-83848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48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6.6</c:v>
                </c:pt>
                <c:pt idx="2">
                  <c:v>27.6</c:v>
                </c:pt>
                <c:pt idx="3">
                  <c:v>1.6</c:v>
                </c:pt>
                <c:pt idx="4">
                  <c:v>0.6</c:v>
                </c:pt>
              </c:numCache>
            </c:numRef>
          </c:val>
          <c:extLst>
            <c:ext xmlns:c16="http://schemas.microsoft.com/office/drawing/2014/chart" uri="{C3380CC4-5D6E-409C-BE32-E72D297353CC}">
              <c16:uniqueId val="{00000000-0C0C-44C5-842E-88BA24CA7534}"/>
            </c:ext>
          </c:extLst>
        </c:ser>
        <c:dLbls>
          <c:showLegendKey val="0"/>
          <c:showVal val="0"/>
          <c:showCatName val="0"/>
          <c:showSerName val="0"/>
          <c:showPercent val="0"/>
          <c:showBubbleSize val="0"/>
        </c:dLbls>
        <c:gapWidth val="150"/>
        <c:axId val="-917441696"/>
        <c:axId val="-9174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0C0C-44C5-842E-88BA24CA7534}"/>
            </c:ext>
          </c:extLst>
        </c:ser>
        <c:dLbls>
          <c:showLegendKey val="0"/>
          <c:showVal val="0"/>
          <c:showCatName val="0"/>
          <c:showSerName val="0"/>
          <c:showPercent val="0"/>
          <c:showBubbleSize val="0"/>
        </c:dLbls>
        <c:marker val="1"/>
        <c:smooth val="0"/>
        <c:axId val="-917441696"/>
        <c:axId val="-917439520"/>
      </c:lineChart>
      <c:catAx>
        <c:axId val="-917441696"/>
        <c:scaling>
          <c:orientation val="minMax"/>
        </c:scaling>
        <c:delete val="1"/>
        <c:axPos val="b"/>
        <c:numFmt formatCode="General" sourceLinked="1"/>
        <c:majorTickMark val="none"/>
        <c:minorTickMark val="none"/>
        <c:tickLblPos val="none"/>
        <c:crossAx val="-917439520"/>
        <c:crosses val="autoZero"/>
        <c:auto val="1"/>
        <c:lblAlgn val="ctr"/>
        <c:lblOffset val="100"/>
        <c:noMultiLvlLbl val="1"/>
      </c:catAx>
      <c:valAx>
        <c:axId val="-91743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4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99.9</c:v>
                </c:pt>
                <c:pt idx="1">
                  <c:v>95.4</c:v>
                </c:pt>
                <c:pt idx="2">
                  <c:v>97.1</c:v>
                </c:pt>
                <c:pt idx="3">
                  <c:v>97.2</c:v>
                </c:pt>
                <c:pt idx="4">
                  <c:v>98</c:v>
                </c:pt>
              </c:numCache>
            </c:numRef>
          </c:val>
          <c:extLst>
            <c:ext xmlns:c16="http://schemas.microsoft.com/office/drawing/2014/chart" uri="{C3380CC4-5D6E-409C-BE32-E72D297353CC}">
              <c16:uniqueId val="{00000000-DDDE-417D-BA76-232547CA3DE2}"/>
            </c:ext>
          </c:extLst>
        </c:ser>
        <c:dLbls>
          <c:showLegendKey val="0"/>
          <c:showVal val="0"/>
          <c:showCatName val="0"/>
          <c:showSerName val="0"/>
          <c:showPercent val="0"/>
          <c:showBubbleSize val="0"/>
        </c:dLbls>
        <c:gapWidth val="150"/>
        <c:axId val="-917438976"/>
        <c:axId val="-9174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DDE-417D-BA76-232547CA3DE2}"/>
            </c:ext>
          </c:extLst>
        </c:ser>
        <c:dLbls>
          <c:showLegendKey val="0"/>
          <c:showVal val="0"/>
          <c:showCatName val="0"/>
          <c:showSerName val="0"/>
          <c:showPercent val="0"/>
          <c:showBubbleSize val="0"/>
        </c:dLbls>
        <c:marker val="1"/>
        <c:smooth val="0"/>
        <c:axId val="-917438976"/>
        <c:axId val="-917435712"/>
      </c:lineChart>
      <c:catAx>
        <c:axId val="-917438976"/>
        <c:scaling>
          <c:orientation val="minMax"/>
        </c:scaling>
        <c:delete val="1"/>
        <c:axPos val="b"/>
        <c:numFmt formatCode="General" sourceLinked="1"/>
        <c:majorTickMark val="none"/>
        <c:minorTickMark val="none"/>
        <c:tickLblPos val="none"/>
        <c:crossAx val="-917435712"/>
        <c:crosses val="autoZero"/>
        <c:auto val="1"/>
        <c:lblAlgn val="ctr"/>
        <c:lblOffset val="100"/>
        <c:noMultiLvlLbl val="1"/>
      </c:catAx>
      <c:valAx>
        <c:axId val="-91743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4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c:v>
                </c:pt>
                <c:pt idx="1">
                  <c:v>95.5</c:v>
                </c:pt>
                <c:pt idx="2">
                  <c:v>99.5</c:v>
                </c:pt>
                <c:pt idx="3">
                  <c:v>99</c:v>
                </c:pt>
                <c:pt idx="4">
                  <c:v>99.4</c:v>
                </c:pt>
              </c:numCache>
            </c:numRef>
          </c:val>
          <c:extLst>
            <c:ext xmlns:c16="http://schemas.microsoft.com/office/drawing/2014/chart" uri="{C3380CC4-5D6E-409C-BE32-E72D297353CC}">
              <c16:uniqueId val="{00000000-247E-472C-B72F-6405C422EE1B}"/>
            </c:ext>
          </c:extLst>
        </c:ser>
        <c:dLbls>
          <c:showLegendKey val="0"/>
          <c:showVal val="0"/>
          <c:showCatName val="0"/>
          <c:showSerName val="0"/>
          <c:showPercent val="0"/>
          <c:showBubbleSize val="0"/>
        </c:dLbls>
        <c:gapWidth val="150"/>
        <c:axId val="-917450944"/>
        <c:axId val="-112430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247E-472C-B72F-6405C422EE1B}"/>
            </c:ext>
          </c:extLst>
        </c:ser>
        <c:dLbls>
          <c:showLegendKey val="0"/>
          <c:showVal val="0"/>
          <c:showCatName val="0"/>
          <c:showSerName val="0"/>
          <c:showPercent val="0"/>
          <c:showBubbleSize val="0"/>
        </c:dLbls>
        <c:marker val="1"/>
        <c:smooth val="0"/>
        <c:axId val="-917450944"/>
        <c:axId val="-1124305968"/>
      </c:lineChart>
      <c:catAx>
        <c:axId val="-917450944"/>
        <c:scaling>
          <c:orientation val="minMax"/>
        </c:scaling>
        <c:delete val="1"/>
        <c:axPos val="b"/>
        <c:numFmt formatCode="General" sourceLinked="1"/>
        <c:majorTickMark val="none"/>
        <c:minorTickMark val="none"/>
        <c:tickLblPos val="none"/>
        <c:crossAx val="-1124305968"/>
        <c:crosses val="autoZero"/>
        <c:auto val="1"/>
        <c:lblAlgn val="ctr"/>
        <c:lblOffset val="100"/>
        <c:noMultiLvlLbl val="1"/>
      </c:catAx>
      <c:valAx>
        <c:axId val="-112430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174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63.7</c:v>
                </c:pt>
                <c:pt idx="1">
                  <c:v>23.3</c:v>
                </c:pt>
                <c:pt idx="2">
                  <c:v>16.5</c:v>
                </c:pt>
                <c:pt idx="3">
                  <c:v>24.5</c:v>
                </c:pt>
                <c:pt idx="4">
                  <c:v>31.3</c:v>
                </c:pt>
              </c:numCache>
            </c:numRef>
          </c:val>
          <c:extLst>
            <c:ext xmlns:c16="http://schemas.microsoft.com/office/drawing/2014/chart" uri="{C3380CC4-5D6E-409C-BE32-E72D297353CC}">
              <c16:uniqueId val="{00000000-D54C-4D03-AC46-73620907FB72}"/>
            </c:ext>
          </c:extLst>
        </c:ser>
        <c:dLbls>
          <c:showLegendKey val="0"/>
          <c:showVal val="0"/>
          <c:showCatName val="0"/>
          <c:showSerName val="0"/>
          <c:showPercent val="0"/>
          <c:showBubbleSize val="0"/>
        </c:dLbls>
        <c:gapWidth val="150"/>
        <c:axId val="-1124305424"/>
        <c:axId val="-112429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D54C-4D03-AC46-73620907FB72}"/>
            </c:ext>
          </c:extLst>
        </c:ser>
        <c:dLbls>
          <c:showLegendKey val="0"/>
          <c:showVal val="0"/>
          <c:showCatName val="0"/>
          <c:showSerName val="0"/>
          <c:showPercent val="0"/>
          <c:showBubbleSize val="0"/>
        </c:dLbls>
        <c:marker val="1"/>
        <c:smooth val="0"/>
        <c:axId val="-1124305424"/>
        <c:axId val="-1124297808"/>
      </c:lineChart>
      <c:catAx>
        <c:axId val="-1124305424"/>
        <c:scaling>
          <c:orientation val="minMax"/>
        </c:scaling>
        <c:delete val="1"/>
        <c:axPos val="b"/>
        <c:numFmt formatCode="General" sourceLinked="1"/>
        <c:majorTickMark val="none"/>
        <c:minorTickMark val="none"/>
        <c:tickLblPos val="none"/>
        <c:crossAx val="-1124297808"/>
        <c:crosses val="autoZero"/>
        <c:auto val="1"/>
        <c:lblAlgn val="ctr"/>
        <c:lblOffset val="100"/>
        <c:noMultiLvlLbl val="1"/>
      </c:catAx>
      <c:valAx>
        <c:axId val="-112429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30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66.400000000000006</c:v>
                </c:pt>
                <c:pt idx="1">
                  <c:v>25.2</c:v>
                </c:pt>
                <c:pt idx="2">
                  <c:v>34.799999999999997</c:v>
                </c:pt>
                <c:pt idx="3">
                  <c:v>47.9</c:v>
                </c:pt>
                <c:pt idx="4">
                  <c:v>57.8</c:v>
                </c:pt>
              </c:numCache>
            </c:numRef>
          </c:val>
          <c:extLst>
            <c:ext xmlns:c16="http://schemas.microsoft.com/office/drawing/2014/chart" uri="{C3380CC4-5D6E-409C-BE32-E72D297353CC}">
              <c16:uniqueId val="{00000000-8B4C-4F02-8C98-18F4E73A3D32}"/>
            </c:ext>
          </c:extLst>
        </c:ser>
        <c:dLbls>
          <c:showLegendKey val="0"/>
          <c:showVal val="0"/>
          <c:showCatName val="0"/>
          <c:showSerName val="0"/>
          <c:showPercent val="0"/>
          <c:showBubbleSize val="0"/>
        </c:dLbls>
        <c:gapWidth val="150"/>
        <c:axId val="-1124297264"/>
        <c:axId val="-8384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B4C-4F02-8C98-18F4E73A3D32}"/>
            </c:ext>
          </c:extLst>
        </c:ser>
        <c:dLbls>
          <c:showLegendKey val="0"/>
          <c:showVal val="0"/>
          <c:showCatName val="0"/>
          <c:showSerName val="0"/>
          <c:showPercent val="0"/>
          <c:showBubbleSize val="0"/>
        </c:dLbls>
        <c:marker val="1"/>
        <c:smooth val="0"/>
        <c:axId val="-1124297264"/>
        <c:axId val="-838468720"/>
      </c:lineChart>
      <c:catAx>
        <c:axId val="-1124297264"/>
        <c:scaling>
          <c:orientation val="minMax"/>
        </c:scaling>
        <c:delete val="1"/>
        <c:axPos val="b"/>
        <c:numFmt formatCode="General" sourceLinked="1"/>
        <c:majorTickMark val="none"/>
        <c:minorTickMark val="none"/>
        <c:tickLblPos val="none"/>
        <c:crossAx val="-838468720"/>
        <c:crosses val="autoZero"/>
        <c:auto val="1"/>
        <c:lblAlgn val="ctr"/>
        <c:lblOffset val="100"/>
        <c:noMultiLvlLbl val="1"/>
      </c:catAx>
      <c:valAx>
        <c:axId val="-83846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29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33067624</c:v>
                </c:pt>
                <c:pt idx="1">
                  <c:v>81657636</c:v>
                </c:pt>
                <c:pt idx="2">
                  <c:v>67719638</c:v>
                </c:pt>
                <c:pt idx="3">
                  <c:v>69246986</c:v>
                </c:pt>
                <c:pt idx="4">
                  <c:v>69689250</c:v>
                </c:pt>
              </c:numCache>
            </c:numRef>
          </c:val>
          <c:extLst>
            <c:ext xmlns:c16="http://schemas.microsoft.com/office/drawing/2014/chart" uri="{C3380CC4-5D6E-409C-BE32-E72D297353CC}">
              <c16:uniqueId val="{00000000-41D7-43FB-80DC-72E712A48139}"/>
            </c:ext>
          </c:extLst>
        </c:ser>
        <c:dLbls>
          <c:showLegendKey val="0"/>
          <c:showVal val="0"/>
          <c:showCatName val="0"/>
          <c:showSerName val="0"/>
          <c:showPercent val="0"/>
          <c:showBubbleSize val="0"/>
        </c:dLbls>
        <c:gapWidth val="150"/>
        <c:axId val="-838479056"/>
        <c:axId val="-83847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41D7-43FB-80DC-72E712A48139}"/>
            </c:ext>
          </c:extLst>
        </c:ser>
        <c:dLbls>
          <c:showLegendKey val="0"/>
          <c:showVal val="0"/>
          <c:showCatName val="0"/>
          <c:showSerName val="0"/>
          <c:showPercent val="0"/>
          <c:showBubbleSize val="0"/>
        </c:dLbls>
        <c:marker val="1"/>
        <c:smooth val="0"/>
        <c:axId val="-838479056"/>
        <c:axId val="-838475248"/>
      </c:lineChart>
      <c:catAx>
        <c:axId val="-838479056"/>
        <c:scaling>
          <c:orientation val="minMax"/>
        </c:scaling>
        <c:delete val="1"/>
        <c:axPos val="b"/>
        <c:numFmt formatCode="General" sourceLinked="1"/>
        <c:majorTickMark val="none"/>
        <c:minorTickMark val="none"/>
        <c:tickLblPos val="none"/>
        <c:crossAx val="-838475248"/>
        <c:crosses val="autoZero"/>
        <c:auto val="1"/>
        <c:lblAlgn val="ctr"/>
        <c:lblOffset val="100"/>
        <c:noMultiLvlLbl val="1"/>
      </c:catAx>
      <c:valAx>
        <c:axId val="-83847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47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32.299999999999997</c:v>
                </c:pt>
                <c:pt idx="1">
                  <c:v>36.5</c:v>
                </c:pt>
                <c:pt idx="2">
                  <c:v>33.9</c:v>
                </c:pt>
                <c:pt idx="3">
                  <c:v>36.1</c:v>
                </c:pt>
                <c:pt idx="4">
                  <c:v>36.1</c:v>
                </c:pt>
              </c:numCache>
            </c:numRef>
          </c:val>
          <c:extLst>
            <c:ext xmlns:c16="http://schemas.microsoft.com/office/drawing/2014/chart" uri="{C3380CC4-5D6E-409C-BE32-E72D297353CC}">
              <c16:uniqueId val="{00000000-B2A7-4D8A-9A6F-806CA086EC2C}"/>
            </c:ext>
          </c:extLst>
        </c:ser>
        <c:dLbls>
          <c:showLegendKey val="0"/>
          <c:showVal val="0"/>
          <c:showCatName val="0"/>
          <c:showSerName val="0"/>
          <c:showPercent val="0"/>
          <c:showBubbleSize val="0"/>
        </c:dLbls>
        <c:gapWidth val="150"/>
        <c:axId val="-838474704"/>
        <c:axId val="-83846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B2A7-4D8A-9A6F-806CA086EC2C}"/>
            </c:ext>
          </c:extLst>
        </c:ser>
        <c:dLbls>
          <c:showLegendKey val="0"/>
          <c:showVal val="0"/>
          <c:showCatName val="0"/>
          <c:showSerName val="0"/>
          <c:showPercent val="0"/>
          <c:showBubbleSize val="0"/>
        </c:dLbls>
        <c:marker val="1"/>
        <c:smooth val="0"/>
        <c:axId val="-838474704"/>
        <c:axId val="-838468176"/>
      </c:lineChart>
      <c:catAx>
        <c:axId val="-838474704"/>
        <c:scaling>
          <c:orientation val="minMax"/>
        </c:scaling>
        <c:delete val="1"/>
        <c:axPos val="b"/>
        <c:numFmt formatCode="General" sourceLinked="1"/>
        <c:majorTickMark val="none"/>
        <c:minorTickMark val="none"/>
        <c:tickLblPos val="none"/>
        <c:crossAx val="-838468176"/>
        <c:crosses val="autoZero"/>
        <c:auto val="1"/>
        <c:lblAlgn val="ctr"/>
        <c:lblOffset val="100"/>
        <c:noMultiLvlLbl val="1"/>
      </c:catAx>
      <c:valAx>
        <c:axId val="-83846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47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42.1</c:v>
                </c:pt>
                <c:pt idx="1">
                  <c:v>40.799999999999997</c:v>
                </c:pt>
                <c:pt idx="2">
                  <c:v>36.4</c:v>
                </c:pt>
                <c:pt idx="3">
                  <c:v>35</c:v>
                </c:pt>
                <c:pt idx="4">
                  <c:v>34.700000000000003</c:v>
                </c:pt>
              </c:numCache>
            </c:numRef>
          </c:val>
          <c:extLst>
            <c:ext xmlns:c16="http://schemas.microsoft.com/office/drawing/2014/chart" uri="{C3380CC4-5D6E-409C-BE32-E72D297353CC}">
              <c16:uniqueId val="{00000000-2F90-4F62-B6B2-B3057C669012}"/>
            </c:ext>
          </c:extLst>
        </c:ser>
        <c:dLbls>
          <c:showLegendKey val="0"/>
          <c:showVal val="0"/>
          <c:showCatName val="0"/>
          <c:showSerName val="0"/>
          <c:showPercent val="0"/>
          <c:showBubbleSize val="0"/>
        </c:dLbls>
        <c:gapWidth val="150"/>
        <c:axId val="-838473072"/>
        <c:axId val="-8384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2F90-4F62-B6B2-B3057C669012}"/>
            </c:ext>
          </c:extLst>
        </c:ser>
        <c:dLbls>
          <c:showLegendKey val="0"/>
          <c:showVal val="0"/>
          <c:showCatName val="0"/>
          <c:showSerName val="0"/>
          <c:showPercent val="0"/>
          <c:showBubbleSize val="0"/>
        </c:dLbls>
        <c:marker val="1"/>
        <c:smooth val="0"/>
        <c:axId val="-838473072"/>
        <c:axId val="-838479600"/>
      </c:lineChart>
      <c:catAx>
        <c:axId val="-838473072"/>
        <c:scaling>
          <c:orientation val="minMax"/>
        </c:scaling>
        <c:delete val="1"/>
        <c:axPos val="b"/>
        <c:numFmt formatCode="General" sourceLinked="1"/>
        <c:majorTickMark val="none"/>
        <c:minorTickMark val="none"/>
        <c:tickLblPos val="none"/>
        <c:crossAx val="-838479600"/>
        <c:crosses val="autoZero"/>
        <c:auto val="1"/>
        <c:lblAlgn val="ctr"/>
        <c:lblOffset val="100"/>
        <c:noMultiLvlLbl val="1"/>
      </c:catAx>
      <c:valAx>
        <c:axId val="-83847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47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L60" sqref="OL60"/>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大阪府地方独立行政法人大阪府立病院機構　大阪国際がんセンター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2">
      <c r="A8" s="2"/>
      <c r="B8" s="133" t="str">
        <f>データ!K6</f>
        <v>地方独立行政法人</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500床以上</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500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2">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2">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29</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I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臨 が 特</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500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2">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2">
      <c r="A12" s="2"/>
      <c r="B12" s="122" t="str">
        <f>データ!U6</f>
        <v>-</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68329</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７：１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500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500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5">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2">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62</v>
      </c>
      <c r="NP18" s="115"/>
      <c r="NQ18" s="115"/>
      <c r="NR18" s="118" t="s">
        <v>39</v>
      </c>
      <c r="NS18" s="119"/>
      <c r="NT18" s="114" t="s">
        <v>38</v>
      </c>
      <c r="NU18" s="115"/>
      <c r="NV18" s="115"/>
      <c r="NW18" s="118" t="s">
        <v>39</v>
      </c>
      <c r="NX18" s="119"/>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181</v>
      </c>
      <c r="NK22" s="112"/>
      <c r="NL22" s="112"/>
      <c r="NM22" s="112"/>
      <c r="NN22" s="112"/>
      <c r="NO22" s="112"/>
      <c r="NP22" s="112"/>
      <c r="NQ22" s="112"/>
      <c r="NR22" s="112"/>
      <c r="NS22" s="112"/>
      <c r="NT22" s="112"/>
      <c r="NU22" s="112"/>
      <c r="NV22" s="112"/>
      <c r="NW22" s="112"/>
      <c r="NX22" s="113"/>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x14ac:dyDescent="0.2">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x14ac:dyDescent="0.2">
      <c r="A33" s="2"/>
      <c r="B33" s="25"/>
      <c r="D33" s="5"/>
      <c r="E33" s="5"/>
      <c r="F33" s="5"/>
      <c r="G33" s="96" t="s">
        <v>56</v>
      </c>
      <c r="H33" s="96"/>
      <c r="I33" s="96"/>
      <c r="J33" s="96"/>
      <c r="K33" s="96"/>
      <c r="L33" s="96"/>
      <c r="M33" s="96"/>
      <c r="N33" s="96"/>
      <c r="O33" s="96"/>
      <c r="P33" s="85">
        <f>データ!AH7</f>
        <v>103</v>
      </c>
      <c r="Q33" s="86"/>
      <c r="R33" s="86"/>
      <c r="S33" s="86"/>
      <c r="T33" s="86"/>
      <c r="U33" s="86"/>
      <c r="V33" s="86"/>
      <c r="W33" s="86"/>
      <c r="X33" s="86"/>
      <c r="Y33" s="86"/>
      <c r="Z33" s="86"/>
      <c r="AA33" s="86"/>
      <c r="AB33" s="86"/>
      <c r="AC33" s="86"/>
      <c r="AD33" s="87"/>
      <c r="AE33" s="85">
        <f>データ!AI7</f>
        <v>95.5</v>
      </c>
      <c r="AF33" s="86"/>
      <c r="AG33" s="86"/>
      <c r="AH33" s="86"/>
      <c r="AI33" s="86"/>
      <c r="AJ33" s="86"/>
      <c r="AK33" s="86"/>
      <c r="AL33" s="86"/>
      <c r="AM33" s="86"/>
      <c r="AN33" s="86"/>
      <c r="AO33" s="86"/>
      <c r="AP33" s="86"/>
      <c r="AQ33" s="86"/>
      <c r="AR33" s="86"/>
      <c r="AS33" s="87"/>
      <c r="AT33" s="85">
        <f>データ!AJ7</f>
        <v>99.5</v>
      </c>
      <c r="AU33" s="86"/>
      <c r="AV33" s="86"/>
      <c r="AW33" s="86"/>
      <c r="AX33" s="86"/>
      <c r="AY33" s="86"/>
      <c r="AZ33" s="86"/>
      <c r="BA33" s="86"/>
      <c r="BB33" s="86"/>
      <c r="BC33" s="86"/>
      <c r="BD33" s="86"/>
      <c r="BE33" s="86"/>
      <c r="BF33" s="86"/>
      <c r="BG33" s="86"/>
      <c r="BH33" s="87"/>
      <c r="BI33" s="85">
        <f>データ!AK7</f>
        <v>99</v>
      </c>
      <c r="BJ33" s="86"/>
      <c r="BK33" s="86"/>
      <c r="BL33" s="86"/>
      <c r="BM33" s="86"/>
      <c r="BN33" s="86"/>
      <c r="BO33" s="86"/>
      <c r="BP33" s="86"/>
      <c r="BQ33" s="86"/>
      <c r="BR33" s="86"/>
      <c r="BS33" s="86"/>
      <c r="BT33" s="86"/>
      <c r="BU33" s="86"/>
      <c r="BV33" s="86"/>
      <c r="BW33" s="87"/>
      <c r="BX33" s="85">
        <f>データ!AL7</f>
        <v>99.4</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99.9</v>
      </c>
      <c r="DE33" s="86"/>
      <c r="DF33" s="86"/>
      <c r="DG33" s="86"/>
      <c r="DH33" s="86"/>
      <c r="DI33" s="86"/>
      <c r="DJ33" s="86"/>
      <c r="DK33" s="86"/>
      <c r="DL33" s="86"/>
      <c r="DM33" s="86"/>
      <c r="DN33" s="86"/>
      <c r="DO33" s="86"/>
      <c r="DP33" s="86"/>
      <c r="DQ33" s="86"/>
      <c r="DR33" s="87"/>
      <c r="DS33" s="85">
        <f>データ!AT7</f>
        <v>95.4</v>
      </c>
      <c r="DT33" s="86"/>
      <c r="DU33" s="86"/>
      <c r="DV33" s="86"/>
      <c r="DW33" s="86"/>
      <c r="DX33" s="86"/>
      <c r="DY33" s="86"/>
      <c r="DZ33" s="86"/>
      <c r="EA33" s="86"/>
      <c r="EB33" s="86"/>
      <c r="EC33" s="86"/>
      <c r="ED33" s="86"/>
      <c r="EE33" s="86"/>
      <c r="EF33" s="86"/>
      <c r="EG33" s="87"/>
      <c r="EH33" s="85">
        <f>データ!AU7</f>
        <v>97.1</v>
      </c>
      <c r="EI33" s="86"/>
      <c r="EJ33" s="86"/>
      <c r="EK33" s="86"/>
      <c r="EL33" s="86"/>
      <c r="EM33" s="86"/>
      <c r="EN33" s="86"/>
      <c r="EO33" s="86"/>
      <c r="EP33" s="86"/>
      <c r="EQ33" s="86"/>
      <c r="ER33" s="86"/>
      <c r="ES33" s="86"/>
      <c r="ET33" s="86"/>
      <c r="EU33" s="86"/>
      <c r="EV33" s="87"/>
      <c r="EW33" s="85">
        <f>データ!AV7</f>
        <v>97.2</v>
      </c>
      <c r="EX33" s="86"/>
      <c r="EY33" s="86"/>
      <c r="EZ33" s="86"/>
      <c r="FA33" s="86"/>
      <c r="FB33" s="86"/>
      <c r="FC33" s="86"/>
      <c r="FD33" s="86"/>
      <c r="FE33" s="86"/>
      <c r="FF33" s="86"/>
      <c r="FG33" s="86"/>
      <c r="FH33" s="86"/>
      <c r="FI33" s="86"/>
      <c r="FJ33" s="86"/>
      <c r="FK33" s="87"/>
      <c r="FL33" s="85">
        <f>データ!AW7</f>
        <v>98</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6.6</v>
      </c>
      <c r="HH33" s="86"/>
      <c r="HI33" s="86"/>
      <c r="HJ33" s="86"/>
      <c r="HK33" s="86"/>
      <c r="HL33" s="86"/>
      <c r="HM33" s="86"/>
      <c r="HN33" s="86"/>
      <c r="HO33" s="86"/>
      <c r="HP33" s="86"/>
      <c r="HQ33" s="86"/>
      <c r="HR33" s="86"/>
      <c r="HS33" s="86"/>
      <c r="HT33" s="86"/>
      <c r="HU33" s="87"/>
      <c r="HV33" s="85">
        <f>データ!BF7</f>
        <v>27.6</v>
      </c>
      <c r="HW33" s="86"/>
      <c r="HX33" s="86"/>
      <c r="HY33" s="86"/>
      <c r="HZ33" s="86"/>
      <c r="IA33" s="86"/>
      <c r="IB33" s="86"/>
      <c r="IC33" s="86"/>
      <c r="ID33" s="86"/>
      <c r="IE33" s="86"/>
      <c r="IF33" s="86"/>
      <c r="IG33" s="86"/>
      <c r="IH33" s="86"/>
      <c r="II33" s="86"/>
      <c r="IJ33" s="87"/>
      <c r="IK33" s="85">
        <f>データ!BG7</f>
        <v>1.6</v>
      </c>
      <c r="IL33" s="86"/>
      <c r="IM33" s="86"/>
      <c r="IN33" s="86"/>
      <c r="IO33" s="86"/>
      <c r="IP33" s="86"/>
      <c r="IQ33" s="86"/>
      <c r="IR33" s="86"/>
      <c r="IS33" s="86"/>
      <c r="IT33" s="86"/>
      <c r="IU33" s="86"/>
      <c r="IV33" s="86"/>
      <c r="IW33" s="86"/>
      <c r="IX33" s="86"/>
      <c r="IY33" s="87"/>
      <c r="IZ33" s="85">
        <f>データ!BH7</f>
        <v>0.6</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89</v>
      </c>
      <c r="KG33" s="86"/>
      <c r="KH33" s="86"/>
      <c r="KI33" s="86"/>
      <c r="KJ33" s="86"/>
      <c r="KK33" s="86"/>
      <c r="KL33" s="86"/>
      <c r="KM33" s="86"/>
      <c r="KN33" s="86"/>
      <c r="KO33" s="86"/>
      <c r="KP33" s="86"/>
      <c r="KQ33" s="86"/>
      <c r="KR33" s="86"/>
      <c r="KS33" s="86"/>
      <c r="KT33" s="87"/>
      <c r="KU33" s="85">
        <f>データ!BP7</f>
        <v>86.3</v>
      </c>
      <c r="KV33" s="86"/>
      <c r="KW33" s="86"/>
      <c r="KX33" s="86"/>
      <c r="KY33" s="86"/>
      <c r="KZ33" s="86"/>
      <c r="LA33" s="86"/>
      <c r="LB33" s="86"/>
      <c r="LC33" s="86"/>
      <c r="LD33" s="86"/>
      <c r="LE33" s="86"/>
      <c r="LF33" s="86"/>
      <c r="LG33" s="86"/>
      <c r="LH33" s="86"/>
      <c r="LI33" s="87"/>
      <c r="LJ33" s="85">
        <f>データ!BQ7</f>
        <v>87.2</v>
      </c>
      <c r="LK33" s="86"/>
      <c r="LL33" s="86"/>
      <c r="LM33" s="86"/>
      <c r="LN33" s="86"/>
      <c r="LO33" s="86"/>
      <c r="LP33" s="86"/>
      <c r="LQ33" s="86"/>
      <c r="LR33" s="86"/>
      <c r="LS33" s="86"/>
      <c r="LT33" s="86"/>
      <c r="LU33" s="86"/>
      <c r="LV33" s="86"/>
      <c r="LW33" s="86"/>
      <c r="LX33" s="87"/>
      <c r="LY33" s="85">
        <f>データ!BR7</f>
        <v>88.3</v>
      </c>
      <c r="LZ33" s="86"/>
      <c r="MA33" s="86"/>
      <c r="MB33" s="86"/>
      <c r="MC33" s="86"/>
      <c r="MD33" s="86"/>
      <c r="ME33" s="86"/>
      <c r="MF33" s="86"/>
      <c r="MG33" s="86"/>
      <c r="MH33" s="86"/>
      <c r="MI33" s="86"/>
      <c r="MJ33" s="86"/>
      <c r="MK33" s="86"/>
      <c r="ML33" s="86"/>
      <c r="MM33" s="87"/>
      <c r="MN33" s="85">
        <f>データ!BS7</f>
        <v>87.9</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x14ac:dyDescent="0.2">
      <c r="A34" s="2"/>
      <c r="B34" s="25"/>
      <c r="D34" s="5"/>
      <c r="E34" s="5"/>
      <c r="F34" s="5"/>
      <c r="G34" s="96" t="s">
        <v>58</v>
      </c>
      <c r="H34" s="96"/>
      <c r="I34" s="96"/>
      <c r="J34" s="96"/>
      <c r="K34" s="96"/>
      <c r="L34" s="96"/>
      <c r="M34" s="96"/>
      <c r="N34" s="96"/>
      <c r="O34" s="96"/>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6"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6"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6"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183</v>
      </c>
      <c r="NK39" s="156"/>
      <c r="NL39" s="156"/>
      <c r="NM39" s="156"/>
      <c r="NN39" s="156"/>
      <c r="NO39" s="156"/>
      <c r="NP39" s="156"/>
      <c r="NQ39" s="156"/>
      <c r="NR39" s="156"/>
      <c r="NS39" s="156"/>
      <c r="NT39" s="156"/>
      <c r="NU39" s="156"/>
      <c r="NV39" s="156"/>
      <c r="NW39" s="156"/>
      <c r="NX39" s="157"/>
      <c r="OC39" s="28" t="s">
        <v>66</v>
      </c>
    </row>
    <row r="40" spans="1:393" ht="16"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6"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6"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6"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6"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6"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6"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6"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6"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6"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6"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6"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6"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182</v>
      </c>
      <c r="NK54" s="106"/>
      <c r="NL54" s="106"/>
      <c r="NM54" s="106"/>
      <c r="NN54" s="106"/>
      <c r="NO54" s="106"/>
      <c r="NP54" s="106"/>
      <c r="NQ54" s="106"/>
      <c r="NR54" s="106"/>
      <c r="NS54" s="106"/>
      <c r="NT54" s="106"/>
      <c r="NU54" s="106"/>
      <c r="NV54" s="106"/>
      <c r="NW54" s="106"/>
      <c r="NX54" s="107"/>
    </row>
    <row r="55" spans="1:393" ht="13.5" customHeight="1" x14ac:dyDescent="0.2">
      <c r="A55" s="2"/>
      <c r="B55" s="25"/>
      <c r="C55" s="5"/>
      <c r="D55" s="5"/>
      <c r="E55" s="5"/>
      <c r="F55" s="5"/>
      <c r="G55" s="96" t="s">
        <v>56</v>
      </c>
      <c r="H55" s="96"/>
      <c r="I55" s="96"/>
      <c r="J55" s="96"/>
      <c r="K55" s="96"/>
      <c r="L55" s="96"/>
      <c r="M55" s="96"/>
      <c r="N55" s="96"/>
      <c r="O55" s="96"/>
      <c r="P55" s="97">
        <f>データ!BZ7</f>
        <v>66431</v>
      </c>
      <c r="Q55" s="98"/>
      <c r="R55" s="98"/>
      <c r="S55" s="98"/>
      <c r="T55" s="98"/>
      <c r="U55" s="98"/>
      <c r="V55" s="98"/>
      <c r="W55" s="98"/>
      <c r="X55" s="98"/>
      <c r="Y55" s="98"/>
      <c r="Z55" s="98"/>
      <c r="AA55" s="98"/>
      <c r="AB55" s="98"/>
      <c r="AC55" s="98"/>
      <c r="AD55" s="99"/>
      <c r="AE55" s="97">
        <f>データ!CA7</f>
        <v>69076</v>
      </c>
      <c r="AF55" s="98"/>
      <c r="AG55" s="98"/>
      <c r="AH55" s="98"/>
      <c r="AI55" s="98"/>
      <c r="AJ55" s="98"/>
      <c r="AK55" s="98"/>
      <c r="AL55" s="98"/>
      <c r="AM55" s="98"/>
      <c r="AN55" s="98"/>
      <c r="AO55" s="98"/>
      <c r="AP55" s="98"/>
      <c r="AQ55" s="98"/>
      <c r="AR55" s="98"/>
      <c r="AS55" s="99"/>
      <c r="AT55" s="97">
        <f>データ!CB7</f>
        <v>74828</v>
      </c>
      <c r="AU55" s="98"/>
      <c r="AV55" s="98"/>
      <c r="AW55" s="98"/>
      <c r="AX55" s="98"/>
      <c r="AY55" s="98"/>
      <c r="AZ55" s="98"/>
      <c r="BA55" s="98"/>
      <c r="BB55" s="98"/>
      <c r="BC55" s="98"/>
      <c r="BD55" s="98"/>
      <c r="BE55" s="98"/>
      <c r="BF55" s="98"/>
      <c r="BG55" s="98"/>
      <c r="BH55" s="99"/>
      <c r="BI55" s="97">
        <f>データ!CC7</f>
        <v>79877</v>
      </c>
      <c r="BJ55" s="98"/>
      <c r="BK55" s="98"/>
      <c r="BL55" s="98"/>
      <c r="BM55" s="98"/>
      <c r="BN55" s="98"/>
      <c r="BO55" s="98"/>
      <c r="BP55" s="98"/>
      <c r="BQ55" s="98"/>
      <c r="BR55" s="98"/>
      <c r="BS55" s="98"/>
      <c r="BT55" s="98"/>
      <c r="BU55" s="98"/>
      <c r="BV55" s="98"/>
      <c r="BW55" s="99"/>
      <c r="BX55" s="97">
        <f>データ!CD7</f>
        <v>83929</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24244</v>
      </c>
      <c r="DE55" s="98"/>
      <c r="DF55" s="98"/>
      <c r="DG55" s="98"/>
      <c r="DH55" s="98"/>
      <c r="DI55" s="98"/>
      <c r="DJ55" s="98"/>
      <c r="DK55" s="98"/>
      <c r="DL55" s="98"/>
      <c r="DM55" s="98"/>
      <c r="DN55" s="98"/>
      <c r="DO55" s="98"/>
      <c r="DP55" s="98"/>
      <c r="DQ55" s="98"/>
      <c r="DR55" s="99"/>
      <c r="DS55" s="97">
        <f>データ!CL7</f>
        <v>28344</v>
      </c>
      <c r="DT55" s="98"/>
      <c r="DU55" s="98"/>
      <c r="DV55" s="98"/>
      <c r="DW55" s="98"/>
      <c r="DX55" s="98"/>
      <c r="DY55" s="98"/>
      <c r="DZ55" s="98"/>
      <c r="EA55" s="98"/>
      <c r="EB55" s="98"/>
      <c r="EC55" s="98"/>
      <c r="ED55" s="98"/>
      <c r="EE55" s="98"/>
      <c r="EF55" s="98"/>
      <c r="EG55" s="99"/>
      <c r="EH55" s="97">
        <f>データ!CM7</f>
        <v>29929</v>
      </c>
      <c r="EI55" s="98"/>
      <c r="EJ55" s="98"/>
      <c r="EK55" s="98"/>
      <c r="EL55" s="98"/>
      <c r="EM55" s="98"/>
      <c r="EN55" s="98"/>
      <c r="EO55" s="98"/>
      <c r="EP55" s="98"/>
      <c r="EQ55" s="98"/>
      <c r="ER55" s="98"/>
      <c r="ES55" s="98"/>
      <c r="ET55" s="98"/>
      <c r="EU55" s="98"/>
      <c r="EV55" s="99"/>
      <c r="EW55" s="97">
        <f>データ!CN7</f>
        <v>32438</v>
      </c>
      <c r="EX55" s="98"/>
      <c r="EY55" s="98"/>
      <c r="EZ55" s="98"/>
      <c r="FA55" s="98"/>
      <c r="FB55" s="98"/>
      <c r="FC55" s="98"/>
      <c r="FD55" s="98"/>
      <c r="FE55" s="98"/>
      <c r="FF55" s="98"/>
      <c r="FG55" s="98"/>
      <c r="FH55" s="98"/>
      <c r="FI55" s="98"/>
      <c r="FJ55" s="98"/>
      <c r="FK55" s="99"/>
      <c r="FL55" s="97">
        <f>データ!CO7</f>
        <v>33846</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42.1</v>
      </c>
      <c r="GS55" s="86"/>
      <c r="GT55" s="86"/>
      <c r="GU55" s="86"/>
      <c r="GV55" s="86"/>
      <c r="GW55" s="86"/>
      <c r="GX55" s="86"/>
      <c r="GY55" s="86"/>
      <c r="GZ55" s="86"/>
      <c r="HA55" s="86"/>
      <c r="HB55" s="86"/>
      <c r="HC55" s="86"/>
      <c r="HD55" s="86"/>
      <c r="HE55" s="86"/>
      <c r="HF55" s="87"/>
      <c r="HG55" s="85">
        <f>データ!CW7</f>
        <v>40.799999999999997</v>
      </c>
      <c r="HH55" s="86"/>
      <c r="HI55" s="86"/>
      <c r="HJ55" s="86"/>
      <c r="HK55" s="86"/>
      <c r="HL55" s="86"/>
      <c r="HM55" s="86"/>
      <c r="HN55" s="86"/>
      <c r="HO55" s="86"/>
      <c r="HP55" s="86"/>
      <c r="HQ55" s="86"/>
      <c r="HR55" s="86"/>
      <c r="HS55" s="86"/>
      <c r="HT55" s="86"/>
      <c r="HU55" s="87"/>
      <c r="HV55" s="85">
        <f>データ!CX7</f>
        <v>36.4</v>
      </c>
      <c r="HW55" s="86"/>
      <c r="HX55" s="86"/>
      <c r="HY55" s="86"/>
      <c r="HZ55" s="86"/>
      <c r="IA55" s="86"/>
      <c r="IB55" s="86"/>
      <c r="IC55" s="86"/>
      <c r="ID55" s="86"/>
      <c r="IE55" s="86"/>
      <c r="IF55" s="86"/>
      <c r="IG55" s="86"/>
      <c r="IH55" s="86"/>
      <c r="II55" s="86"/>
      <c r="IJ55" s="87"/>
      <c r="IK55" s="85">
        <f>データ!CY7</f>
        <v>35</v>
      </c>
      <c r="IL55" s="86"/>
      <c r="IM55" s="86"/>
      <c r="IN55" s="86"/>
      <c r="IO55" s="86"/>
      <c r="IP55" s="86"/>
      <c r="IQ55" s="86"/>
      <c r="IR55" s="86"/>
      <c r="IS55" s="86"/>
      <c r="IT55" s="86"/>
      <c r="IU55" s="86"/>
      <c r="IV55" s="86"/>
      <c r="IW55" s="86"/>
      <c r="IX55" s="86"/>
      <c r="IY55" s="87"/>
      <c r="IZ55" s="85">
        <f>データ!CZ7</f>
        <v>34.700000000000003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32.299999999999997</v>
      </c>
      <c r="KG55" s="86"/>
      <c r="KH55" s="86"/>
      <c r="KI55" s="86"/>
      <c r="KJ55" s="86"/>
      <c r="KK55" s="86"/>
      <c r="KL55" s="86"/>
      <c r="KM55" s="86"/>
      <c r="KN55" s="86"/>
      <c r="KO55" s="86"/>
      <c r="KP55" s="86"/>
      <c r="KQ55" s="86"/>
      <c r="KR55" s="86"/>
      <c r="KS55" s="86"/>
      <c r="KT55" s="87"/>
      <c r="KU55" s="85">
        <f>データ!DH7</f>
        <v>36.5</v>
      </c>
      <c r="KV55" s="86"/>
      <c r="KW55" s="86"/>
      <c r="KX55" s="86"/>
      <c r="KY55" s="86"/>
      <c r="KZ55" s="86"/>
      <c r="LA55" s="86"/>
      <c r="LB55" s="86"/>
      <c r="LC55" s="86"/>
      <c r="LD55" s="86"/>
      <c r="LE55" s="86"/>
      <c r="LF55" s="86"/>
      <c r="LG55" s="86"/>
      <c r="LH55" s="86"/>
      <c r="LI55" s="87"/>
      <c r="LJ55" s="85">
        <f>データ!DI7</f>
        <v>33.9</v>
      </c>
      <c r="LK55" s="86"/>
      <c r="LL55" s="86"/>
      <c r="LM55" s="86"/>
      <c r="LN55" s="86"/>
      <c r="LO55" s="86"/>
      <c r="LP55" s="86"/>
      <c r="LQ55" s="86"/>
      <c r="LR55" s="86"/>
      <c r="LS55" s="86"/>
      <c r="LT55" s="86"/>
      <c r="LU55" s="86"/>
      <c r="LV55" s="86"/>
      <c r="LW55" s="86"/>
      <c r="LX55" s="87"/>
      <c r="LY55" s="85">
        <f>データ!DJ7</f>
        <v>36.1</v>
      </c>
      <c r="LZ55" s="86"/>
      <c r="MA55" s="86"/>
      <c r="MB55" s="86"/>
      <c r="MC55" s="86"/>
      <c r="MD55" s="86"/>
      <c r="ME55" s="86"/>
      <c r="MF55" s="86"/>
      <c r="MG55" s="86"/>
      <c r="MH55" s="86"/>
      <c r="MI55" s="86"/>
      <c r="MJ55" s="86"/>
      <c r="MK55" s="86"/>
      <c r="ML55" s="86"/>
      <c r="MM55" s="87"/>
      <c r="MN55" s="85">
        <f>データ!DK7</f>
        <v>36.1</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2">
      <c r="A56" s="2"/>
      <c r="B56" s="25"/>
      <c r="C56" s="5"/>
      <c r="D56" s="5"/>
      <c r="E56" s="5"/>
      <c r="F56" s="5"/>
      <c r="G56" s="96" t="s">
        <v>58</v>
      </c>
      <c r="H56" s="96"/>
      <c r="I56" s="96"/>
      <c r="J56" s="96"/>
      <c r="K56" s="96"/>
      <c r="L56" s="96"/>
      <c r="M56" s="96"/>
      <c r="N56" s="96"/>
      <c r="O56" s="96"/>
      <c r="P56" s="97">
        <f>データ!CE7</f>
        <v>62913</v>
      </c>
      <c r="Q56" s="98"/>
      <c r="R56" s="98"/>
      <c r="S56" s="98"/>
      <c r="T56" s="98"/>
      <c r="U56" s="98"/>
      <c r="V56" s="98"/>
      <c r="W56" s="98"/>
      <c r="X56" s="98"/>
      <c r="Y56" s="98"/>
      <c r="Z56" s="98"/>
      <c r="AA56" s="98"/>
      <c r="AB56" s="98"/>
      <c r="AC56" s="98"/>
      <c r="AD56" s="99"/>
      <c r="AE56" s="97">
        <f>データ!CF7</f>
        <v>64765</v>
      </c>
      <c r="AF56" s="98"/>
      <c r="AG56" s="98"/>
      <c r="AH56" s="98"/>
      <c r="AI56" s="98"/>
      <c r="AJ56" s="98"/>
      <c r="AK56" s="98"/>
      <c r="AL56" s="98"/>
      <c r="AM56" s="98"/>
      <c r="AN56" s="98"/>
      <c r="AO56" s="98"/>
      <c r="AP56" s="98"/>
      <c r="AQ56" s="98"/>
      <c r="AR56" s="98"/>
      <c r="AS56" s="99"/>
      <c r="AT56" s="97">
        <f>データ!CG7</f>
        <v>66228</v>
      </c>
      <c r="AU56" s="98"/>
      <c r="AV56" s="98"/>
      <c r="AW56" s="98"/>
      <c r="AX56" s="98"/>
      <c r="AY56" s="98"/>
      <c r="AZ56" s="98"/>
      <c r="BA56" s="98"/>
      <c r="BB56" s="98"/>
      <c r="BC56" s="98"/>
      <c r="BD56" s="98"/>
      <c r="BE56" s="98"/>
      <c r="BF56" s="98"/>
      <c r="BG56" s="98"/>
      <c r="BH56" s="99"/>
      <c r="BI56" s="97">
        <f>データ!CH7</f>
        <v>68751</v>
      </c>
      <c r="BJ56" s="98"/>
      <c r="BK56" s="98"/>
      <c r="BL56" s="98"/>
      <c r="BM56" s="98"/>
      <c r="BN56" s="98"/>
      <c r="BO56" s="98"/>
      <c r="BP56" s="98"/>
      <c r="BQ56" s="98"/>
      <c r="BR56" s="98"/>
      <c r="BS56" s="98"/>
      <c r="BT56" s="98"/>
      <c r="BU56" s="98"/>
      <c r="BV56" s="98"/>
      <c r="BW56" s="99"/>
      <c r="BX56" s="97">
        <f>データ!CI7</f>
        <v>70630</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16993</v>
      </c>
      <c r="DE56" s="98"/>
      <c r="DF56" s="98"/>
      <c r="DG56" s="98"/>
      <c r="DH56" s="98"/>
      <c r="DI56" s="98"/>
      <c r="DJ56" s="98"/>
      <c r="DK56" s="98"/>
      <c r="DL56" s="98"/>
      <c r="DM56" s="98"/>
      <c r="DN56" s="98"/>
      <c r="DO56" s="98"/>
      <c r="DP56" s="98"/>
      <c r="DQ56" s="98"/>
      <c r="DR56" s="99"/>
      <c r="DS56" s="97">
        <f>データ!CQ7</f>
        <v>17680</v>
      </c>
      <c r="DT56" s="98"/>
      <c r="DU56" s="98"/>
      <c r="DV56" s="98"/>
      <c r="DW56" s="98"/>
      <c r="DX56" s="98"/>
      <c r="DY56" s="98"/>
      <c r="DZ56" s="98"/>
      <c r="EA56" s="98"/>
      <c r="EB56" s="98"/>
      <c r="EC56" s="98"/>
      <c r="ED56" s="98"/>
      <c r="EE56" s="98"/>
      <c r="EF56" s="98"/>
      <c r="EG56" s="99"/>
      <c r="EH56" s="97">
        <f>データ!CR7</f>
        <v>18393</v>
      </c>
      <c r="EI56" s="98"/>
      <c r="EJ56" s="98"/>
      <c r="EK56" s="98"/>
      <c r="EL56" s="98"/>
      <c r="EM56" s="98"/>
      <c r="EN56" s="98"/>
      <c r="EO56" s="98"/>
      <c r="EP56" s="98"/>
      <c r="EQ56" s="98"/>
      <c r="ER56" s="98"/>
      <c r="ES56" s="98"/>
      <c r="ET56" s="98"/>
      <c r="EU56" s="98"/>
      <c r="EV56" s="99"/>
      <c r="EW56" s="97">
        <f>データ!CS7</f>
        <v>19207</v>
      </c>
      <c r="EX56" s="98"/>
      <c r="EY56" s="98"/>
      <c r="EZ56" s="98"/>
      <c r="FA56" s="98"/>
      <c r="FB56" s="98"/>
      <c r="FC56" s="98"/>
      <c r="FD56" s="98"/>
      <c r="FE56" s="98"/>
      <c r="FF56" s="98"/>
      <c r="FG56" s="98"/>
      <c r="FH56" s="98"/>
      <c r="FI56" s="98"/>
      <c r="FJ56" s="98"/>
      <c r="FK56" s="99"/>
      <c r="FL56" s="97">
        <f>データ!CT7</f>
        <v>20687</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184</v>
      </c>
      <c r="NK70" s="162"/>
      <c r="NL70" s="162"/>
      <c r="NM70" s="162"/>
      <c r="NN70" s="162"/>
      <c r="NO70" s="162"/>
      <c r="NP70" s="162"/>
      <c r="NQ70" s="162"/>
      <c r="NR70" s="162"/>
      <c r="NS70" s="162"/>
      <c r="NT70" s="162"/>
      <c r="NU70" s="162"/>
      <c r="NV70" s="162"/>
      <c r="NW70" s="162"/>
      <c r="NX70" s="16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63.7</v>
      </c>
      <c r="V79" s="80"/>
      <c r="W79" s="80"/>
      <c r="X79" s="80"/>
      <c r="Y79" s="80"/>
      <c r="Z79" s="80"/>
      <c r="AA79" s="80"/>
      <c r="AB79" s="80"/>
      <c r="AC79" s="80"/>
      <c r="AD79" s="80"/>
      <c r="AE79" s="80"/>
      <c r="AF79" s="80"/>
      <c r="AG79" s="80"/>
      <c r="AH79" s="80"/>
      <c r="AI79" s="80"/>
      <c r="AJ79" s="80"/>
      <c r="AK79" s="80"/>
      <c r="AL79" s="80"/>
      <c r="AM79" s="80"/>
      <c r="AN79" s="80">
        <f>データ!DS7</f>
        <v>23.3</v>
      </c>
      <c r="AO79" s="80"/>
      <c r="AP79" s="80"/>
      <c r="AQ79" s="80"/>
      <c r="AR79" s="80"/>
      <c r="AS79" s="80"/>
      <c r="AT79" s="80"/>
      <c r="AU79" s="80"/>
      <c r="AV79" s="80"/>
      <c r="AW79" s="80"/>
      <c r="AX79" s="80"/>
      <c r="AY79" s="80"/>
      <c r="AZ79" s="80"/>
      <c r="BA79" s="80"/>
      <c r="BB79" s="80"/>
      <c r="BC79" s="80"/>
      <c r="BD79" s="80"/>
      <c r="BE79" s="80"/>
      <c r="BF79" s="80"/>
      <c r="BG79" s="80">
        <f>データ!DT7</f>
        <v>16.5</v>
      </c>
      <c r="BH79" s="80"/>
      <c r="BI79" s="80"/>
      <c r="BJ79" s="80"/>
      <c r="BK79" s="80"/>
      <c r="BL79" s="80"/>
      <c r="BM79" s="80"/>
      <c r="BN79" s="80"/>
      <c r="BO79" s="80"/>
      <c r="BP79" s="80"/>
      <c r="BQ79" s="80"/>
      <c r="BR79" s="80"/>
      <c r="BS79" s="80"/>
      <c r="BT79" s="80"/>
      <c r="BU79" s="80"/>
      <c r="BV79" s="80"/>
      <c r="BW79" s="80"/>
      <c r="BX79" s="80"/>
      <c r="BY79" s="80"/>
      <c r="BZ79" s="80">
        <f>データ!DU7</f>
        <v>24.5</v>
      </c>
      <c r="CA79" s="80"/>
      <c r="CB79" s="80"/>
      <c r="CC79" s="80"/>
      <c r="CD79" s="80"/>
      <c r="CE79" s="80"/>
      <c r="CF79" s="80"/>
      <c r="CG79" s="80"/>
      <c r="CH79" s="80"/>
      <c r="CI79" s="80"/>
      <c r="CJ79" s="80"/>
      <c r="CK79" s="80"/>
      <c r="CL79" s="80"/>
      <c r="CM79" s="80"/>
      <c r="CN79" s="80"/>
      <c r="CO79" s="80"/>
      <c r="CP79" s="80"/>
      <c r="CQ79" s="80"/>
      <c r="CR79" s="80"/>
      <c r="CS79" s="80">
        <f>データ!DV7</f>
        <v>31.3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66.400000000000006</v>
      </c>
      <c r="EP79" s="80"/>
      <c r="EQ79" s="80"/>
      <c r="ER79" s="80"/>
      <c r="ES79" s="80"/>
      <c r="ET79" s="80"/>
      <c r="EU79" s="80"/>
      <c r="EV79" s="80"/>
      <c r="EW79" s="80"/>
      <c r="EX79" s="80"/>
      <c r="EY79" s="80"/>
      <c r="EZ79" s="80"/>
      <c r="FA79" s="80"/>
      <c r="FB79" s="80"/>
      <c r="FC79" s="80"/>
      <c r="FD79" s="80"/>
      <c r="FE79" s="80"/>
      <c r="FF79" s="80"/>
      <c r="FG79" s="80"/>
      <c r="FH79" s="80">
        <f>データ!ED7</f>
        <v>25.2</v>
      </c>
      <c r="FI79" s="80"/>
      <c r="FJ79" s="80"/>
      <c r="FK79" s="80"/>
      <c r="FL79" s="80"/>
      <c r="FM79" s="80"/>
      <c r="FN79" s="80"/>
      <c r="FO79" s="80"/>
      <c r="FP79" s="80"/>
      <c r="FQ79" s="80"/>
      <c r="FR79" s="80"/>
      <c r="FS79" s="80"/>
      <c r="FT79" s="80"/>
      <c r="FU79" s="80"/>
      <c r="FV79" s="80"/>
      <c r="FW79" s="80"/>
      <c r="FX79" s="80"/>
      <c r="FY79" s="80"/>
      <c r="FZ79" s="80"/>
      <c r="GA79" s="80">
        <f>データ!EE7</f>
        <v>34.799999999999997</v>
      </c>
      <c r="GB79" s="80"/>
      <c r="GC79" s="80"/>
      <c r="GD79" s="80"/>
      <c r="GE79" s="80"/>
      <c r="GF79" s="80"/>
      <c r="GG79" s="80"/>
      <c r="GH79" s="80"/>
      <c r="GI79" s="80"/>
      <c r="GJ79" s="80"/>
      <c r="GK79" s="80"/>
      <c r="GL79" s="80"/>
      <c r="GM79" s="80"/>
      <c r="GN79" s="80"/>
      <c r="GO79" s="80"/>
      <c r="GP79" s="80"/>
      <c r="GQ79" s="80"/>
      <c r="GR79" s="80"/>
      <c r="GS79" s="80"/>
      <c r="GT79" s="80">
        <f>データ!EF7</f>
        <v>47.9</v>
      </c>
      <c r="GU79" s="80"/>
      <c r="GV79" s="80"/>
      <c r="GW79" s="80"/>
      <c r="GX79" s="80"/>
      <c r="GY79" s="80"/>
      <c r="GZ79" s="80"/>
      <c r="HA79" s="80"/>
      <c r="HB79" s="80"/>
      <c r="HC79" s="80"/>
      <c r="HD79" s="80"/>
      <c r="HE79" s="80"/>
      <c r="HF79" s="80"/>
      <c r="HG79" s="80"/>
      <c r="HH79" s="80"/>
      <c r="HI79" s="80"/>
      <c r="HJ79" s="80"/>
      <c r="HK79" s="80"/>
      <c r="HL79" s="80"/>
      <c r="HM79" s="80">
        <f>データ!EG7</f>
        <v>57.8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33067624</v>
      </c>
      <c r="JK79" s="79"/>
      <c r="JL79" s="79"/>
      <c r="JM79" s="79"/>
      <c r="JN79" s="79"/>
      <c r="JO79" s="79"/>
      <c r="JP79" s="79"/>
      <c r="JQ79" s="79"/>
      <c r="JR79" s="79"/>
      <c r="JS79" s="79"/>
      <c r="JT79" s="79"/>
      <c r="JU79" s="79"/>
      <c r="JV79" s="79"/>
      <c r="JW79" s="79"/>
      <c r="JX79" s="79"/>
      <c r="JY79" s="79"/>
      <c r="JZ79" s="79"/>
      <c r="KA79" s="79"/>
      <c r="KB79" s="79"/>
      <c r="KC79" s="79">
        <f>データ!EO7</f>
        <v>81657636</v>
      </c>
      <c r="KD79" s="79"/>
      <c r="KE79" s="79"/>
      <c r="KF79" s="79"/>
      <c r="KG79" s="79"/>
      <c r="KH79" s="79"/>
      <c r="KI79" s="79"/>
      <c r="KJ79" s="79"/>
      <c r="KK79" s="79"/>
      <c r="KL79" s="79"/>
      <c r="KM79" s="79"/>
      <c r="KN79" s="79"/>
      <c r="KO79" s="79"/>
      <c r="KP79" s="79"/>
      <c r="KQ79" s="79"/>
      <c r="KR79" s="79"/>
      <c r="KS79" s="79"/>
      <c r="KT79" s="79"/>
      <c r="KU79" s="79"/>
      <c r="KV79" s="79">
        <f>データ!EP7</f>
        <v>67719638</v>
      </c>
      <c r="KW79" s="79"/>
      <c r="KX79" s="79"/>
      <c r="KY79" s="79"/>
      <c r="KZ79" s="79"/>
      <c r="LA79" s="79"/>
      <c r="LB79" s="79"/>
      <c r="LC79" s="79"/>
      <c r="LD79" s="79"/>
      <c r="LE79" s="79"/>
      <c r="LF79" s="79"/>
      <c r="LG79" s="79"/>
      <c r="LH79" s="79"/>
      <c r="LI79" s="79"/>
      <c r="LJ79" s="79"/>
      <c r="LK79" s="79"/>
      <c r="LL79" s="79"/>
      <c r="LM79" s="79"/>
      <c r="LN79" s="79"/>
      <c r="LO79" s="79">
        <f>データ!EQ7</f>
        <v>69246986</v>
      </c>
      <c r="LP79" s="79"/>
      <c r="LQ79" s="79"/>
      <c r="LR79" s="79"/>
      <c r="LS79" s="79"/>
      <c r="LT79" s="79"/>
      <c r="LU79" s="79"/>
      <c r="LV79" s="79"/>
      <c r="LW79" s="79"/>
      <c r="LX79" s="79"/>
      <c r="LY79" s="79"/>
      <c r="LZ79" s="79"/>
      <c r="MA79" s="79"/>
      <c r="MB79" s="79"/>
      <c r="MC79" s="79"/>
      <c r="MD79" s="79"/>
      <c r="ME79" s="79"/>
      <c r="MF79" s="79"/>
      <c r="MG79" s="79"/>
      <c r="MH79" s="79">
        <f>データ!ER7</f>
        <v>69689250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xQQDMKdgIpteJvCBOtTmTq8C6lAwo0bFcFwAgfQQ1P0eblzPV7p3hAUCiBJKR5rXDWG1Oy58RZMMICtZ9KKvw==" saltValue="K/oOcviwht0MmOsAdvGrN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105</v>
      </c>
      <c r="AI4" s="149"/>
      <c r="AJ4" s="149"/>
      <c r="AK4" s="149"/>
      <c r="AL4" s="149"/>
      <c r="AM4" s="149"/>
      <c r="AN4" s="149"/>
      <c r="AO4" s="149"/>
      <c r="AP4" s="149"/>
      <c r="AQ4" s="149"/>
      <c r="AR4" s="150"/>
      <c r="AS4" s="151" t="s">
        <v>106</v>
      </c>
      <c r="AT4" s="147"/>
      <c r="AU4" s="147"/>
      <c r="AV4" s="147"/>
      <c r="AW4" s="147"/>
      <c r="AX4" s="147"/>
      <c r="AY4" s="147"/>
      <c r="AZ4" s="147"/>
      <c r="BA4" s="147"/>
      <c r="BB4" s="147"/>
      <c r="BC4" s="147"/>
      <c r="BD4" s="151" t="s">
        <v>107</v>
      </c>
      <c r="BE4" s="147"/>
      <c r="BF4" s="147"/>
      <c r="BG4" s="147"/>
      <c r="BH4" s="147"/>
      <c r="BI4" s="147"/>
      <c r="BJ4" s="147"/>
      <c r="BK4" s="147"/>
      <c r="BL4" s="147"/>
      <c r="BM4" s="147"/>
      <c r="BN4" s="147"/>
      <c r="BO4" s="148" t="s">
        <v>108</v>
      </c>
      <c r="BP4" s="149"/>
      <c r="BQ4" s="149"/>
      <c r="BR4" s="149"/>
      <c r="BS4" s="149"/>
      <c r="BT4" s="149"/>
      <c r="BU4" s="149"/>
      <c r="BV4" s="149"/>
      <c r="BW4" s="149"/>
      <c r="BX4" s="149"/>
      <c r="BY4" s="150"/>
      <c r="BZ4" s="147" t="s">
        <v>109</v>
      </c>
      <c r="CA4" s="147"/>
      <c r="CB4" s="147"/>
      <c r="CC4" s="147"/>
      <c r="CD4" s="147"/>
      <c r="CE4" s="147"/>
      <c r="CF4" s="147"/>
      <c r="CG4" s="147"/>
      <c r="CH4" s="147"/>
      <c r="CI4" s="147"/>
      <c r="CJ4" s="147"/>
      <c r="CK4" s="151"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48" t="s">
        <v>113</v>
      </c>
      <c r="DS4" s="149"/>
      <c r="DT4" s="149"/>
      <c r="DU4" s="149"/>
      <c r="DV4" s="149"/>
      <c r="DW4" s="149"/>
      <c r="DX4" s="149"/>
      <c r="DY4" s="149"/>
      <c r="DZ4" s="149"/>
      <c r="EA4" s="149"/>
      <c r="EB4" s="150"/>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152</v>
      </c>
      <c r="BE5" s="62" t="s">
        <v>140</v>
      </c>
      <c r="BF5" s="62" t="s">
        <v>153</v>
      </c>
      <c r="BG5" s="62" t="s">
        <v>142</v>
      </c>
      <c r="BH5" s="62" t="s">
        <v>143</v>
      </c>
      <c r="BI5" s="62" t="s">
        <v>144</v>
      </c>
      <c r="BJ5" s="62" t="s">
        <v>145</v>
      </c>
      <c r="BK5" s="62" t="s">
        <v>146</v>
      </c>
      <c r="BL5" s="62" t="s">
        <v>147</v>
      </c>
      <c r="BM5" s="62" t="s">
        <v>148</v>
      </c>
      <c r="BN5" s="62" t="s">
        <v>149</v>
      </c>
      <c r="BO5" s="62" t="s">
        <v>152</v>
      </c>
      <c r="BP5" s="62" t="s">
        <v>150</v>
      </c>
      <c r="BQ5" s="62" t="s">
        <v>141</v>
      </c>
      <c r="BR5" s="62" t="s">
        <v>151</v>
      </c>
      <c r="BS5" s="62" t="s">
        <v>143</v>
      </c>
      <c r="BT5" s="62" t="s">
        <v>144</v>
      </c>
      <c r="BU5" s="62" t="s">
        <v>145</v>
      </c>
      <c r="BV5" s="62" t="s">
        <v>146</v>
      </c>
      <c r="BW5" s="62" t="s">
        <v>147</v>
      </c>
      <c r="BX5" s="62" t="s">
        <v>148</v>
      </c>
      <c r="BY5" s="62" t="s">
        <v>149</v>
      </c>
      <c r="BZ5" s="62" t="s">
        <v>154</v>
      </c>
      <c r="CA5" s="62" t="s">
        <v>155</v>
      </c>
      <c r="CB5" s="62" t="s">
        <v>141</v>
      </c>
      <c r="CC5" s="62" t="s">
        <v>142</v>
      </c>
      <c r="CD5" s="62" t="s">
        <v>143</v>
      </c>
      <c r="CE5" s="62" t="s">
        <v>144</v>
      </c>
      <c r="CF5" s="62" t="s">
        <v>145</v>
      </c>
      <c r="CG5" s="62" t="s">
        <v>146</v>
      </c>
      <c r="CH5" s="62" t="s">
        <v>147</v>
      </c>
      <c r="CI5" s="62" t="s">
        <v>148</v>
      </c>
      <c r="CJ5" s="62" t="s">
        <v>149</v>
      </c>
      <c r="CK5" s="62" t="s">
        <v>139</v>
      </c>
      <c r="CL5" s="62" t="s">
        <v>155</v>
      </c>
      <c r="CM5" s="62" t="s">
        <v>153</v>
      </c>
      <c r="CN5" s="62" t="s">
        <v>142</v>
      </c>
      <c r="CO5" s="62" t="s">
        <v>156</v>
      </c>
      <c r="CP5" s="62" t="s">
        <v>144</v>
      </c>
      <c r="CQ5" s="62" t="s">
        <v>145</v>
      </c>
      <c r="CR5" s="62" t="s">
        <v>146</v>
      </c>
      <c r="CS5" s="62" t="s">
        <v>147</v>
      </c>
      <c r="CT5" s="62" t="s">
        <v>148</v>
      </c>
      <c r="CU5" s="62" t="s">
        <v>149</v>
      </c>
      <c r="CV5" s="62" t="s">
        <v>139</v>
      </c>
      <c r="CW5" s="62" t="s">
        <v>140</v>
      </c>
      <c r="CX5" s="62" t="s">
        <v>157</v>
      </c>
      <c r="CY5" s="62" t="s">
        <v>142</v>
      </c>
      <c r="CZ5" s="62" t="s">
        <v>156</v>
      </c>
      <c r="DA5" s="62" t="s">
        <v>144</v>
      </c>
      <c r="DB5" s="62" t="s">
        <v>145</v>
      </c>
      <c r="DC5" s="62" t="s">
        <v>146</v>
      </c>
      <c r="DD5" s="62" t="s">
        <v>147</v>
      </c>
      <c r="DE5" s="62" t="s">
        <v>148</v>
      </c>
      <c r="DF5" s="62" t="s">
        <v>149</v>
      </c>
      <c r="DG5" s="62" t="s">
        <v>139</v>
      </c>
      <c r="DH5" s="62" t="s">
        <v>150</v>
      </c>
      <c r="DI5" s="62" t="s">
        <v>157</v>
      </c>
      <c r="DJ5" s="62" t="s">
        <v>142</v>
      </c>
      <c r="DK5" s="62" t="s">
        <v>158</v>
      </c>
      <c r="DL5" s="62" t="s">
        <v>144</v>
      </c>
      <c r="DM5" s="62" t="s">
        <v>145</v>
      </c>
      <c r="DN5" s="62" t="s">
        <v>146</v>
      </c>
      <c r="DO5" s="62" t="s">
        <v>147</v>
      </c>
      <c r="DP5" s="62" t="s">
        <v>148</v>
      </c>
      <c r="DQ5" s="62" t="s">
        <v>149</v>
      </c>
      <c r="DR5" s="62" t="s">
        <v>139</v>
      </c>
      <c r="DS5" s="62" t="s">
        <v>155</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142</v>
      </c>
      <c r="EG5" s="62" t="s">
        <v>143</v>
      </c>
      <c r="EH5" s="62" t="s">
        <v>144</v>
      </c>
      <c r="EI5" s="62" t="s">
        <v>145</v>
      </c>
      <c r="EJ5" s="62" t="s">
        <v>146</v>
      </c>
      <c r="EK5" s="62" t="s">
        <v>147</v>
      </c>
      <c r="EL5" s="62" t="s">
        <v>148</v>
      </c>
      <c r="EM5" s="62" t="s">
        <v>159</v>
      </c>
      <c r="EN5" s="62" t="s">
        <v>152</v>
      </c>
      <c r="EO5" s="62" t="s">
        <v>150</v>
      </c>
      <c r="EP5" s="62" t="s">
        <v>157</v>
      </c>
      <c r="EQ5" s="62" t="s">
        <v>142</v>
      </c>
      <c r="ER5" s="62" t="s">
        <v>158</v>
      </c>
      <c r="ES5" s="62" t="s">
        <v>144</v>
      </c>
      <c r="ET5" s="62" t="s">
        <v>145</v>
      </c>
      <c r="EU5" s="62" t="s">
        <v>146</v>
      </c>
      <c r="EV5" s="62" t="s">
        <v>147</v>
      </c>
      <c r="EW5" s="62" t="s">
        <v>148</v>
      </c>
      <c r="EX5" s="62" t="s">
        <v>149</v>
      </c>
    </row>
    <row r="6" spans="1:154" s="67" customFormat="1" x14ac:dyDescent="0.2">
      <c r="A6" s="48" t="s">
        <v>160</v>
      </c>
      <c r="B6" s="63">
        <f>B8</f>
        <v>2019</v>
      </c>
      <c r="C6" s="63">
        <f t="shared" ref="C6:M6" si="2">C8</f>
        <v>277500</v>
      </c>
      <c r="D6" s="63">
        <f t="shared" si="2"/>
        <v>46</v>
      </c>
      <c r="E6" s="63">
        <f t="shared" si="2"/>
        <v>6</v>
      </c>
      <c r="F6" s="63">
        <f t="shared" si="2"/>
        <v>0</v>
      </c>
      <c r="G6" s="63">
        <f t="shared" si="2"/>
        <v>4</v>
      </c>
      <c r="H6" s="152" t="str">
        <f>IF(H8&lt;&gt;I8,H8,"")&amp;IF(I8&lt;&gt;J8,I8,"")&amp;"　"&amp;J8</f>
        <v>大阪府地方独立行政法人大阪府立病院機構　大阪国際がんセンター</v>
      </c>
      <c r="I6" s="153"/>
      <c r="J6" s="154"/>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29</v>
      </c>
      <c r="R6" s="63" t="str">
        <f t="shared" si="3"/>
        <v>対象</v>
      </c>
      <c r="S6" s="63" t="str">
        <f t="shared" si="3"/>
        <v>ド I 訓 ガ</v>
      </c>
      <c r="T6" s="63" t="str">
        <f t="shared" si="3"/>
        <v>臨 が 特</v>
      </c>
      <c r="U6" s="64" t="str">
        <f>U8</f>
        <v>-</v>
      </c>
      <c r="V6" s="64">
        <f>V8</f>
        <v>68329</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103</v>
      </c>
      <c r="AI6" s="65">
        <f t="shared" ref="AI6:AQ6" si="4">IF(AI8="-",NA(),AI8)</f>
        <v>95.5</v>
      </c>
      <c r="AJ6" s="65">
        <f t="shared" si="4"/>
        <v>99.5</v>
      </c>
      <c r="AK6" s="65">
        <f t="shared" si="4"/>
        <v>99</v>
      </c>
      <c r="AL6" s="65">
        <f t="shared" si="4"/>
        <v>99.4</v>
      </c>
      <c r="AM6" s="65">
        <f t="shared" si="4"/>
        <v>100.3</v>
      </c>
      <c r="AN6" s="65">
        <f t="shared" si="4"/>
        <v>99.8</v>
      </c>
      <c r="AO6" s="65">
        <f t="shared" si="4"/>
        <v>100.1</v>
      </c>
      <c r="AP6" s="65">
        <f t="shared" si="4"/>
        <v>100</v>
      </c>
      <c r="AQ6" s="65">
        <f t="shared" si="4"/>
        <v>99.2</v>
      </c>
      <c r="AR6" s="65" t="str">
        <f>IF(AR8="-","【-】","【"&amp;SUBSTITUTE(TEXT(AR8,"#,##0.0"),"-","△")&amp;"】")</f>
        <v>【98.2】</v>
      </c>
      <c r="AS6" s="65">
        <f>IF(AS8="-",NA(),AS8)</f>
        <v>99.9</v>
      </c>
      <c r="AT6" s="65">
        <f t="shared" ref="AT6:BB6" si="5">IF(AT8="-",NA(),AT8)</f>
        <v>95.4</v>
      </c>
      <c r="AU6" s="65">
        <f t="shared" si="5"/>
        <v>97.1</v>
      </c>
      <c r="AV6" s="65">
        <f t="shared" si="5"/>
        <v>97.2</v>
      </c>
      <c r="AW6" s="65">
        <f t="shared" si="5"/>
        <v>98</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6.6</v>
      </c>
      <c r="BF6" s="65">
        <f t="shared" si="6"/>
        <v>27.6</v>
      </c>
      <c r="BG6" s="65">
        <f t="shared" si="6"/>
        <v>1.6</v>
      </c>
      <c r="BH6" s="65">
        <f t="shared" si="6"/>
        <v>0.6</v>
      </c>
      <c r="BI6" s="65">
        <f t="shared" si="6"/>
        <v>36.799999999999997</v>
      </c>
      <c r="BJ6" s="65">
        <f t="shared" si="6"/>
        <v>33.9</v>
      </c>
      <c r="BK6" s="65">
        <f t="shared" si="6"/>
        <v>34.9</v>
      </c>
      <c r="BL6" s="65">
        <f t="shared" si="6"/>
        <v>32.6</v>
      </c>
      <c r="BM6" s="65">
        <f t="shared" si="6"/>
        <v>27</v>
      </c>
      <c r="BN6" s="65" t="str">
        <f>IF(BN8="-","【-】","【"&amp;SUBSTITUTE(TEXT(BN8,"#,##0.0"),"-","△")&amp;"】")</f>
        <v>【59.6】</v>
      </c>
      <c r="BO6" s="65">
        <f>IF(BO8="-",NA(),BO8)</f>
        <v>89</v>
      </c>
      <c r="BP6" s="65">
        <f t="shared" ref="BP6:BX6" si="7">IF(BP8="-",NA(),BP8)</f>
        <v>86.3</v>
      </c>
      <c r="BQ6" s="65">
        <f t="shared" si="7"/>
        <v>87.2</v>
      </c>
      <c r="BR6" s="65">
        <f t="shared" si="7"/>
        <v>88.3</v>
      </c>
      <c r="BS6" s="65">
        <f t="shared" si="7"/>
        <v>87.9</v>
      </c>
      <c r="BT6" s="65">
        <f t="shared" si="7"/>
        <v>80.7</v>
      </c>
      <c r="BU6" s="65">
        <f t="shared" si="7"/>
        <v>79.5</v>
      </c>
      <c r="BV6" s="65">
        <f t="shared" si="7"/>
        <v>79.900000000000006</v>
      </c>
      <c r="BW6" s="65">
        <f t="shared" si="7"/>
        <v>80.2</v>
      </c>
      <c r="BX6" s="65">
        <f t="shared" si="7"/>
        <v>79.8</v>
      </c>
      <c r="BY6" s="65" t="str">
        <f>IF(BY8="-","【-】","【"&amp;SUBSTITUTE(TEXT(BY8,"#,##0.0"),"-","△")&amp;"】")</f>
        <v>【74.7】</v>
      </c>
      <c r="BZ6" s="66">
        <f>IF(BZ8="-",NA(),BZ8)</f>
        <v>66431</v>
      </c>
      <c r="CA6" s="66">
        <f t="shared" ref="CA6:CI6" si="8">IF(CA8="-",NA(),CA8)</f>
        <v>69076</v>
      </c>
      <c r="CB6" s="66">
        <f t="shared" si="8"/>
        <v>74828</v>
      </c>
      <c r="CC6" s="66">
        <f t="shared" si="8"/>
        <v>79877</v>
      </c>
      <c r="CD6" s="66">
        <f t="shared" si="8"/>
        <v>83929</v>
      </c>
      <c r="CE6" s="66">
        <f t="shared" si="8"/>
        <v>62913</v>
      </c>
      <c r="CF6" s="66">
        <f t="shared" si="8"/>
        <v>64765</v>
      </c>
      <c r="CG6" s="66">
        <f t="shared" si="8"/>
        <v>66228</v>
      </c>
      <c r="CH6" s="66">
        <f t="shared" si="8"/>
        <v>68751</v>
      </c>
      <c r="CI6" s="66">
        <f t="shared" si="8"/>
        <v>70630</v>
      </c>
      <c r="CJ6" s="65" t="str">
        <f>IF(CJ8="-","【-】","【"&amp;SUBSTITUTE(TEXT(CJ8,"#,##0"),"-","△")&amp;"】")</f>
        <v>【53,621】</v>
      </c>
      <c r="CK6" s="66">
        <f>IF(CK8="-",NA(),CK8)</f>
        <v>24244</v>
      </c>
      <c r="CL6" s="66">
        <f t="shared" ref="CL6:CT6" si="9">IF(CL8="-",NA(),CL8)</f>
        <v>28344</v>
      </c>
      <c r="CM6" s="66">
        <f t="shared" si="9"/>
        <v>29929</v>
      </c>
      <c r="CN6" s="66">
        <f t="shared" si="9"/>
        <v>32438</v>
      </c>
      <c r="CO6" s="66">
        <f t="shared" si="9"/>
        <v>33846</v>
      </c>
      <c r="CP6" s="66">
        <f t="shared" si="9"/>
        <v>16993</v>
      </c>
      <c r="CQ6" s="66">
        <f t="shared" si="9"/>
        <v>17680</v>
      </c>
      <c r="CR6" s="66">
        <f t="shared" si="9"/>
        <v>18393</v>
      </c>
      <c r="CS6" s="66">
        <f t="shared" si="9"/>
        <v>19207</v>
      </c>
      <c r="CT6" s="66">
        <f t="shared" si="9"/>
        <v>20687</v>
      </c>
      <c r="CU6" s="65" t="str">
        <f>IF(CU8="-","【-】","【"&amp;SUBSTITUTE(TEXT(CU8,"#,##0"),"-","△")&amp;"】")</f>
        <v>【15,586】</v>
      </c>
      <c r="CV6" s="65">
        <f>IF(CV8="-",NA(),CV8)</f>
        <v>42.1</v>
      </c>
      <c r="CW6" s="65">
        <f t="shared" ref="CW6:DE6" si="10">IF(CW8="-",NA(),CW8)</f>
        <v>40.799999999999997</v>
      </c>
      <c r="CX6" s="65">
        <f t="shared" si="10"/>
        <v>36.4</v>
      </c>
      <c r="CY6" s="65">
        <f t="shared" si="10"/>
        <v>35</v>
      </c>
      <c r="CZ6" s="65">
        <f t="shared" si="10"/>
        <v>34.700000000000003</v>
      </c>
      <c r="DA6" s="65">
        <f t="shared" si="10"/>
        <v>48.5</v>
      </c>
      <c r="DB6" s="65">
        <f t="shared" si="10"/>
        <v>49.2</v>
      </c>
      <c r="DC6" s="65">
        <f t="shared" si="10"/>
        <v>48.7</v>
      </c>
      <c r="DD6" s="65">
        <f t="shared" si="10"/>
        <v>48.3</v>
      </c>
      <c r="DE6" s="65">
        <f t="shared" si="10"/>
        <v>47.7</v>
      </c>
      <c r="DF6" s="65" t="str">
        <f>IF(DF8="-","【-】","【"&amp;SUBSTITUTE(TEXT(DF8,"#,##0.0"),"-","△")&amp;"】")</f>
        <v>【54.6】</v>
      </c>
      <c r="DG6" s="65">
        <f>IF(DG8="-",NA(),DG8)</f>
        <v>32.299999999999997</v>
      </c>
      <c r="DH6" s="65">
        <f t="shared" ref="DH6:DP6" si="11">IF(DH8="-",NA(),DH8)</f>
        <v>36.5</v>
      </c>
      <c r="DI6" s="65">
        <f t="shared" si="11"/>
        <v>33.9</v>
      </c>
      <c r="DJ6" s="65">
        <f t="shared" si="11"/>
        <v>36.1</v>
      </c>
      <c r="DK6" s="65">
        <f t="shared" si="11"/>
        <v>36.1</v>
      </c>
      <c r="DL6" s="65">
        <f t="shared" si="11"/>
        <v>27.5</v>
      </c>
      <c r="DM6" s="65">
        <f t="shared" si="11"/>
        <v>27.4</v>
      </c>
      <c r="DN6" s="65">
        <f t="shared" si="11"/>
        <v>27.8</v>
      </c>
      <c r="DO6" s="65">
        <f t="shared" si="11"/>
        <v>28.1</v>
      </c>
      <c r="DP6" s="65">
        <f t="shared" si="11"/>
        <v>29.2</v>
      </c>
      <c r="DQ6" s="65" t="str">
        <f>IF(DQ8="-","【-】","【"&amp;SUBSTITUTE(TEXT(DQ8,"#,##0.0"),"-","△")&amp;"】")</f>
        <v>【25.0】</v>
      </c>
      <c r="DR6" s="65">
        <f>IF(DR8="-",NA(),DR8)</f>
        <v>63.7</v>
      </c>
      <c r="DS6" s="65">
        <f t="shared" ref="DS6:EA6" si="12">IF(DS8="-",NA(),DS8)</f>
        <v>23.3</v>
      </c>
      <c r="DT6" s="65">
        <f t="shared" si="12"/>
        <v>16.5</v>
      </c>
      <c r="DU6" s="65">
        <f t="shared" si="12"/>
        <v>24.5</v>
      </c>
      <c r="DV6" s="65">
        <f t="shared" si="12"/>
        <v>31.3</v>
      </c>
      <c r="DW6" s="65">
        <f t="shared" si="12"/>
        <v>51.3</v>
      </c>
      <c r="DX6" s="65">
        <f t="shared" si="12"/>
        <v>51.2</v>
      </c>
      <c r="DY6" s="65">
        <f t="shared" si="12"/>
        <v>52</v>
      </c>
      <c r="DZ6" s="65">
        <f t="shared" si="12"/>
        <v>52.5</v>
      </c>
      <c r="EA6" s="65">
        <f t="shared" si="12"/>
        <v>52.5</v>
      </c>
      <c r="EB6" s="65" t="str">
        <f>IF(EB8="-","【-】","【"&amp;SUBSTITUTE(TEXT(EB8,"#,##0.0"),"-","△")&amp;"】")</f>
        <v>【53.5】</v>
      </c>
      <c r="EC6" s="65">
        <f>IF(EC8="-",NA(),EC8)</f>
        <v>66.400000000000006</v>
      </c>
      <c r="ED6" s="65">
        <f t="shared" ref="ED6:EL6" si="13">IF(ED8="-",NA(),ED8)</f>
        <v>25.2</v>
      </c>
      <c r="EE6" s="65">
        <f t="shared" si="13"/>
        <v>34.799999999999997</v>
      </c>
      <c r="EF6" s="65">
        <f t="shared" si="13"/>
        <v>47.9</v>
      </c>
      <c r="EG6" s="65">
        <f t="shared" si="13"/>
        <v>57.8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33067624</v>
      </c>
      <c r="EO6" s="66">
        <f t="shared" ref="EO6:EW6" si="14">IF(EO8="-",NA(),EO8)</f>
        <v>81657636</v>
      </c>
      <c r="EP6" s="66">
        <f t="shared" si="14"/>
        <v>67719638</v>
      </c>
      <c r="EQ6" s="66">
        <f t="shared" si="14"/>
        <v>69246986</v>
      </c>
      <c r="ER6" s="66">
        <f t="shared" si="14"/>
        <v>69689250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161</v>
      </c>
      <c r="B7" s="63">
        <f t="shared" ref="B7:AG7" si="15">B8</f>
        <v>2019</v>
      </c>
      <c r="C7" s="63">
        <f t="shared" si="15"/>
        <v>277500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29</v>
      </c>
      <c r="R7" s="63" t="str">
        <f t="shared" si="15"/>
        <v>対象</v>
      </c>
      <c r="S7" s="63" t="str">
        <f t="shared" si="15"/>
        <v>ド I 訓 ガ</v>
      </c>
      <c r="T7" s="63" t="str">
        <f t="shared" si="15"/>
        <v>臨 が 特</v>
      </c>
      <c r="U7" s="64" t="str">
        <f>U8</f>
        <v>-</v>
      </c>
      <c r="V7" s="64">
        <f>V8</f>
        <v>68329</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103</v>
      </c>
      <c r="AI7" s="65">
        <f t="shared" ref="AI7:AQ7" si="16">AI8</f>
        <v>95.5</v>
      </c>
      <c r="AJ7" s="65">
        <f t="shared" si="16"/>
        <v>99.5</v>
      </c>
      <c r="AK7" s="65">
        <f t="shared" si="16"/>
        <v>99</v>
      </c>
      <c r="AL7" s="65">
        <f t="shared" si="16"/>
        <v>99.4</v>
      </c>
      <c r="AM7" s="65">
        <f t="shared" si="16"/>
        <v>100.3</v>
      </c>
      <c r="AN7" s="65">
        <f t="shared" si="16"/>
        <v>99.8</v>
      </c>
      <c r="AO7" s="65">
        <f t="shared" si="16"/>
        <v>100.1</v>
      </c>
      <c r="AP7" s="65">
        <f t="shared" si="16"/>
        <v>100</v>
      </c>
      <c r="AQ7" s="65">
        <f t="shared" si="16"/>
        <v>99.2</v>
      </c>
      <c r="AR7" s="65"/>
      <c r="AS7" s="65">
        <f>AS8</f>
        <v>99.9</v>
      </c>
      <c r="AT7" s="65">
        <f t="shared" ref="AT7:BB7" si="17">AT8</f>
        <v>95.4</v>
      </c>
      <c r="AU7" s="65">
        <f t="shared" si="17"/>
        <v>97.1</v>
      </c>
      <c r="AV7" s="65">
        <f t="shared" si="17"/>
        <v>97.2</v>
      </c>
      <c r="AW7" s="65">
        <f t="shared" si="17"/>
        <v>98</v>
      </c>
      <c r="AX7" s="65">
        <f t="shared" si="17"/>
        <v>94.4</v>
      </c>
      <c r="AY7" s="65">
        <f t="shared" si="17"/>
        <v>93.6</v>
      </c>
      <c r="AZ7" s="65">
        <f t="shared" si="17"/>
        <v>94</v>
      </c>
      <c r="BA7" s="65">
        <f t="shared" si="17"/>
        <v>94.1</v>
      </c>
      <c r="BB7" s="65">
        <f t="shared" si="17"/>
        <v>93.7</v>
      </c>
      <c r="BC7" s="65"/>
      <c r="BD7" s="65">
        <f>BD8</f>
        <v>0</v>
      </c>
      <c r="BE7" s="65">
        <f t="shared" ref="BE7:BM7" si="18">BE8</f>
        <v>6.6</v>
      </c>
      <c r="BF7" s="65">
        <f t="shared" si="18"/>
        <v>27.6</v>
      </c>
      <c r="BG7" s="65">
        <f t="shared" si="18"/>
        <v>1.6</v>
      </c>
      <c r="BH7" s="65">
        <f t="shared" si="18"/>
        <v>0.6</v>
      </c>
      <c r="BI7" s="65">
        <f t="shared" si="18"/>
        <v>36.799999999999997</v>
      </c>
      <c r="BJ7" s="65">
        <f t="shared" si="18"/>
        <v>33.9</v>
      </c>
      <c r="BK7" s="65">
        <f t="shared" si="18"/>
        <v>34.9</v>
      </c>
      <c r="BL7" s="65">
        <f t="shared" si="18"/>
        <v>32.6</v>
      </c>
      <c r="BM7" s="65">
        <f t="shared" si="18"/>
        <v>27</v>
      </c>
      <c r="BN7" s="65"/>
      <c r="BO7" s="65">
        <f>BO8</f>
        <v>89</v>
      </c>
      <c r="BP7" s="65">
        <f t="shared" ref="BP7:BX7" si="19">BP8</f>
        <v>86.3</v>
      </c>
      <c r="BQ7" s="65">
        <f t="shared" si="19"/>
        <v>87.2</v>
      </c>
      <c r="BR7" s="65">
        <f t="shared" si="19"/>
        <v>88.3</v>
      </c>
      <c r="BS7" s="65">
        <f t="shared" si="19"/>
        <v>87.9</v>
      </c>
      <c r="BT7" s="65">
        <f t="shared" si="19"/>
        <v>80.7</v>
      </c>
      <c r="BU7" s="65">
        <f t="shared" si="19"/>
        <v>79.5</v>
      </c>
      <c r="BV7" s="65">
        <f t="shared" si="19"/>
        <v>79.900000000000006</v>
      </c>
      <c r="BW7" s="65">
        <f t="shared" si="19"/>
        <v>80.2</v>
      </c>
      <c r="BX7" s="65">
        <f t="shared" si="19"/>
        <v>79.8</v>
      </c>
      <c r="BY7" s="65"/>
      <c r="BZ7" s="66">
        <f>BZ8</f>
        <v>66431</v>
      </c>
      <c r="CA7" s="66">
        <f t="shared" ref="CA7:CI7" si="20">CA8</f>
        <v>69076</v>
      </c>
      <c r="CB7" s="66">
        <f t="shared" si="20"/>
        <v>74828</v>
      </c>
      <c r="CC7" s="66">
        <f t="shared" si="20"/>
        <v>79877</v>
      </c>
      <c r="CD7" s="66">
        <f t="shared" si="20"/>
        <v>83929</v>
      </c>
      <c r="CE7" s="66">
        <f t="shared" si="20"/>
        <v>62913</v>
      </c>
      <c r="CF7" s="66">
        <f t="shared" si="20"/>
        <v>64765</v>
      </c>
      <c r="CG7" s="66">
        <f t="shared" si="20"/>
        <v>66228</v>
      </c>
      <c r="CH7" s="66">
        <f t="shared" si="20"/>
        <v>68751</v>
      </c>
      <c r="CI7" s="66">
        <f t="shared" si="20"/>
        <v>70630</v>
      </c>
      <c r="CJ7" s="65"/>
      <c r="CK7" s="66">
        <f>CK8</f>
        <v>24244</v>
      </c>
      <c r="CL7" s="66">
        <f t="shared" ref="CL7:CT7" si="21">CL8</f>
        <v>28344</v>
      </c>
      <c r="CM7" s="66">
        <f t="shared" si="21"/>
        <v>29929</v>
      </c>
      <c r="CN7" s="66">
        <f t="shared" si="21"/>
        <v>32438</v>
      </c>
      <c r="CO7" s="66">
        <f t="shared" si="21"/>
        <v>33846</v>
      </c>
      <c r="CP7" s="66">
        <f t="shared" si="21"/>
        <v>16993</v>
      </c>
      <c r="CQ7" s="66">
        <f t="shared" si="21"/>
        <v>17680</v>
      </c>
      <c r="CR7" s="66">
        <f t="shared" si="21"/>
        <v>18393</v>
      </c>
      <c r="CS7" s="66">
        <f t="shared" si="21"/>
        <v>19207</v>
      </c>
      <c r="CT7" s="66">
        <f t="shared" si="21"/>
        <v>20687</v>
      </c>
      <c r="CU7" s="65"/>
      <c r="CV7" s="65">
        <f>CV8</f>
        <v>42.1</v>
      </c>
      <c r="CW7" s="65">
        <f t="shared" ref="CW7:DE7" si="22">CW8</f>
        <v>40.799999999999997</v>
      </c>
      <c r="CX7" s="65">
        <f t="shared" si="22"/>
        <v>36.4</v>
      </c>
      <c r="CY7" s="65">
        <f t="shared" si="22"/>
        <v>35</v>
      </c>
      <c r="CZ7" s="65">
        <f t="shared" si="22"/>
        <v>34.700000000000003</v>
      </c>
      <c r="DA7" s="65">
        <f t="shared" si="22"/>
        <v>48.5</v>
      </c>
      <c r="DB7" s="65">
        <f t="shared" si="22"/>
        <v>49.2</v>
      </c>
      <c r="DC7" s="65">
        <f t="shared" si="22"/>
        <v>48.7</v>
      </c>
      <c r="DD7" s="65">
        <f t="shared" si="22"/>
        <v>48.3</v>
      </c>
      <c r="DE7" s="65">
        <f t="shared" si="22"/>
        <v>47.7</v>
      </c>
      <c r="DF7" s="65"/>
      <c r="DG7" s="65">
        <f>DG8</f>
        <v>32.299999999999997</v>
      </c>
      <c r="DH7" s="65">
        <f t="shared" ref="DH7:DP7" si="23">DH8</f>
        <v>36.5</v>
      </c>
      <c r="DI7" s="65">
        <f t="shared" si="23"/>
        <v>33.9</v>
      </c>
      <c r="DJ7" s="65">
        <f t="shared" si="23"/>
        <v>36.1</v>
      </c>
      <c r="DK7" s="65">
        <f t="shared" si="23"/>
        <v>36.1</v>
      </c>
      <c r="DL7" s="65">
        <f t="shared" si="23"/>
        <v>27.5</v>
      </c>
      <c r="DM7" s="65">
        <f t="shared" si="23"/>
        <v>27.4</v>
      </c>
      <c r="DN7" s="65">
        <f t="shared" si="23"/>
        <v>27.8</v>
      </c>
      <c r="DO7" s="65">
        <f t="shared" si="23"/>
        <v>28.1</v>
      </c>
      <c r="DP7" s="65">
        <f t="shared" si="23"/>
        <v>29.2</v>
      </c>
      <c r="DQ7" s="65"/>
      <c r="DR7" s="65">
        <f>DR8</f>
        <v>63.7</v>
      </c>
      <c r="DS7" s="65">
        <f t="shared" ref="DS7:EA7" si="24">DS8</f>
        <v>23.3</v>
      </c>
      <c r="DT7" s="65">
        <f t="shared" si="24"/>
        <v>16.5</v>
      </c>
      <c r="DU7" s="65">
        <f t="shared" si="24"/>
        <v>24.5</v>
      </c>
      <c r="DV7" s="65">
        <f t="shared" si="24"/>
        <v>31.3</v>
      </c>
      <c r="DW7" s="65">
        <f t="shared" si="24"/>
        <v>51.3</v>
      </c>
      <c r="DX7" s="65">
        <f t="shared" si="24"/>
        <v>51.2</v>
      </c>
      <c r="DY7" s="65">
        <f t="shared" si="24"/>
        <v>52</v>
      </c>
      <c r="DZ7" s="65">
        <f t="shared" si="24"/>
        <v>52.5</v>
      </c>
      <c r="EA7" s="65">
        <f t="shared" si="24"/>
        <v>52.5</v>
      </c>
      <c r="EB7" s="65"/>
      <c r="EC7" s="65">
        <f>EC8</f>
        <v>66.400000000000006</v>
      </c>
      <c r="ED7" s="65">
        <f t="shared" ref="ED7:EL7" si="25">ED8</f>
        <v>25.2</v>
      </c>
      <c r="EE7" s="65">
        <f t="shared" si="25"/>
        <v>34.799999999999997</v>
      </c>
      <c r="EF7" s="65">
        <f t="shared" si="25"/>
        <v>47.9</v>
      </c>
      <c r="EG7" s="65">
        <f t="shared" si="25"/>
        <v>57.8</v>
      </c>
      <c r="EH7" s="65">
        <f t="shared" si="25"/>
        <v>64.099999999999994</v>
      </c>
      <c r="EI7" s="65">
        <f t="shared" si="25"/>
        <v>64.3</v>
      </c>
      <c r="EJ7" s="65">
        <f t="shared" si="25"/>
        <v>66</v>
      </c>
      <c r="EK7" s="65">
        <f t="shared" si="25"/>
        <v>67.099999999999994</v>
      </c>
      <c r="EL7" s="65">
        <f t="shared" si="25"/>
        <v>67.900000000000006</v>
      </c>
      <c r="EM7" s="65"/>
      <c r="EN7" s="66">
        <f>EN8</f>
        <v>33067624</v>
      </c>
      <c r="EO7" s="66">
        <f t="shared" ref="EO7:EW7" si="26">EO8</f>
        <v>81657636</v>
      </c>
      <c r="EP7" s="66">
        <f t="shared" si="26"/>
        <v>67719638</v>
      </c>
      <c r="EQ7" s="66">
        <f t="shared" si="26"/>
        <v>69246986</v>
      </c>
      <c r="ER7" s="66">
        <f t="shared" si="26"/>
        <v>69689250</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277500</v>
      </c>
      <c r="D8" s="68">
        <v>46</v>
      </c>
      <c r="E8" s="68">
        <v>6</v>
      </c>
      <c r="F8" s="68">
        <v>0</v>
      </c>
      <c r="G8" s="68">
        <v>4</v>
      </c>
      <c r="H8" s="68" t="s">
        <v>162</v>
      </c>
      <c r="I8" s="68" t="s">
        <v>163</v>
      </c>
      <c r="J8" s="68" t="s">
        <v>164</v>
      </c>
      <c r="K8" s="68" t="s">
        <v>165</v>
      </c>
      <c r="L8" s="68" t="s">
        <v>166</v>
      </c>
      <c r="M8" s="68" t="s">
        <v>167</v>
      </c>
      <c r="N8" s="68" t="s">
        <v>168</v>
      </c>
      <c r="O8" s="68" t="s">
        <v>169</v>
      </c>
      <c r="P8" s="68" t="s">
        <v>170</v>
      </c>
      <c r="Q8" s="69">
        <v>29</v>
      </c>
      <c r="R8" s="68" t="s">
        <v>171</v>
      </c>
      <c r="S8" s="68" t="s">
        <v>172</v>
      </c>
      <c r="T8" s="68" t="s">
        <v>173</v>
      </c>
      <c r="U8" s="69" t="s">
        <v>38</v>
      </c>
      <c r="V8" s="69">
        <v>68329</v>
      </c>
      <c r="W8" s="68" t="s">
        <v>174</v>
      </c>
      <c r="X8" s="70" t="s">
        <v>175</v>
      </c>
      <c r="Y8" s="69">
        <v>500</v>
      </c>
      <c r="Z8" s="69" t="s">
        <v>38</v>
      </c>
      <c r="AA8" s="69" t="s">
        <v>38</v>
      </c>
      <c r="AB8" s="69" t="s">
        <v>38</v>
      </c>
      <c r="AC8" s="69" t="s">
        <v>38</v>
      </c>
      <c r="AD8" s="69">
        <v>500</v>
      </c>
      <c r="AE8" s="69">
        <v>500</v>
      </c>
      <c r="AF8" s="69" t="s">
        <v>38</v>
      </c>
      <c r="AG8" s="69">
        <v>500</v>
      </c>
      <c r="AH8" s="71">
        <v>103</v>
      </c>
      <c r="AI8" s="71">
        <v>95.5</v>
      </c>
      <c r="AJ8" s="71">
        <v>99.5</v>
      </c>
      <c r="AK8" s="71">
        <v>99</v>
      </c>
      <c r="AL8" s="71">
        <v>99.4</v>
      </c>
      <c r="AM8" s="71">
        <v>100.3</v>
      </c>
      <c r="AN8" s="71">
        <v>99.8</v>
      </c>
      <c r="AO8" s="71">
        <v>100.1</v>
      </c>
      <c r="AP8" s="71">
        <v>100</v>
      </c>
      <c r="AQ8" s="71">
        <v>99.2</v>
      </c>
      <c r="AR8" s="71">
        <v>98.2</v>
      </c>
      <c r="AS8" s="71">
        <v>99.9</v>
      </c>
      <c r="AT8" s="71">
        <v>95.4</v>
      </c>
      <c r="AU8" s="71">
        <v>97.1</v>
      </c>
      <c r="AV8" s="71">
        <v>97.2</v>
      </c>
      <c r="AW8" s="71">
        <v>98</v>
      </c>
      <c r="AX8" s="71">
        <v>94.4</v>
      </c>
      <c r="AY8" s="71">
        <v>93.6</v>
      </c>
      <c r="AZ8" s="71">
        <v>94</v>
      </c>
      <c r="BA8" s="71">
        <v>94.1</v>
      </c>
      <c r="BB8" s="71">
        <v>93.7</v>
      </c>
      <c r="BC8" s="71">
        <v>89.5</v>
      </c>
      <c r="BD8" s="72">
        <v>0</v>
      </c>
      <c r="BE8" s="72">
        <v>6.6</v>
      </c>
      <c r="BF8" s="72">
        <v>27.6</v>
      </c>
      <c r="BG8" s="72">
        <v>1.6</v>
      </c>
      <c r="BH8" s="72">
        <v>0.6</v>
      </c>
      <c r="BI8" s="72">
        <v>36.799999999999997</v>
      </c>
      <c r="BJ8" s="72">
        <v>33.9</v>
      </c>
      <c r="BK8" s="72">
        <v>34.9</v>
      </c>
      <c r="BL8" s="72">
        <v>32.6</v>
      </c>
      <c r="BM8" s="72">
        <v>27</v>
      </c>
      <c r="BN8" s="72">
        <v>59.6</v>
      </c>
      <c r="BO8" s="71">
        <v>89</v>
      </c>
      <c r="BP8" s="71">
        <v>86.3</v>
      </c>
      <c r="BQ8" s="71">
        <v>87.2</v>
      </c>
      <c r="BR8" s="71">
        <v>88.3</v>
      </c>
      <c r="BS8" s="71">
        <v>87.9</v>
      </c>
      <c r="BT8" s="71">
        <v>80.7</v>
      </c>
      <c r="BU8" s="71">
        <v>79.5</v>
      </c>
      <c r="BV8" s="71">
        <v>79.900000000000006</v>
      </c>
      <c r="BW8" s="71">
        <v>80.2</v>
      </c>
      <c r="BX8" s="71">
        <v>79.8</v>
      </c>
      <c r="BY8" s="71">
        <v>74.7</v>
      </c>
      <c r="BZ8" s="72">
        <v>66431</v>
      </c>
      <c r="CA8" s="72">
        <v>69076</v>
      </c>
      <c r="CB8" s="72">
        <v>74828</v>
      </c>
      <c r="CC8" s="72">
        <v>79877</v>
      </c>
      <c r="CD8" s="72">
        <v>83929</v>
      </c>
      <c r="CE8" s="72">
        <v>62913</v>
      </c>
      <c r="CF8" s="72">
        <v>64765</v>
      </c>
      <c r="CG8" s="72">
        <v>66228</v>
      </c>
      <c r="CH8" s="72">
        <v>68751</v>
      </c>
      <c r="CI8" s="72">
        <v>70630</v>
      </c>
      <c r="CJ8" s="71">
        <v>53621</v>
      </c>
      <c r="CK8" s="72">
        <v>24244</v>
      </c>
      <c r="CL8" s="72">
        <v>28344</v>
      </c>
      <c r="CM8" s="72">
        <v>29929</v>
      </c>
      <c r="CN8" s="72">
        <v>32438</v>
      </c>
      <c r="CO8" s="72">
        <v>33846</v>
      </c>
      <c r="CP8" s="72">
        <v>16993</v>
      </c>
      <c r="CQ8" s="72">
        <v>17680</v>
      </c>
      <c r="CR8" s="72">
        <v>18393</v>
      </c>
      <c r="CS8" s="72">
        <v>19207</v>
      </c>
      <c r="CT8" s="72">
        <v>20687</v>
      </c>
      <c r="CU8" s="71">
        <v>15586</v>
      </c>
      <c r="CV8" s="72">
        <v>42.1</v>
      </c>
      <c r="CW8" s="72">
        <v>40.799999999999997</v>
      </c>
      <c r="CX8" s="72">
        <v>36.4</v>
      </c>
      <c r="CY8" s="72">
        <v>35</v>
      </c>
      <c r="CZ8" s="72">
        <v>34.700000000000003</v>
      </c>
      <c r="DA8" s="72">
        <v>48.5</v>
      </c>
      <c r="DB8" s="72">
        <v>49.2</v>
      </c>
      <c r="DC8" s="72">
        <v>48.7</v>
      </c>
      <c r="DD8" s="72">
        <v>48.3</v>
      </c>
      <c r="DE8" s="72">
        <v>47.7</v>
      </c>
      <c r="DF8" s="72">
        <v>54.6</v>
      </c>
      <c r="DG8" s="72">
        <v>32.299999999999997</v>
      </c>
      <c r="DH8" s="72">
        <v>36.5</v>
      </c>
      <c r="DI8" s="72">
        <v>33.9</v>
      </c>
      <c r="DJ8" s="72">
        <v>36.1</v>
      </c>
      <c r="DK8" s="72">
        <v>36.1</v>
      </c>
      <c r="DL8" s="72">
        <v>27.5</v>
      </c>
      <c r="DM8" s="72">
        <v>27.4</v>
      </c>
      <c r="DN8" s="72">
        <v>27.8</v>
      </c>
      <c r="DO8" s="72">
        <v>28.1</v>
      </c>
      <c r="DP8" s="72">
        <v>29.2</v>
      </c>
      <c r="DQ8" s="72">
        <v>25</v>
      </c>
      <c r="DR8" s="71">
        <v>63.7</v>
      </c>
      <c r="DS8" s="71">
        <v>23.3</v>
      </c>
      <c r="DT8" s="71">
        <v>16.5</v>
      </c>
      <c r="DU8" s="71">
        <v>24.5</v>
      </c>
      <c r="DV8" s="71">
        <v>31.3</v>
      </c>
      <c r="DW8" s="71">
        <v>51.3</v>
      </c>
      <c r="DX8" s="71">
        <v>51.2</v>
      </c>
      <c r="DY8" s="71">
        <v>52</v>
      </c>
      <c r="DZ8" s="71">
        <v>52.5</v>
      </c>
      <c r="EA8" s="71">
        <v>52.5</v>
      </c>
      <c r="EB8" s="71">
        <v>53.5</v>
      </c>
      <c r="EC8" s="71">
        <v>66.400000000000006</v>
      </c>
      <c r="ED8" s="71">
        <v>25.2</v>
      </c>
      <c r="EE8" s="71">
        <v>34.799999999999997</v>
      </c>
      <c r="EF8" s="71">
        <v>47.9</v>
      </c>
      <c r="EG8" s="71">
        <v>57.8</v>
      </c>
      <c r="EH8" s="71">
        <v>64.099999999999994</v>
      </c>
      <c r="EI8" s="71">
        <v>64.3</v>
      </c>
      <c r="EJ8" s="71">
        <v>66</v>
      </c>
      <c r="EK8" s="71">
        <v>67.099999999999994</v>
      </c>
      <c r="EL8" s="71">
        <v>67.900000000000006</v>
      </c>
      <c r="EM8" s="71">
        <v>70</v>
      </c>
      <c r="EN8" s="72">
        <v>33067624</v>
      </c>
      <c r="EO8" s="72">
        <v>81657636</v>
      </c>
      <c r="EP8" s="72">
        <v>67719638</v>
      </c>
      <c r="EQ8" s="72">
        <v>69246986</v>
      </c>
      <c r="ER8" s="72">
        <v>69689250</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dcterms:modified xsi:type="dcterms:W3CDTF">2021-02-10T09:32:40Z</dcterms:modified>
</cp:coreProperties>
</file>