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LB20Z0314\d110\share\事務係\大番頭\②事務係\09_R2 決算統計関係\（財政課照会） 【〆切128（木）】公営企業に係る経営比較分析表（令和元年度決算）の分析等について（依頼）\回答\"/>
    </mc:Choice>
  </mc:AlternateContent>
  <xr:revisionPtr revIDLastSave="0" documentId="13_ncr:1_{64A974ED-A799-40B1-AD97-5CA9C0B6EE86}" xr6:coauthVersionLast="36" xr6:coauthVersionMax="36" xr10:uidLastSave="{00000000-0000-0000-0000-000000000000}"/>
  <workbookProtection workbookAlgorithmName="SHA-512" workbookHashValue="OtRmiaIla3Cvo3muoFfkIzg7qopcB21eMVAROY7NmYLXgknjIQ8ZYiIHy9LrsP+VaAbPVuSkGjWi/GgSt6ahmg==" workbookSaltValue="sDqaKDjOmbS4sAcs35pXh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<sst xmlns="http://schemas.openxmlformats.org/spreadsheetml/2006/main" count="297" uniqueCount="117">
  <si>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</si>
  <si>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</si>
  <si>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</si>
  <si>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</si>
  <si>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</si>
  <si>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</si>
  <si>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</si>
  <si>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</si>
  <si>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</si>
  <si>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</si>
  <si>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</si>
  <si>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</si>
  <si>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</si>
  <si>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</si>
  <si>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</si>
  <si>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</si>
  <si>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</si>
  <si>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</si>
  <si>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</si>
  <si>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</si>
  <si>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</si>
  <si>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</si>
  <si>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</si>
  <si>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</si>
  <si>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</si>
  <si>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</si>
  <si>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</si>
  <si>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</si>
  <si>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</si>
  <si>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</si>
  <si>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</si>
  <si>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</si>
  <si>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</si>
  <si>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</si>
  <si>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</si>
  <si>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</si>
  <si>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</si>
  <si>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</si>
  <si>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</si>
  <si>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</si>
  <si>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</si>
  <si>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</si>
  <si>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</si>
  <si>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</si>
  <si>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</si>
  <si>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</si>
  <si>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</si>
  <si>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</si>
  <si>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</si>
  <si>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</si>
  <si>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</si>
  <si>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</si>
  <si>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</si>
  <si>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</si>
  <si>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</si>
  <si>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</si>
  <si>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</si>
  <si>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</si>
  <si>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</si>
  <si>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</si>
  <si>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</si>
  <si>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</si>
  <si>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</si>
  <si>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</si>
  <si>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</si>
  <si>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</si>
  <si>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</si>
  <si>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</si>
  <si>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</si>
  <si>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</si>
  <si>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</si>
  <si>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</si>
  <si>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</si>
  <si>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</si>
  <si>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</si>
  <si>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</si>
  <si>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</si>
  <si>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</si>
  <si>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</si>
  <si>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</si>
  <si>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</si>
  <si>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</si>
  <si>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</si>
  <si>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</si>
  <si>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</si>
  <si>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</si>
  <si>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</si>
  <si>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</si>
  <si>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</si>
  <si>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</si>
  <si>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</si>
  <si>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</si>
  <si>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</si>
  <si>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</si>
  <si>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</si>
  <si>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</si>
  <si>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</si>
  <si>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</si>
  <si>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</si>
  <si>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</si>
  <si>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</si>
  <si>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</si>
  <si>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</si>
  <si>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</si>
  <si>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</si>
  <si>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</si>
  <si>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</si>
  <si>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</si>
  <si>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</si>
  <si>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</si>
  <si>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</si>
  <si>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</si>
  <si>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</si>
  <si>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</si>
  <si>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「管渠改善率」については、平均値より改善しているものの、施設の耐用年数を考慮すれば、より計画的な改善を行う必要がある。</t>
    <rPh sb="2" eb="4">
      <t>カンキョ</t>
    </rPh>
    <rPh sb="4" eb="7">
      <t>カイゼンリツ</t>
    </rPh>
    <rPh sb="14" eb="17">
      <t>ヘイキンチ</t>
    </rPh>
    <rPh sb="19" eb="21">
      <t>カイゼン</t>
    </rPh>
    <rPh sb="29" eb="31">
      <t>シセツ</t>
    </rPh>
    <rPh sb="32" eb="34">
      <t>タイヨウ</t>
    </rPh>
    <rPh sb="34" eb="36">
      <t>ネンスウ</t>
    </rPh>
    <rPh sb="37" eb="39">
      <t>コウリョ</t>
    </rPh>
    <rPh sb="45" eb="47">
      <t>ケイカク</t>
    </rPh>
    <rPh sb="47" eb="48">
      <t>テキ</t>
    </rPh>
    <rPh sb="49" eb="51">
      <t>カイゼン</t>
    </rPh>
    <rPh sb="52" eb="53">
      <t>オコナ</t>
    </rPh>
    <rPh sb="54" eb="56">
      <t>ヒツヨウ</t>
    </rPh>
    <phoneticPr fontId="4"/>
  </si>
  <si>
    <t>　本県における流域下水道は、河川及び海域等の公共用水域の環境改善が急務な課題であったことから、県が主導する枠組みで事業を進めたため、施設整備の初期投資に多大な経費を要したこともあり、環境改善に対しては一定の効果を得られている。
　会計の状況としては、市町の公共下水道事業とことなり、直接、県民から使用料を徴収しておらず、当該年度の維持管理費を処理場毎に市町が負担している。改築更新についても国費・県費を除いた額を処理場毎に市町が負担しており、資金ベースの収支は、毎度±０円となる。
　言い換えると、工事費の財源を投資段階で100％回収しているため、減価償却費と同額の長期前受金戻入額が計上され、長期的には必ず、収支が均衡する仕組みになっている。
　このため、長期的に「経常収支比率」は100％となる。
　したがって、左の①②の数値は、非現金部分の費用化の額と収益化の額のズレであり、長期的に±０円となることがわかっており、経営的な問題はない。
　「企業債残高対事業規模比率」については、本県事業施設内にて、特殊で高額な設備を必要とする「負荷が高くクロムを含む皮革排水」の処理を行っていることから、投資額が比較的大きくなっている。</t>
    <rPh sb="1" eb="2">
      <t>ホン</t>
    </rPh>
    <rPh sb="2" eb="3">
      <t>ケン</t>
    </rPh>
    <rPh sb="115" eb="117">
      <t>カイケイ</t>
    </rPh>
    <rPh sb="118" eb="120">
      <t>ジョウキョウ</t>
    </rPh>
    <rPh sb="125" eb="127">
      <t>シチョウ</t>
    </rPh>
    <rPh sb="128" eb="130">
      <t>コウキョウ</t>
    </rPh>
    <rPh sb="130" eb="133">
      <t>ゲスイドウ</t>
    </rPh>
    <rPh sb="133" eb="135">
      <t>ジギョウ</t>
    </rPh>
    <rPh sb="141" eb="143">
      <t>チョクセツ</t>
    </rPh>
    <rPh sb="144" eb="146">
      <t>ケンミン</t>
    </rPh>
    <rPh sb="148" eb="151">
      <t>シヨウリョウ</t>
    </rPh>
    <rPh sb="152" eb="154">
      <t>チョウシュウ</t>
    </rPh>
    <rPh sb="160" eb="162">
      <t>トウガイ</t>
    </rPh>
    <rPh sb="162" eb="164">
      <t>ネンド</t>
    </rPh>
    <rPh sb="165" eb="167">
      <t>イジ</t>
    </rPh>
    <rPh sb="167" eb="169">
      <t>カンリ</t>
    </rPh>
    <rPh sb="169" eb="170">
      <t>ヒ</t>
    </rPh>
    <rPh sb="171" eb="174">
      <t>ショリジョウ</t>
    </rPh>
    <rPh sb="174" eb="175">
      <t>ゴト</t>
    </rPh>
    <rPh sb="176" eb="178">
      <t>シチョウ</t>
    </rPh>
    <rPh sb="179" eb="181">
      <t>フタン</t>
    </rPh>
    <rPh sb="186" eb="188">
      <t>カイチク</t>
    </rPh>
    <rPh sb="188" eb="190">
      <t>コウシン</t>
    </rPh>
    <rPh sb="195" eb="197">
      <t>コクヒ</t>
    </rPh>
    <rPh sb="198" eb="199">
      <t>ケン</t>
    </rPh>
    <rPh sb="199" eb="200">
      <t>ヒ</t>
    </rPh>
    <rPh sb="201" eb="202">
      <t>ノゾ</t>
    </rPh>
    <rPh sb="204" eb="205">
      <t>ガク</t>
    </rPh>
    <rPh sb="206" eb="209">
      <t>ショリジョウ</t>
    </rPh>
    <rPh sb="209" eb="210">
      <t>ゴト</t>
    </rPh>
    <rPh sb="211" eb="213">
      <t>シチョウ</t>
    </rPh>
    <rPh sb="214" eb="216">
      <t>フタン</t>
    </rPh>
    <rPh sb="221" eb="223">
      <t>シキン</t>
    </rPh>
    <rPh sb="227" eb="229">
      <t>シュウシ</t>
    </rPh>
    <rPh sb="231" eb="233">
      <t>マイド</t>
    </rPh>
    <rPh sb="235" eb="236">
      <t>エン</t>
    </rPh>
    <rPh sb="242" eb="243">
      <t>イ</t>
    </rPh>
    <rPh sb="244" eb="245">
      <t>カ</t>
    </rPh>
    <rPh sb="249" eb="252">
      <t>コウジヒ</t>
    </rPh>
    <rPh sb="253" eb="255">
      <t>ザイゲン</t>
    </rPh>
    <rPh sb="256" eb="258">
      <t>トウシ</t>
    </rPh>
    <rPh sb="258" eb="260">
      <t>ダンカイ</t>
    </rPh>
    <rPh sb="265" eb="267">
      <t>カイシュウ</t>
    </rPh>
    <rPh sb="274" eb="276">
      <t>ゲンカ</t>
    </rPh>
    <rPh sb="276" eb="279">
      <t>ショウキャクヒ</t>
    </rPh>
    <rPh sb="280" eb="282">
      <t>ドウガク</t>
    </rPh>
    <rPh sb="283" eb="285">
      <t>チョウキ</t>
    </rPh>
    <rPh sb="285" eb="287">
      <t>マエウ</t>
    </rPh>
    <rPh sb="287" eb="288">
      <t>キン</t>
    </rPh>
    <rPh sb="288" eb="289">
      <t>モド</t>
    </rPh>
    <rPh sb="289" eb="290">
      <t>イ</t>
    </rPh>
    <rPh sb="290" eb="291">
      <t>ガク</t>
    </rPh>
    <rPh sb="292" eb="294">
      <t>ケイジョウ</t>
    </rPh>
    <rPh sb="297" eb="300">
      <t>チョウキテキ</t>
    </rPh>
    <rPh sb="302" eb="303">
      <t>カナラ</t>
    </rPh>
    <rPh sb="305" eb="307">
      <t>シュウシ</t>
    </rPh>
    <rPh sb="308" eb="310">
      <t>キンコウ</t>
    </rPh>
    <rPh sb="312" eb="314">
      <t>シク</t>
    </rPh>
    <rPh sb="329" eb="332">
      <t>チョウキテキ</t>
    </rPh>
    <rPh sb="334" eb="336">
      <t>ケイジョウ</t>
    </rPh>
    <rPh sb="336" eb="338">
      <t>シュウシ</t>
    </rPh>
    <rPh sb="338" eb="340">
      <t>ヒリツ</t>
    </rPh>
    <rPh sb="358" eb="359">
      <t>ヒダリ</t>
    </rPh>
    <rPh sb="363" eb="365">
      <t>スウチ</t>
    </rPh>
    <rPh sb="367" eb="368">
      <t>ヒ</t>
    </rPh>
    <rPh sb="368" eb="370">
      <t>ゲンキン</t>
    </rPh>
    <rPh sb="370" eb="372">
      <t>ブブン</t>
    </rPh>
    <rPh sb="373" eb="375">
      <t>ヒヨウ</t>
    </rPh>
    <rPh sb="375" eb="376">
      <t>カ</t>
    </rPh>
    <rPh sb="377" eb="378">
      <t>ガク</t>
    </rPh>
    <rPh sb="379" eb="381">
      <t>シュウエキ</t>
    </rPh>
    <rPh sb="381" eb="382">
      <t>カ</t>
    </rPh>
    <rPh sb="383" eb="384">
      <t>ガク</t>
    </rPh>
    <rPh sb="391" eb="394">
      <t>チョウキテキ</t>
    </rPh>
    <rPh sb="395" eb="398">
      <t>プラスマイナス0エン</t>
    </rPh>
    <rPh sb="411" eb="414">
      <t>ケイエイテキ</t>
    </rPh>
    <rPh sb="415" eb="417">
      <t>モンダイ</t>
    </rPh>
    <rPh sb="424" eb="426">
      <t>キギョウ</t>
    </rPh>
    <rPh sb="426" eb="427">
      <t>サイ</t>
    </rPh>
    <rPh sb="427" eb="429">
      <t>ザンダカ</t>
    </rPh>
    <rPh sb="429" eb="430">
      <t>タイ</t>
    </rPh>
    <rPh sb="430" eb="432">
      <t>ジギョウ</t>
    </rPh>
    <rPh sb="432" eb="434">
      <t>キボ</t>
    </rPh>
    <rPh sb="434" eb="436">
      <t>ヒリツ</t>
    </rPh>
    <rPh sb="468" eb="470">
      <t>フカ</t>
    </rPh>
    <rPh sb="471" eb="472">
      <t>タカ</t>
    </rPh>
    <rPh sb="477" eb="478">
      <t>フク</t>
    </rPh>
    <rPh sb="485" eb="487">
      <t>ショリ</t>
    </rPh>
    <rPh sb="488" eb="489">
      <t>オコナ</t>
    </rPh>
    <rPh sb="498" eb="501">
      <t>トウシガク</t>
    </rPh>
    <rPh sb="502" eb="505">
      <t>ヒカクテキ</t>
    </rPh>
    <rPh sb="505" eb="506">
      <t>オオ</t>
    </rPh>
    <phoneticPr fontId="4"/>
  </si>
  <si>
    <t>　本県の経営の健全性・効率性の観点から見れば、資金ベースの収支は、毎度±０円、「経常収支比率」はあらかじめ、長期的に100％となることが分かっており、問題はない。
　また、老朽化対策として、「ひょうごインフラ・メンテナンス10箇年計画」に基づき、長寿命化を含めた計画的な改築・更新等を実施している。
　また、「地震津波対策」、「効率的な日常維持管理」、「資源・施設の有効利用」等の施策を展開し、持続的・安定的な下水道サービスの提供により、快適で安全・安心なまちづくりを進めている。</t>
    <rPh sb="1" eb="2">
      <t>ホン</t>
    </rPh>
    <rPh sb="2" eb="3">
      <t>ケン</t>
    </rPh>
    <rPh sb="4" eb="6">
      <t>ケイエイ</t>
    </rPh>
    <rPh sb="7" eb="9">
      <t>ケンゼン</t>
    </rPh>
    <rPh sb="9" eb="10">
      <t>セイ</t>
    </rPh>
    <rPh sb="11" eb="13">
      <t>コウリツ</t>
    </rPh>
    <rPh sb="13" eb="14">
      <t>セイ</t>
    </rPh>
    <rPh sb="15" eb="17">
      <t>カンテン</t>
    </rPh>
    <rPh sb="19" eb="20">
      <t>ミ</t>
    </rPh>
    <rPh sb="23" eb="25">
      <t>シキン</t>
    </rPh>
    <rPh sb="29" eb="31">
      <t>シュウシ</t>
    </rPh>
    <rPh sb="33" eb="35">
      <t>マイド</t>
    </rPh>
    <rPh sb="35" eb="38">
      <t>プラスマイナス0エン</t>
    </rPh>
    <rPh sb="40" eb="42">
      <t>ケイジョウ</t>
    </rPh>
    <rPh sb="42" eb="44">
      <t>シュウシ</t>
    </rPh>
    <rPh sb="44" eb="46">
      <t>ヒリツ</t>
    </rPh>
    <rPh sb="54" eb="57">
      <t>チョウキテキ</t>
    </rPh>
    <rPh sb="68" eb="69">
      <t>ワ</t>
    </rPh>
    <rPh sb="75" eb="77">
      <t>モンダイ</t>
    </rPh>
    <rPh sb="86" eb="88">
      <t>ロウキュウ</t>
    </rPh>
    <rPh sb="88" eb="89">
      <t>カ</t>
    </rPh>
    <rPh sb="89" eb="91">
      <t>タイサク</t>
    </rPh>
    <rPh sb="113" eb="115">
      <t>カネン</t>
    </rPh>
    <rPh sb="115" eb="117">
      <t>ケイカク</t>
    </rPh>
    <rPh sb="119" eb="120">
      <t>モト</t>
    </rPh>
    <rPh sb="123" eb="127">
      <t>チョウジュミョウカ</t>
    </rPh>
    <rPh sb="128" eb="129">
      <t>フク</t>
    </rPh>
    <rPh sb="131" eb="133">
      <t>ケイカク</t>
    </rPh>
    <rPh sb="133" eb="134">
      <t>テキ</t>
    </rPh>
    <rPh sb="135" eb="137">
      <t>カイチク</t>
    </rPh>
    <rPh sb="138" eb="140">
      <t>コウシン</t>
    </rPh>
    <rPh sb="140" eb="141">
      <t>トウ</t>
    </rPh>
    <rPh sb="142" eb="144">
      <t>ジッシ</t>
    </rPh>
    <rPh sb="155" eb="157">
      <t>ジシン</t>
    </rPh>
    <rPh sb="157" eb="159">
      <t>ツナミ</t>
    </rPh>
    <rPh sb="159" eb="161">
      <t>タイサク</t>
    </rPh>
    <rPh sb="164" eb="166">
      <t>コウリツ</t>
    </rPh>
    <rPh sb="166" eb="167">
      <t>テキ</t>
    </rPh>
    <rPh sb="168" eb="170">
      <t>ニチジョウ</t>
    </rPh>
    <rPh sb="170" eb="172">
      <t>イジ</t>
    </rPh>
    <rPh sb="172" eb="174">
      <t>カンリ</t>
    </rPh>
    <rPh sb="177" eb="179">
      <t>シゲン</t>
    </rPh>
    <rPh sb="180" eb="182">
      <t>シセツ</t>
    </rPh>
    <rPh sb="183" eb="185">
      <t>ユウコウ</t>
    </rPh>
    <rPh sb="185" eb="187">
      <t>リヨウ</t>
    </rPh>
    <rPh sb="188" eb="189">
      <t>トウ</t>
    </rPh>
    <rPh sb="190" eb="192">
      <t>セサク</t>
    </rPh>
    <rPh sb="193" eb="195">
      <t>テンカイ</t>
    </rPh>
    <rPh sb="197" eb="199">
      <t>ジゾク</t>
    </rPh>
    <rPh sb="199" eb="200">
      <t>テキ</t>
    </rPh>
    <rPh sb="201" eb="204">
      <t>アンテイテキ</t>
    </rPh>
    <rPh sb="205" eb="208">
      <t>ゲスイドウ</t>
    </rPh>
    <rPh sb="213" eb="215">
      <t>テイキョウ</t>
    </rPh>
    <rPh sb="219" eb="221">
      <t>カイテキ</t>
    </rPh>
    <rPh sb="222" eb="224">
      <t>アンゼン</t>
    </rPh>
    <rPh sb="225" eb="227">
      <t>アンシン</t>
    </rPh>
    <rPh sb="234" eb="23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</si>
</sst>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0.08</c:v>
                </c:pt>
                <c:pt idx="4">
                  <c:v>0.14000000000000001</c:v>
                </c:pt>
              </c:numCache>
            </c:numRef>
          </c:val>
          <c:extLst>
            <c:ext xmlns:c16="http://schemas.microsoft.com/office/drawing/2014/chart" uri="{C3380CC4-5D6E-409C-BE32-E72D297353CC}">
              <c16:uniqueId val="{00000000-E08F-483E-9745-C52612F128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7.0000000000000007E-2</c:v>
                </c:pt>
              </c:numCache>
            </c:numRef>
          </c:val>
          <c:smooth val="0"/>
          <c:extLst>
            <c:ext xmlns:c16="http://schemas.microsoft.com/office/drawing/2014/chart" uri="{C3380CC4-5D6E-409C-BE32-E72D297353CC}">
              <c16:uniqueId val="{00000001-E08F-483E-9745-C52612F128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53.53</c:v>
                </c:pt>
                <c:pt idx="4">
                  <c:v>66.959999999999994</c:v>
                </c:pt>
              </c:numCache>
            </c:numRef>
          </c:val>
          <c:extLst>
            <c:ext xmlns:c16="http://schemas.microsoft.com/office/drawing/2014/chart" uri="{C3380CC4-5D6E-409C-BE32-E72D297353CC}">
              <c16:uniqueId val="{00000000-78FA-4DBC-B39A-D3AC5C144D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66.11</c:v>
                </c:pt>
                <c:pt idx="4">
                  <c:v>67.209999999999994</c:v>
                </c:pt>
              </c:numCache>
            </c:numRef>
          </c:val>
          <c:smooth val="0"/>
          <c:extLst>
            <c:ext xmlns:c16="http://schemas.microsoft.com/office/drawing/2014/chart" uri="{C3380CC4-5D6E-409C-BE32-E72D297353CC}">
              <c16:uniqueId val="{00000001-78FA-4DBC-B39A-D3AC5C144D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97.39</c:v>
                </c:pt>
                <c:pt idx="4">
                  <c:v>97.56</c:v>
                </c:pt>
              </c:numCache>
            </c:numRef>
          </c:val>
          <c:extLst>
            <c:ext xmlns:c16="http://schemas.microsoft.com/office/drawing/2014/chart" uri="{C3380CC4-5D6E-409C-BE32-E72D297353CC}">
              <c16:uniqueId val="{00000000-9231-4A0B-83B6-214A33EF0A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92.98</c:v>
                </c:pt>
                <c:pt idx="4">
                  <c:v>93.21</c:v>
                </c:pt>
              </c:numCache>
            </c:numRef>
          </c:val>
          <c:smooth val="0"/>
          <c:extLst>
            <c:ext xmlns:c16="http://schemas.microsoft.com/office/drawing/2014/chart" uri="{C3380CC4-5D6E-409C-BE32-E72D297353CC}">
              <c16:uniqueId val="{00000001-9231-4A0B-83B6-214A33EF0A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101.67</c:v>
                </c:pt>
                <c:pt idx="4">
                  <c:v>100.72</c:v>
                </c:pt>
              </c:numCache>
            </c:numRef>
          </c:val>
          <c:extLst>
            <c:ext xmlns:c16="http://schemas.microsoft.com/office/drawing/2014/chart" uri="{C3380CC4-5D6E-409C-BE32-E72D297353CC}">
              <c16:uniqueId val="{00000000-424E-47CE-AB8F-1C389826FD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98.64</c:v>
                </c:pt>
                <c:pt idx="4">
                  <c:v>100.49</c:v>
                </c:pt>
              </c:numCache>
            </c:numRef>
          </c:val>
          <c:smooth val="0"/>
          <c:extLst>
            <c:ext xmlns:c16="http://schemas.microsoft.com/office/drawing/2014/chart" uri="{C3380CC4-5D6E-409C-BE32-E72D297353CC}">
              <c16:uniqueId val="{00000001-424E-47CE-AB8F-1C389826FD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5.83</c:v>
                </c:pt>
                <c:pt idx="4">
                  <c:v>11.27</c:v>
                </c:pt>
              </c:numCache>
            </c:numRef>
          </c:val>
          <c:extLst>
            <c:ext xmlns:c16="http://schemas.microsoft.com/office/drawing/2014/chart" uri="{C3380CC4-5D6E-409C-BE32-E72D297353CC}">
              <c16:uniqueId val="{00000000-BC1E-4668-8DD8-AB302779FC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48.81</c:v>
                </c:pt>
                <c:pt idx="4">
                  <c:v>39.35</c:v>
                </c:pt>
              </c:numCache>
            </c:numRef>
          </c:val>
          <c:smooth val="0"/>
          <c:extLst>
            <c:ext xmlns:c16="http://schemas.microsoft.com/office/drawing/2014/chart" uri="{C3380CC4-5D6E-409C-BE32-E72D297353CC}">
              <c16:uniqueId val="{00000001-BC1E-4668-8DD8-AB302779FC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9D2-4C1B-AD77-2622231A6A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1.17</c:v>
                </c:pt>
              </c:numCache>
            </c:numRef>
          </c:val>
          <c:smooth val="0"/>
          <c:extLst>
            <c:ext xmlns:c16="http://schemas.microsoft.com/office/drawing/2014/chart" uri="{C3380CC4-5D6E-409C-BE32-E72D297353CC}">
              <c16:uniqueId val="{00000001-79D2-4C1B-AD77-2622231A6A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9.42</c:v>
                </c:pt>
                <c:pt idx="4" formatCode="#,##0.00;&quot;△&quot;#,##0.00">
                  <c:v>0</c:v>
                </c:pt>
              </c:numCache>
            </c:numRef>
          </c:val>
          <c:extLst>
            <c:ext xmlns:c16="http://schemas.microsoft.com/office/drawing/2014/chart" uri="{C3380CC4-5D6E-409C-BE32-E72D297353CC}">
              <c16:uniqueId val="{00000000-5263-4B54-BC3B-6C64781766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9.5</c:v>
                </c:pt>
                <c:pt idx="4">
                  <c:v>7.27</c:v>
                </c:pt>
              </c:numCache>
            </c:numRef>
          </c:val>
          <c:smooth val="0"/>
          <c:extLst>
            <c:ext xmlns:c16="http://schemas.microsoft.com/office/drawing/2014/chart" uri="{C3380CC4-5D6E-409C-BE32-E72D297353CC}">
              <c16:uniqueId val="{00000001-5263-4B54-BC3B-6C64781766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58.41</c:v>
                </c:pt>
                <c:pt idx="4">
                  <c:v>72.12</c:v>
                </c:pt>
              </c:numCache>
            </c:numRef>
          </c:val>
          <c:extLst>
            <c:ext xmlns:c16="http://schemas.microsoft.com/office/drawing/2014/chart" uri="{C3380CC4-5D6E-409C-BE32-E72D297353CC}">
              <c16:uniqueId val="{00000000-7284-4795-9CEB-EB7B12A292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95.77</c:v>
                </c:pt>
                <c:pt idx="4">
                  <c:v>97.37</c:v>
                </c:pt>
              </c:numCache>
            </c:numRef>
          </c:val>
          <c:smooth val="0"/>
          <c:extLst>
            <c:ext xmlns:c16="http://schemas.microsoft.com/office/drawing/2014/chart" uri="{C3380CC4-5D6E-409C-BE32-E72D297353CC}">
              <c16:uniqueId val="{00000001-7284-4795-9CEB-EB7B12A292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627.21</c:v>
                </c:pt>
                <c:pt idx="4">
                  <c:v>609.16</c:v>
                </c:pt>
              </c:numCache>
            </c:numRef>
          </c:val>
          <c:extLst>
            <c:ext xmlns:c16="http://schemas.microsoft.com/office/drawing/2014/chart" uri="{C3380CC4-5D6E-409C-BE32-E72D297353CC}">
              <c16:uniqueId val="{00000000-9F28-4A5C-9713-1B6E043A04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290.94</c:v>
                </c:pt>
                <c:pt idx="4">
                  <c:v>287.39</c:v>
                </c:pt>
              </c:numCache>
            </c:numRef>
          </c:val>
          <c:smooth val="0"/>
          <c:extLst>
            <c:ext xmlns:c16="http://schemas.microsoft.com/office/drawing/2014/chart" uri="{C3380CC4-5D6E-409C-BE32-E72D297353CC}">
              <c16:uniqueId val="{00000001-9F28-4A5C-9713-1B6E043A04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13-4102-940C-A19EC67E7F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B13-4102-940C-A19EC67E7F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49.97</c:v>
                </c:pt>
                <c:pt idx="4">
                  <c:v>49.92</c:v>
                </c:pt>
              </c:numCache>
            </c:numRef>
          </c:val>
          <c:extLst>
            <c:ext xmlns:c16="http://schemas.microsoft.com/office/drawing/2014/chart" uri="{C3380CC4-5D6E-409C-BE32-E72D297353CC}">
              <c16:uniqueId val="{00000000-9BE2-414C-8EFD-11873FB1DB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55.61</c:v>
                </c:pt>
                <c:pt idx="4">
                  <c:v>50.64</c:v>
                </c:pt>
              </c:numCache>
            </c:numRef>
          </c:val>
          <c:smooth val="0"/>
          <c:extLst>
            <c:ext xmlns:c16="http://schemas.microsoft.com/office/drawing/2014/chart" uri="{C3380CC4-5D6E-409C-BE32-E72D297353CC}">
              <c16:uniqueId val="{00000001-9BE2-414C-8EFD-11873FB1DB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58"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5549568</v>
      </c>
      <c r="AM8" s="51"/>
      <c r="AN8" s="51"/>
      <c r="AO8" s="51"/>
      <c r="AP8" s="51"/>
      <c r="AQ8" s="51"/>
      <c r="AR8" s="51"/>
      <c r="AS8" s="51"/>
      <c r="AT8" s="46">
        <f>データ!T6</f>
        <v>8400.94</v>
      </c>
      <c r="AU8" s="46"/>
      <c r="AV8" s="46"/>
      <c r="AW8" s="46"/>
      <c r="AX8" s="46"/>
      <c r="AY8" s="46"/>
      <c r="AZ8" s="46"/>
      <c r="BA8" s="46"/>
      <c r="BB8" s="46">
        <f>データ!U6</f>
        <v>660.59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77.44</v>
      </c>
      <c r="J10" s="46"/>
      <c r="K10" s="46"/>
      <c r="L10" s="46"/>
      <c r="M10" s="46"/>
      <c r="N10" s="46"/>
      <c r="O10" s="46"/>
      <c r="P10" s="46">
        <f>データ!P6</f>
        <v>43.23</v>
      </c>
      <c r="Q10" s="46"/>
      <c r="R10" s="46"/>
      <c r="S10" s="46"/>
      <c r="T10" s="46"/>
      <c r="U10" s="46"/>
      <c r="V10" s="46"/>
      <c r="W10" s="46">
        <f>データ!Q6</f>
        <v>103.2</v>
      </c>
      <c r="X10" s="46"/>
      <c r="Y10" s="46"/>
      <c r="Z10" s="46"/>
      <c r="AA10" s="46"/>
      <c r="AB10" s="46"/>
      <c r="AC10" s="46"/>
      <c r="AD10" s="51">
        <f>データ!R6</f>
        <v>0</v>
      </c>
      <c r="AE10" s="51"/>
      <c r="AF10" s="51"/>
      <c r="AG10" s="51"/>
      <c r="AH10" s="51"/>
      <c r="AI10" s="51"/>
      <c r="AJ10" s="51"/>
      <c r="AK10" s="2"/>
      <c r="AL10" s="51">
        <f>データ!V6</f>
        <v>1948500</v>
      </c>
      <c r="AM10" s="51"/>
      <c r="AN10" s="51"/>
      <c r="AO10" s="51"/>
      <c r="AP10" s="51"/>
      <c r="AQ10" s="51"/>
      <c r="AR10" s="51"/>
      <c r="AS10" s="51"/>
      <c r="AT10" s="46">
        <f>データ!W6</f>
        <v>361.24</v>
      </c>
      <c r="AU10" s="46"/>
      <c r="AV10" s="46"/>
      <c r="AW10" s="46"/>
      <c r="AX10" s="46"/>
      <c r="AY10" s="46"/>
      <c r="AZ10" s="46"/>
      <c r="BA10" s="46"/>
      <c r="BB10" s="46">
        <f>データ!X6</f>
        <v>5393.92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rEmhbHNdewDJ/iagTgAjwvzmXlas62iw2db2bcRKdCHGgg6UVvw2V6RgfaB/3IWBGmg3sDcNb1Xcg3RVVmczAQ==" saltValue="a8hk1pBMdSz5Ta5EKc3n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280003</v>
      </c>
      <c r="D6" s="33">
        <f t="shared" si="3"/>
        <v>46</v>
      </c>
      <c r="E6" s="33">
        <f t="shared" si="3"/>
        <v>17</v>
      </c>
      <c r="F6" s="33">
        <f t="shared" si="3"/>
        <v>3</v>
      </c>
      <c r="G6" s="33">
        <f t="shared" si="3"/>
        <v>0</v>
      </c>
      <c r="H6" s="33" t="str">
        <f t="shared" si="3"/>
        <v>兵庫県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77.44</v>
      </c>
      <c r="P6" s="34">
        <f t="shared" si="3"/>
        <v>43.23</v>
      </c>
      <c r="Q6" s="34">
        <f t="shared" si="3"/>
        <v>103.2</v>
      </c>
      <c r="R6" s="34">
        <f t="shared" si="3"/>
        <v>0</v>
      </c>
      <c r="S6" s="34">
        <f t="shared" si="3"/>
        <v>5549568</v>
      </c>
      <c r="T6" s="34">
        <f t="shared" si="3"/>
        <v>8400.94</v>
      </c>
      <c r="U6" s="34">
        <f t="shared" si="3"/>
        <v>660.59</v>
      </c>
      <c r="V6" s="34">
        <f t="shared" si="3"/>
        <v>1948500</v>
      </c>
      <c r="W6" s="34">
        <f t="shared" si="3"/>
        <v>361.24</v>
      </c>
      <c r="X6" s="34">
        <f t="shared" si="3"/>
        <v>5393.92</v>
      </c>
      <c r="Y6" s="35" t="str">
        <f>IF(Y7="",NA(),Y7)</f>
        <v>-</v>
      </c>
      <c r="Z6" s="35" t="str">
        <f t="shared" ref="Z6:AH6" si="4">IF(Z7="",NA(),Z7)</f>
        <v>-</v>
      </c>
      <c r="AA6" s="35" t="str">
        <f t="shared" si="4"/>
        <v>-</v>
      </c>
      <c r="AB6" s="35">
        <f t="shared" si="4"/>
        <v>101.67</v>
      </c>
      <c r="AC6" s="35">
        <f t="shared" si="4"/>
        <v>100.72</v>
      </c>
      <c r="AD6" s="35" t="str">
        <f t="shared" si="4"/>
        <v>-</v>
      </c>
      <c r="AE6" s="35" t="str">
        <f t="shared" si="4"/>
        <v>-</v>
      </c>
      <c r="AF6" s="35" t="str">
        <f t="shared" si="4"/>
        <v>-</v>
      </c>
      <c r="AG6" s="35">
        <f t="shared" si="4"/>
        <v>98.64</v>
      </c>
      <c r="AH6" s="35">
        <f t="shared" si="4"/>
        <v>100.49</v>
      </c>
      <c r="AI6" s="34" t="str">
        <f>IF(AI7="","",IF(AI7="-","【-】","【"&amp;SUBSTITUTE(TEXT(AI7,"#,##0.00"),"-","△")&amp;"】"))</f>
        <v>【100.50】</v>
      </c>
      <c r="AJ6" s="35" t="str">
        <f>IF(AJ7="",NA(),AJ7)</f>
        <v>-</v>
      </c>
      <c r="AK6" s="35" t="str">
        <f t="shared" ref="AK6:AS6" si="5">IF(AK7="",NA(),AK7)</f>
        <v>-</v>
      </c>
      <c r="AL6" s="35" t="str">
        <f t="shared" si="5"/>
        <v>-</v>
      </c>
      <c r="AM6" s="35">
        <f t="shared" si="5"/>
        <v>9.42</v>
      </c>
      <c r="AN6" s="34">
        <f t="shared" si="5"/>
        <v>0</v>
      </c>
      <c r="AO6" s="35" t="str">
        <f t="shared" si="5"/>
        <v>-</v>
      </c>
      <c r="AP6" s="35" t="str">
        <f t="shared" si="5"/>
        <v>-</v>
      </c>
      <c r="AQ6" s="35" t="str">
        <f t="shared" si="5"/>
        <v>-</v>
      </c>
      <c r="AR6" s="35">
        <f t="shared" si="5"/>
        <v>9.5</v>
      </c>
      <c r="AS6" s="35">
        <f t="shared" si="5"/>
        <v>7.27</v>
      </c>
      <c r="AT6" s="34" t="str">
        <f>IF(AT7="","",IF(AT7="-","【-】","【"&amp;SUBSTITUTE(TEXT(AT7,"#,##0.00"),"-","△")&amp;"】"))</f>
        <v>【7.23】</v>
      </c>
      <c r="AU6" s="35" t="str">
        <f>IF(AU7="",NA(),AU7)</f>
        <v>-</v>
      </c>
      <c r="AV6" s="35" t="str">
        <f t="shared" ref="AV6:BD6" si="6">IF(AV7="",NA(),AV7)</f>
        <v>-</v>
      </c>
      <c r="AW6" s="35" t="str">
        <f t="shared" si="6"/>
        <v>-</v>
      </c>
      <c r="AX6" s="35">
        <f t="shared" si="6"/>
        <v>58.41</v>
      </c>
      <c r="AY6" s="35">
        <f t="shared" si="6"/>
        <v>72.12</v>
      </c>
      <c r="AZ6" s="35" t="str">
        <f t="shared" si="6"/>
        <v>-</v>
      </c>
      <c r="BA6" s="35" t="str">
        <f t="shared" si="6"/>
        <v>-</v>
      </c>
      <c r="BB6" s="35" t="str">
        <f t="shared" si="6"/>
        <v>-</v>
      </c>
      <c r="BC6" s="35">
        <f t="shared" si="6"/>
        <v>95.77</v>
      </c>
      <c r="BD6" s="35">
        <f t="shared" si="6"/>
        <v>97.37</v>
      </c>
      <c r="BE6" s="34" t="str">
        <f>IF(BE7="","",IF(BE7="-","【-】","【"&amp;SUBSTITUTE(TEXT(BE7,"#,##0.00"),"-","△")&amp;"】"))</f>
        <v>【97.06】</v>
      </c>
      <c r="BF6" s="35" t="str">
        <f>IF(BF7="",NA(),BF7)</f>
        <v>-</v>
      </c>
      <c r="BG6" s="35" t="str">
        <f t="shared" ref="BG6:BO6" si="7">IF(BG7="",NA(),BG7)</f>
        <v>-</v>
      </c>
      <c r="BH6" s="35" t="str">
        <f t="shared" si="7"/>
        <v>-</v>
      </c>
      <c r="BI6" s="35">
        <f t="shared" si="7"/>
        <v>627.21</v>
      </c>
      <c r="BJ6" s="35">
        <f t="shared" si="7"/>
        <v>609.16</v>
      </c>
      <c r="BK6" s="35" t="str">
        <f t="shared" si="7"/>
        <v>-</v>
      </c>
      <c r="BL6" s="35" t="str">
        <f t="shared" si="7"/>
        <v>-</v>
      </c>
      <c r="BM6" s="35" t="str">
        <f t="shared" si="7"/>
        <v>-</v>
      </c>
      <c r="BN6" s="35">
        <f t="shared" si="7"/>
        <v>290.94</v>
      </c>
      <c r="BO6" s="35">
        <f t="shared" si="7"/>
        <v>287.39</v>
      </c>
      <c r="BP6" s="34" t="str">
        <f>IF(BP7="","",IF(BP7="-","【-】","【"&amp;SUBSTITUTE(TEXT(BP7,"#,##0.00"),"-","△")&amp;"】"))</f>
        <v>【291.40】</v>
      </c>
      <c r="BQ6" s="35" t="str">
        <f>IF(BQ7="",NA(),BQ7)</f>
        <v>-</v>
      </c>
      <c r="BR6" s="35" t="str">
        <f t="shared" ref="BR6:BZ6" si="8">IF(BR7="",NA(),BR7)</f>
        <v>-</v>
      </c>
      <c r="BS6" s="35" t="str">
        <f t="shared" si="8"/>
        <v>-</v>
      </c>
      <c r="BT6" s="34">
        <f t="shared" si="8"/>
        <v>0</v>
      </c>
      <c r="BU6" s="34">
        <f t="shared" si="8"/>
        <v>0</v>
      </c>
      <c r="BV6" s="35" t="str">
        <f t="shared" si="8"/>
        <v>-</v>
      </c>
      <c r="BW6" s="35" t="str">
        <f t="shared" si="8"/>
        <v>-</v>
      </c>
      <c r="BX6" s="35" t="str">
        <f t="shared" si="8"/>
        <v>-</v>
      </c>
      <c r="BY6" s="34">
        <f t="shared" si="8"/>
        <v>0</v>
      </c>
      <c r="BZ6" s="34">
        <f t="shared" si="8"/>
        <v>0</v>
      </c>
      <c r="CA6" s="34" t="str">
        <f>IF(CA7="","",IF(CA7="-","【-】","【"&amp;SUBSTITUTE(TEXT(CA7,"#,##0.00"),"-","△")&amp;"】"))</f>
        <v>【0.00】</v>
      </c>
      <c r="CB6" s="35" t="str">
        <f>IF(CB7="",NA(),CB7)</f>
        <v>-</v>
      </c>
      <c r="CC6" s="35" t="str">
        <f t="shared" ref="CC6:CK6" si="9">IF(CC7="",NA(),CC7)</f>
        <v>-</v>
      </c>
      <c r="CD6" s="35" t="str">
        <f t="shared" si="9"/>
        <v>-</v>
      </c>
      <c r="CE6" s="35">
        <f t="shared" si="9"/>
        <v>49.97</v>
      </c>
      <c r="CF6" s="35">
        <f t="shared" si="9"/>
        <v>49.92</v>
      </c>
      <c r="CG6" s="35" t="str">
        <f t="shared" si="9"/>
        <v>-</v>
      </c>
      <c r="CH6" s="35" t="str">
        <f t="shared" si="9"/>
        <v>-</v>
      </c>
      <c r="CI6" s="35" t="str">
        <f t="shared" si="9"/>
        <v>-</v>
      </c>
      <c r="CJ6" s="35">
        <f t="shared" si="9"/>
        <v>55.61</v>
      </c>
      <c r="CK6" s="35">
        <f t="shared" si="9"/>
        <v>50.64</v>
      </c>
      <c r="CL6" s="34" t="str">
        <f>IF(CL7="","",IF(CL7="-","【-】","【"&amp;SUBSTITUTE(TEXT(CL7,"#,##0.00"),"-","△")&amp;"】"))</f>
        <v>【51.39】</v>
      </c>
      <c r="CM6" s="35" t="str">
        <f>IF(CM7="",NA(),CM7)</f>
        <v>-</v>
      </c>
      <c r="CN6" s="35" t="str">
        <f t="shared" ref="CN6:CV6" si="10">IF(CN7="",NA(),CN7)</f>
        <v>-</v>
      </c>
      <c r="CO6" s="35" t="str">
        <f t="shared" si="10"/>
        <v>-</v>
      </c>
      <c r="CP6" s="35">
        <f t="shared" si="10"/>
        <v>53.53</v>
      </c>
      <c r="CQ6" s="35">
        <f t="shared" si="10"/>
        <v>66.959999999999994</v>
      </c>
      <c r="CR6" s="35" t="str">
        <f t="shared" si="10"/>
        <v>-</v>
      </c>
      <c r="CS6" s="35" t="str">
        <f t="shared" si="10"/>
        <v>-</v>
      </c>
      <c r="CT6" s="35" t="str">
        <f t="shared" si="10"/>
        <v>-</v>
      </c>
      <c r="CU6" s="35">
        <f t="shared" si="10"/>
        <v>66.11</v>
      </c>
      <c r="CV6" s="35">
        <f t="shared" si="10"/>
        <v>67.209999999999994</v>
      </c>
      <c r="CW6" s="34" t="str">
        <f>IF(CW7="","",IF(CW7="-","【-】","【"&amp;SUBSTITUTE(TEXT(CW7,"#,##0.00"),"-","△")&amp;"】"))</f>
        <v>【66.94】</v>
      </c>
      <c r="CX6" s="35" t="str">
        <f>IF(CX7="",NA(),CX7)</f>
        <v>-</v>
      </c>
      <c r="CY6" s="35" t="str">
        <f t="shared" ref="CY6:DG6" si="11">IF(CY7="",NA(),CY7)</f>
        <v>-</v>
      </c>
      <c r="CZ6" s="35" t="str">
        <f t="shared" si="11"/>
        <v>-</v>
      </c>
      <c r="DA6" s="35">
        <f t="shared" si="11"/>
        <v>97.39</v>
      </c>
      <c r="DB6" s="35">
        <f t="shared" si="11"/>
        <v>97.56</v>
      </c>
      <c r="DC6" s="35" t="str">
        <f t="shared" si="11"/>
        <v>-</v>
      </c>
      <c r="DD6" s="35" t="str">
        <f t="shared" si="11"/>
        <v>-</v>
      </c>
      <c r="DE6" s="35" t="str">
        <f t="shared" si="11"/>
        <v>-</v>
      </c>
      <c r="DF6" s="35">
        <f t="shared" si="11"/>
        <v>92.98</v>
      </c>
      <c r="DG6" s="35">
        <f t="shared" si="11"/>
        <v>93.21</v>
      </c>
      <c r="DH6" s="34" t="str">
        <f>IF(DH7="","",IF(DH7="-","【-】","【"&amp;SUBSTITUTE(TEXT(DH7,"#,##0.00"),"-","△")&amp;"】"))</f>
        <v>【93.03】</v>
      </c>
      <c r="DI6" s="35" t="str">
        <f>IF(DI7="",NA(),DI7)</f>
        <v>-</v>
      </c>
      <c r="DJ6" s="35" t="str">
        <f t="shared" ref="DJ6:DR6" si="12">IF(DJ7="",NA(),DJ7)</f>
        <v>-</v>
      </c>
      <c r="DK6" s="35" t="str">
        <f t="shared" si="12"/>
        <v>-</v>
      </c>
      <c r="DL6" s="35">
        <f t="shared" si="12"/>
        <v>5.83</v>
      </c>
      <c r="DM6" s="35">
        <f t="shared" si="12"/>
        <v>11.27</v>
      </c>
      <c r="DN6" s="35" t="str">
        <f t="shared" si="12"/>
        <v>-</v>
      </c>
      <c r="DO6" s="35" t="str">
        <f t="shared" si="12"/>
        <v>-</v>
      </c>
      <c r="DP6" s="35" t="str">
        <f t="shared" si="12"/>
        <v>-</v>
      </c>
      <c r="DQ6" s="35">
        <f t="shared" si="12"/>
        <v>48.81</v>
      </c>
      <c r="DR6" s="35">
        <f t="shared" si="12"/>
        <v>39.35</v>
      </c>
      <c r="DS6" s="34" t="str">
        <f>IF(DS7="","",IF(DS7="-","【-】","【"&amp;SUBSTITUTE(TEXT(DS7,"#,##0.00"),"-","△")&amp;"】"))</f>
        <v>【39.03】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1.17</v>
      </c>
      <c r="ED6" s="34" t="str">
        <f>IF(ED7="","",IF(ED7="-","【-】","【"&amp;SUBSTITUTE(TEXT(ED7,"#,##0.00"),"-","△")&amp;"】"))</f>
        <v>【1.16】</v>
      </c>
      <c r="EE6" s="35" t="str">
        <f>IF(EE7="",NA(),EE7)</f>
        <v>-</v>
      </c>
      <c r="EF6" s="35" t="str">
        <f t="shared" ref="EF6:EN6" si="14">IF(EF7="",NA(),EF7)</f>
        <v>-</v>
      </c>
      <c r="EG6" s="35" t="str">
        <f t="shared" si="14"/>
        <v>-</v>
      </c>
      <c r="EH6" s="35">
        <f t="shared" si="14"/>
        <v>0.08</v>
      </c>
      <c r="EI6" s="35">
        <f t="shared" si="14"/>
        <v>0.14000000000000001</v>
      </c>
      <c r="EJ6" s="35" t="str">
        <f t="shared" si="14"/>
        <v>-</v>
      </c>
      <c r="EK6" s="35" t="str">
        <f t="shared" si="14"/>
        <v>-</v>
      </c>
      <c r="EL6" s="35" t="str">
        <f t="shared" si="14"/>
        <v>-</v>
      </c>
      <c r="EM6" s="35">
        <f t="shared" si="14"/>
        <v>0.05</v>
      </c>
      <c r="EN6" s="35">
        <f t="shared" si="14"/>
        <v>7.0000000000000007E-2</v>
      </c>
      <c r="EO6" s="34" t="str">
        <f>IF(EO7="","",IF(EO7="-","【-】","【"&amp;SUBSTITUTE(TEXT(EO7,"#,##0.00"),"-","△")&amp;"】"))</f>
        <v>【0.09】</v>
      </c>
    </row>
    <row r="7" spans="1:148" s="36" customFormat="1" x14ac:dyDescent="0.15">
      <c r="A7" s="28"/>
      <c r="B7" s="37">
        <v>2019</v>
      </c>
      <c r="C7" s="37">
        <v>280003</v>
      </c>
      <c r="D7" s="37">
        <v>46</v>
      </c>
      <c r="E7" s="37">
        <v>17</v>
      </c>
      <c r="F7" s="37">
        <v>3</v>
      </c>
      <c r="G7" s="37">
        <v>0</v>
      </c>
      <c r="H7" s="37" t="s">
        <v>96</v>
      </c>
      <c r="I7" s="37" t="s">
        <v>97</v>
      </c>
      <c r="J7" s="37" t="s">
        <v>98</v>
      </c>
      <c r="K7" s="37" t="s">
        <v>99</v>
      </c>
      <c r="L7" s="37" t="s">
        <v>100</v>
      </c>
      <c r="M7" s="37" t="s">
        <v>101</v>
      </c>
      <c r="N7" s="38" t="s">
        <v>102</v>
      </c>
      <c r="O7" s="38">
        <v>77.44</v>
      </c>
      <c r="P7" s="38">
        <v>43.23</v>
      </c>
      <c r="Q7" s="38">
        <v>103.2</v>
      </c>
      <c r="R7" s="38">
        <v>0</v>
      </c>
      <c r="S7" s="38">
        <v>5549568</v>
      </c>
      <c r="T7" s="38">
        <v>8400.94</v>
      </c>
      <c r="U7" s="38">
        <v>660.59</v>
      </c>
      <c r="V7" s="38">
        <v>1948500</v>
      </c>
      <c r="W7" s="38">
        <v>361.24</v>
      </c>
      <c r="X7" s="38">
        <v>5393.92</v>
      </c>
      <c r="Y7" s="38" t="s">
        <v>102</v>
      </c>
      <c r="Z7" s="38" t="s">
        <v>102</v>
      </c>
      <c r="AA7" s="38" t="s">
        <v>102</v>
      </c>
      <c r="AB7" s="38">
        <v>101.67</v>
      </c>
      <c r="AC7" s="38">
        <v>100.72</v>
      </c>
      <c r="AD7" s="38" t="s">
        <v>102</v>
      </c>
      <c r="AE7" s="38" t="s">
        <v>102</v>
      </c>
      <c r="AF7" s="38" t="s">
        <v>102</v>
      </c>
      <c r="AG7" s="38">
        <v>98.64</v>
      </c>
      <c r="AH7" s="38">
        <v>100.49</v>
      </c>
      <c r="AI7" s="38">
        <v>100.5</v>
      </c>
      <c r="AJ7" s="38" t="s">
        <v>102</v>
      </c>
      <c r="AK7" s="38" t="s">
        <v>102</v>
      </c>
      <c r="AL7" s="38" t="s">
        <v>102</v>
      </c>
      <c r="AM7" s="38">
        <v>9.42</v>
      </c>
      <c r="AN7" s="38">
        <v>0</v>
      </c>
      <c r="AO7" s="38" t="s">
        <v>102</v>
      </c>
      <c r="AP7" s="38" t="s">
        <v>102</v>
      </c>
      <c r="AQ7" s="38" t="s">
        <v>102</v>
      </c>
      <c r="AR7" s="38">
        <v>9.5</v>
      </c>
      <c r="AS7" s="38">
        <v>7.27</v>
      </c>
      <c r="AT7" s="38">
        <v>7.23</v>
      </c>
      <c r="AU7" s="38" t="s">
        <v>102</v>
      </c>
      <c r="AV7" s="38" t="s">
        <v>102</v>
      </c>
      <c r="AW7" s="38" t="s">
        <v>102</v>
      </c>
      <c r="AX7" s="38">
        <v>58.41</v>
      </c>
      <c r="AY7" s="38">
        <v>72.12</v>
      </c>
      <c r="AZ7" s="38" t="s">
        <v>102</v>
      </c>
      <c r="BA7" s="38" t="s">
        <v>102</v>
      </c>
      <c r="BB7" s="38" t="s">
        <v>102</v>
      </c>
      <c r="BC7" s="38">
        <v>95.77</v>
      </c>
      <c r="BD7" s="38">
        <v>97.37</v>
      </c>
      <c r="BE7" s="38">
        <v>97.06</v>
      </c>
      <c r="BF7" s="38" t="s">
        <v>102</v>
      </c>
      <c r="BG7" s="38" t="s">
        <v>102</v>
      </c>
      <c r="BH7" s="38" t="s">
        <v>102</v>
      </c>
      <c r="BI7" s="38">
        <v>627.21</v>
      </c>
      <c r="BJ7" s="38">
        <v>609.16</v>
      </c>
      <c r="BK7" s="38" t="s">
        <v>102</v>
      </c>
      <c r="BL7" s="38" t="s">
        <v>102</v>
      </c>
      <c r="BM7" s="38" t="s">
        <v>102</v>
      </c>
      <c r="BN7" s="38">
        <v>290.94</v>
      </c>
      <c r="BO7" s="38">
        <v>287.39</v>
      </c>
      <c r="BP7" s="38">
        <v>291.39999999999998</v>
      </c>
      <c r="BQ7" s="38" t="s">
        <v>102</v>
      </c>
      <c r="BR7" s="38" t="s">
        <v>102</v>
      </c>
      <c r="BS7" s="38" t="s">
        <v>102</v>
      </c>
      <c r="BT7" s="38">
        <v>0</v>
      </c>
      <c r="BU7" s="38">
        <v>0</v>
      </c>
      <c r="BV7" s="38" t="s">
        <v>102</v>
      </c>
      <c r="BW7" s="38" t="s">
        <v>102</v>
      </c>
      <c r="BX7" s="38" t="s">
        <v>102</v>
      </c>
      <c r="BY7" s="38">
        <v>0</v>
      </c>
      <c r="BZ7" s="38">
        <v>0</v>
      </c>
      <c r="CA7" s="38">
        <v>0</v>
      </c>
      <c r="CB7" s="38" t="s">
        <v>102</v>
      </c>
      <c r="CC7" s="38" t="s">
        <v>102</v>
      </c>
      <c r="CD7" s="38" t="s">
        <v>102</v>
      </c>
      <c r="CE7" s="38">
        <v>49.97</v>
      </c>
      <c r="CF7" s="38">
        <v>49.92</v>
      </c>
      <c r="CG7" s="38" t="s">
        <v>102</v>
      </c>
      <c r="CH7" s="38" t="s">
        <v>102</v>
      </c>
      <c r="CI7" s="38" t="s">
        <v>102</v>
      </c>
      <c r="CJ7" s="38">
        <v>55.61</v>
      </c>
      <c r="CK7" s="38">
        <v>50.64</v>
      </c>
      <c r="CL7" s="38">
        <v>51.39</v>
      </c>
      <c r="CM7" s="38" t="s">
        <v>102</v>
      </c>
      <c r="CN7" s="38" t="s">
        <v>102</v>
      </c>
      <c r="CO7" s="38" t="s">
        <v>102</v>
      </c>
      <c r="CP7" s="38">
        <v>53.53</v>
      </c>
      <c r="CQ7" s="38">
        <v>66.959999999999994</v>
      </c>
      <c r="CR7" s="38" t="s">
        <v>102</v>
      </c>
      <c r="CS7" s="38" t="s">
        <v>102</v>
      </c>
      <c r="CT7" s="38" t="s">
        <v>102</v>
      </c>
      <c r="CU7" s="38">
        <v>66.11</v>
      </c>
      <c r="CV7" s="38">
        <v>67.209999999999994</v>
      </c>
      <c r="CW7" s="38">
        <v>66.94</v>
      </c>
      <c r="CX7" s="38" t="s">
        <v>102</v>
      </c>
      <c r="CY7" s="38" t="s">
        <v>102</v>
      </c>
      <c r="CZ7" s="38" t="s">
        <v>102</v>
      </c>
      <c r="DA7" s="38">
        <v>97.39</v>
      </c>
      <c r="DB7" s="38">
        <v>97.56</v>
      </c>
      <c r="DC7" s="38" t="s">
        <v>102</v>
      </c>
      <c r="DD7" s="38" t="s">
        <v>102</v>
      </c>
      <c r="DE7" s="38" t="s">
        <v>102</v>
      </c>
      <c r="DF7" s="38">
        <v>92.98</v>
      </c>
      <c r="DG7" s="38">
        <v>93.21</v>
      </c>
      <c r="DH7" s="38">
        <v>93.03</v>
      </c>
      <c r="DI7" s="38" t="s">
        <v>102</v>
      </c>
      <c r="DJ7" s="38" t="s">
        <v>102</v>
      </c>
      <c r="DK7" s="38" t="s">
        <v>102</v>
      </c>
      <c r="DL7" s="38">
        <v>5.83</v>
      </c>
      <c r="DM7" s="38">
        <v>11.27</v>
      </c>
      <c r="DN7" s="38" t="s">
        <v>102</v>
      </c>
      <c r="DO7" s="38" t="s">
        <v>102</v>
      </c>
      <c r="DP7" s="38" t="s">
        <v>102</v>
      </c>
      <c r="DQ7" s="38">
        <v>48.81</v>
      </c>
      <c r="DR7" s="38">
        <v>39.35</v>
      </c>
      <c r="DS7" s="38">
        <v>39.03</v>
      </c>
      <c r="DT7" s="38" t="s">
        <v>102</v>
      </c>
      <c r="DU7" s="38" t="s">
        <v>102</v>
      </c>
      <c r="DV7" s="38" t="s">
        <v>102</v>
      </c>
      <c r="DW7" s="38">
        <v>0</v>
      </c>
      <c r="DX7" s="38">
        <v>0</v>
      </c>
      <c r="DY7" s="38" t="s">
        <v>102</v>
      </c>
      <c r="DZ7" s="38" t="s">
        <v>102</v>
      </c>
      <c r="EA7" s="38" t="s">
        <v>102</v>
      </c>
      <c r="EB7" s="38">
        <v>0</v>
      </c>
      <c r="EC7" s="38">
        <v>1.17</v>
      </c>
      <c r="ED7" s="38">
        <v>1.1599999999999999</v>
      </c>
      <c r="EE7" s="38" t="s">
        <v>102</v>
      </c>
      <c r="EF7" s="38" t="s">
        <v>102</v>
      </c>
      <c r="EG7" s="38" t="s">
        <v>102</v>
      </c>
      <c r="EH7" s="38">
        <v>0.08</v>
      </c>
      <c r="EI7" s="38">
        <v>0.14000000000000001</v>
      </c>
      <c r="EJ7" s="38" t="s">
        <v>102</v>
      </c>
      <c r="EK7" s="38" t="s">
        <v>102</v>
      </c>
      <c r="EL7" s="38" t="s">
        <v>102</v>
      </c>
      <c r="EM7" s="38">
        <v>0.05</v>
      </c>
      <c r="EN7" s="38">
        <v>7.0000000000000007E-2</v>
      </c>
      <c r="EO7" s="38">
        <v>0.09</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2021-01-22T04:06:21Z</cp:lastPrinted>
  <dcterms:created xsi:type="dcterms:W3CDTF">2020-12-04T02:31:26Z</dcterms:created>
  <dcterms:modified xsi:type="dcterms:W3CDTF">2021-01-26T01:58:46Z</dcterms:modified>
  <cp:category/>
</cp:coreProperties>
</file>