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営計画\０２年度　経営計画\各種照会\経営比較分析\02分析表\回答\"/>
    </mc:Choice>
  </mc:AlternateContent>
  <workbookProtection workbookAlgorithmName="SHA-512" workbookHashValue="Spo13zXx0Z4RsbtIANVSpedTqZrIdjWLzR2zy3QDqEbNVYp6+oTTg2vHmaezML/wmhFINBQkbAEQ7OvbRN8zQg==" workbookSaltValue="MYZmQNHa/CEEwgGe9E0eJ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F54" i="4" l="1"/>
  <c r="KF32" i="4"/>
  <c r="P54" i="4"/>
  <c r="P32" i="4"/>
  <c r="JJ78" i="4"/>
  <c r="GR54" i="4"/>
  <c r="GR32" i="4"/>
  <c r="DD32" i="4"/>
  <c r="U78" i="4"/>
  <c r="EO78" i="4"/>
  <c r="DD54" i="4"/>
  <c r="KC78" i="4"/>
  <c r="HG54" i="4"/>
  <c r="HG32" i="4"/>
  <c r="FH78" i="4"/>
  <c r="DS54" i="4"/>
  <c r="DS32" i="4"/>
  <c r="AN78" i="4"/>
  <c r="AE54" i="4"/>
  <c r="AE32" i="4"/>
  <c r="KU54" i="4"/>
  <c r="KU32" i="4"/>
  <c r="BZ78" i="4"/>
  <c r="BI54" i="4"/>
  <c r="BI32" i="4"/>
  <c r="GT78" i="4"/>
  <c r="EW32" i="4"/>
  <c r="LY54" i="4"/>
  <c r="LY32" i="4"/>
  <c r="IK54" i="4"/>
  <c r="LO78" i="4"/>
  <c r="IK32" i="4"/>
  <c r="EW54" i="4"/>
  <c r="GA78" i="4"/>
  <c r="EH54" i="4"/>
  <c r="EH32" i="4"/>
  <c r="HV54" i="4"/>
  <c r="BG78" i="4"/>
  <c r="AT54" i="4"/>
  <c r="AT32" i="4"/>
  <c r="LJ54" i="4"/>
  <c r="LJ32" i="4"/>
  <c r="KV78" i="4"/>
  <c r="HV32" i="4"/>
</calcChain>
</file>

<file path=xl/sharedStrings.xml><?xml version="1.0" encoding="utf-8"?>
<sst xmlns="http://schemas.openxmlformats.org/spreadsheetml/2006/main" count="409" uniqueCount="214">
  <si>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</si>
  <si>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</si>
  <si>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</si>
  <si>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</si>
  <si>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</si>
  <si>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</si>
  <si>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</si>
  <si>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</si>
  <si>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</si>
  <si>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</si>
  <si>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</si>
  <si>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</si>
  <si>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</si>
  <si>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</si>
  <si>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</si>
  <si>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</si>
  <si>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</si>
  <si>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</si>
  <si>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</si>
  <si>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</si>
  <si>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</si>
  <si>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</si>
  <si>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</si>
  <si>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</si>
  <si>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</si>
  <si>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</si>
  <si>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</si>
  <si>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</si>
  <si>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</si>
  <si>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</si>
  <si>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</si>
  <si>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</si>
  <si>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</si>
  <si>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</si>
  <si>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</si>
  <si>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</si>
  <si>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</si>
  <si>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</si>
  <si>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</si>
  <si>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</si>
  <si>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</si>
  <si>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</si>
  <si>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</si>
  <si>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</si>
  <si>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</si>
  <si>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</si>
  <si>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</si>
  <si>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</si>
  <si>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</si>
  <si>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</si>
  <si>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</si>
  <si>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</si>
  <si>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</si>
  <si>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</si>
  <si>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</si>
  <si>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</si>
  <si>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</si>
  <si>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</si>
  <si>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</si>
  <si>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</si>
  <si>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</si>
  <si>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</si>
  <si>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</si>
  <si>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</si>
  <si>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</si>
  <si>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</si>
  <si>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</si>
  <si>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</si>
  <si>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</si>
  <si>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</si>
  <si>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</si>
  <si>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</si>
  <si>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</si>
  <si>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</si>
  <si>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</si>
  <si>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</si>
  <si>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</si>
  <si>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</si>
  <si>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</si>
  <si>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</si>
  <si>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</si>
  <si>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</si>
  <si>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</si>
  <si>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</si>
  <si>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</si>
  <si>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</si>
  <si>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</si>
  <si>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</si>
  <si>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</si>
  <si>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</si>
  <si>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</si>
  <si>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</si>
  <si>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</si>
  <si>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</si>
  <si>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</si>
  <si>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</si>
  <si>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</si>
  <si>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</si>
  <si>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</si>
  <si>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</si>
  <si>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</si>
  <si>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</si>
  <si>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</si>
  <si>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</si>
  <si>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</si>
  <si>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</si>
  <si>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</si>
  <si>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</si>
  <si>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</si>
  <si>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</si>
  <si>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</si>
  <si>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</si>
  <si>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</si>
  <si>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</si>
  <si>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</si>
  <si>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</si>
  <si>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</si>
  <si>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</si>
  <si>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</si>
  <si>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</si>
  <si>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</si>
  <si>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</si>
  <si>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</si>
  <si>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</si>
  <si>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</si>
  <si>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</si>
  <si>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</si>
  <si>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</si>
  <si>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</si>
  <si>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</si>
  <si>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</si>
  <si>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</si>
  <si>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</si>
  <si>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</si>
  <si>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</si>
  <si>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</si>
  <si>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</si>
  <si>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</si>
  <si>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</si>
  <si>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</si>
  <si>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</si>
  <si>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</si>
  <si>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</si>
  <si>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</si>
  <si>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</si>
  <si>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</si>
  <si>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</si>
  <si>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</si>
  <si>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</si>
  <si>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</si>
  <si>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</si>
  <si>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</si>
  <si>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</si>
  <si>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</si>
  <si>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</si>
  <si>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</si>
  <si>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</si>
  <si>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</si>
  <si>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</si>
  <si>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</si>
  <si>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</si>
  <si>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</si>
  <si>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</si>
  <si>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</si>
  <si>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</si>
  <si>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</si>
  <si>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</si>
  <si>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</si>
  <si>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</si>
  <si>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</si>
  <si>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</si>
  <si>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</si>
  <si>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</si>
  <si>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</si>
  <si>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</si>
  <si>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当該値(N-2)</t>
    <phoneticPr fontId="5"/>
  </si>
  <si>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</si>
  <si>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</si>
  <si>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</si>
  <si>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</si>
  <si>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</si>
  <si>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</si>
  <si>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</si>
  <si>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</si>
  <si>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</si>
  <si>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</si>
  <si>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</si>
  <si>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</si>
  <si>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</si>
  <si>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</si>
  <si>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</si>
  <si>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</si>
  <si>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兵庫県</t>
  </si>
  <si>
    <t>丹波医療センター</t>
  </si>
  <si>
    <t>条例全部</t>
  </si>
  <si>
    <t>病院事業</t>
  </si>
  <si>
    <t>一般病院</t>
  </si>
  <si>
    <t>300床以上～400床未満</t>
  </si>
  <si>
    <t>自治体職員</t>
  </si>
  <si>
    <t>直営</t>
  </si>
  <si>
    <t>対象</t>
  </si>
  <si>
    <t>ド 透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</si>
  <si>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</si>
  <si>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</si>
  <si>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</si>
  <si>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</si>
  <si>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</si>
  <si>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</si>
  <si>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</si>
  <si>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</si>
  <si>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７月１日に県立柏原病院と柏原赤十字病院の統合により開院し、丹波圏域の中核病院として、小児医療、周産期医療の拠点病院としての役割を担うとともに、地域がん診療連携拠点病院としてのがん診療や救急診療及び消化器、循環器をはじめとする専門医療を中心に地域医療を担っている。
　また、圏域の救急医療の中核病院として、２次を中心に、３次的機能病院としての役割も果たしている。</t>
    <rPh sb="1" eb="3">
      <t>レイワ</t>
    </rPh>
    <rPh sb="3" eb="5">
      <t>ガンネン</t>
    </rPh>
    <rPh sb="6" eb="7">
      <t>ツキ</t>
    </rPh>
    <rPh sb="8" eb="9">
      <t>ニチ</t>
    </rPh>
    <rPh sb="10" eb="12">
      <t>ケンリツ</t>
    </rPh>
    <rPh sb="12" eb="14">
      <t>カイバラ</t>
    </rPh>
    <rPh sb="14" eb="16">
      <t>ビョウイン</t>
    </rPh>
    <rPh sb="17" eb="19">
      <t>カイバラ</t>
    </rPh>
    <rPh sb="19" eb="22">
      <t>セキジュウジ</t>
    </rPh>
    <rPh sb="22" eb="24">
      <t>ビョウイン</t>
    </rPh>
    <rPh sb="25" eb="27">
      <t>トウゴウ</t>
    </rPh>
    <rPh sb="30" eb="32">
      <t>カイイン</t>
    </rPh>
    <rPh sb="34" eb="36">
      <t>タンバ</t>
    </rPh>
    <phoneticPr fontId="5"/>
  </si>
  <si>
    <t>　令和元年度は、開院に伴う患者調整や費用の増加により一時的に収支が悪化したが、地域医療機関との連携強化や救急患者の受入促進、医師確保の取組み等により、病床数や診療機能に見合った収益を確保するとともに、費用抑制に努め、経営の早期安定化を目指す。</t>
    <rPh sb="1" eb="3">
      <t>レイワ</t>
    </rPh>
    <rPh sb="3" eb="4">
      <t>ガン</t>
    </rPh>
    <rPh sb="4" eb="6">
      <t>ネンド</t>
    </rPh>
    <rPh sb="8" eb="10">
      <t>カイイン</t>
    </rPh>
    <rPh sb="11" eb="12">
      <t>トモナ</t>
    </rPh>
    <rPh sb="18" eb="20">
      <t>ヒヨウ</t>
    </rPh>
    <rPh sb="21" eb="23">
      <t>ゾウカ</t>
    </rPh>
    <rPh sb="39" eb="41">
      <t>チイキ</t>
    </rPh>
    <rPh sb="41" eb="43">
      <t>イリョウ</t>
    </rPh>
    <rPh sb="43" eb="45">
      <t>キカン</t>
    </rPh>
    <rPh sb="47" eb="49">
      <t>レンケイ</t>
    </rPh>
    <rPh sb="49" eb="51">
      <t>キョウカ</t>
    </rPh>
    <rPh sb="52" eb="54">
      <t>キュウキュウ</t>
    </rPh>
    <rPh sb="54" eb="56">
      <t>カンジャ</t>
    </rPh>
    <rPh sb="57" eb="59">
      <t>ウケイレ</t>
    </rPh>
    <rPh sb="59" eb="61">
      <t>ソクシン</t>
    </rPh>
    <rPh sb="62" eb="64">
      <t>イシ</t>
    </rPh>
    <rPh sb="64" eb="66">
      <t>カクホ</t>
    </rPh>
    <rPh sb="67" eb="69">
      <t>トリク</t>
    </rPh>
    <rPh sb="70" eb="71">
      <t>トウ</t>
    </rPh>
    <phoneticPr fontId="5"/>
  </si>
  <si>
    <t>　建物は令和元年３月完成であり、７月の開院に合せて多くの医療機器は更新済みであるため老朽化はない。</t>
    <rPh sb="1" eb="3">
      <t>タテモノ</t>
    </rPh>
    <rPh sb="4" eb="6">
      <t>レイワ</t>
    </rPh>
    <rPh sb="6" eb="8">
      <t>ガンネン</t>
    </rPh>
    <rPh sb="9" eb="10">
      <t>ガツ</t>
    </rPh>
    <rPh sb="10" eb="12">
      <t>カンセイ</t>
    </rPh>
    <rPh sb="17" eb="18">
      <t>ツキ</t>
    </rPh>
    <rPh sb="19" eb="21">
      <t>カイイン</t>
    </rPh>
    <rPh sb="22" eb="23">
      <t>アワ</t>
    </rPh>
    <rPh sb="25" eb="26">
      <t>オオ</t>
    </rPh>
    <rPh sb="28" eb="30">
      <t>イリョウ</t>
    </rPh>
    <rPh sb="30" eb="32">
      <t>キキ</t>
    </rPh>
    <rPh sb="33" eb="35">
      <t>コウシン</t>
    </rPh>
    <rPh sb="35" eb="36">
      <t>ズ</t>
    </rPh>
    <rPh sb="42" eb="45">
      <t>ロウキュウカ</t>
    </rPh>
    <phoneticPr fontId="5"/>
  </si>
  <si>
    <t>　開院当初は、旧病院からの移転に伴う患者調整により入院、外来とも患者数減はあったが、同一敷地内にあって丹波市から指定管理を受けた「丹波市ミルネ診療所」や「丹波市ミルネ訪問看護ステーション」との一体的な運営や救急患者の受入れ促進、地域医療機関との連携強化の取組みより入院、外来ともに患者数は回復した。しかし、開院に伴う医療スタッフ充実による給与費や移転、開院にかかる経費等費用の増加により、一時的に収支は悪化した。</t>
    <rPh sb="1" eb="3">
      <t>カイイン</t>
    </rPh>
    <rPh sb="3" eb="5">
      <t>トウショ</t>
    </rPh>
    <rPh sb="7" eb="8">
      <t>キュウ</t>
    </rPh>
    <rPh sb="8" eb="10">
      <t>ビョウイン</t>
    </rPh>
    <rPh sb="13" eb="15">
      <t>イテン</t>
    </rPh>
    <rPh sb="16" eb="17">
      <t>トモナ</t>
    </rPh>
    <rPh sb="18" eb="20">
      <t>カンジャ</t>
    </rPh>
    <rPh sb="20" eb="22">
      <t>チョウセイ</t>
    </rPh>
    <rPh sb="25" eb="27">
      <t>ニュウイン</t>
    </rPh>
    <rPh sb="28" eb="30">
      <t>ガイライ</t>
    </rPh>
    <rPh sb="32" eb="35">
      <t>カンジャスウ</t>
    </rPh>
    <rPh sb="35" eb="36">
      <t>ゲン</t>
    </rPh>
    <rPh sb="42" eb="44">
      <t>ドウイツ</t>
    </rPh>
    <rPh sb="44" eb="46">
      <t>シキチ</t>
    </rPh>
    <rPh sb="46" eb="47">
      <t>ナイ</t>
    </rPh>
    <rPh sb="51" eb="54">
      <t>タンバシ</t>
    </rPh>
    <rPh sb="56" eb="58">
      <t>シテイ</t>
    </rPh>
    <rPh sb="58" eb="60">
      <t>カンリ</t>
    </rPh>
    <rPh sb="61" eb="62">
      <t>ウ</t>
    </rPh>
    <rPh sb="65" eb="68">
      <t>タンバシ</t>
    </rPh>
    <rPh sb="71" eb="74">
      <t>シンリョウショ</t>
    </rPh>
    <rPh sb="77" eb="80">
      <t>タンバシ</t>
    </rPh>
    <rPh sb="83" eb="85">
      <t>ホウモン</t>
    </rPh>
    <rPh sb="85" eb="87">
      <t>カンゴ</t>
    </rPh>
    <rPh sb="96" eb="99">
      <t>イッタイテキ</t>
    </rPh>
    <rPh sb="100" eb="102">
      <t>ウンエイ</t>
    </rPh>
    <rPh sb="103" eb="105">
      <t>キュウキュウ</t>
    </rPh>
    <rPh sb="105" eb="107">
      <t>カンジャ</t>
    </rPh>
    <rPh sb="108" eb="110">
      <t>ウケイ</t>
    </rPh>
    <rPh sb="111" eb="113">
      <t>ソクシン</t>
    </rPh>
    <rPh sb="114" eb="116">
      <t>チイキ</t>
    </rPh>
    <rPh sb="124" eb="126">
      <t>キョウカ</t>
    </rPh>
    <rPh sb="132" eb="134">
      <t>ニュウイン</t>
    </rPh>
    <rPh sb="135" eb="137">
      <t>ガイライ</t>
    </rPh>
    <rPh sb="140" eb="143">
      <t>カンジャスウ</t>
    </rPh>
    <rPh sb="144" eb="146">
      <t>カイフク</t>
    </rPh>
    <rPh sb="153" eb="155">
      <t>カイイン</t>
    </rPh>
    <rPh sb="156" eb="157">
      <t>トモナ</t>
    </rPh>
    <rPh sb="158" eb="160">
      <t>イリョウ</t>
    </rPh>
    <rPh sb="164" eb="166">
      <t>ジュウジツ</t>
    </rPh>
    <rPh sb="169" eb="172">
      <t>キュウヨヒ</t>
    </rPh>
    <rPh sb="173" eb="175">
      <t>イテン</t>
    </rPh>
    <rPh sb="176" eb="178">
      <t>カイイン</t>
    </rPh>
    <rPh sb="182" eb="184">
      <t>ケイヒ</t>
    </rPh>
    <rPh sb="184" eb="185">
      <t>トウ</t>
    </rPh>
    <rPh sb="185" eb="187">
      <t>ヒヨウ</t>
    </rPh>
    <rPh sb="188" eb="190">
      <t>ゾウカ</t>
    </rPh>
    <rPh sb="194" eb="197">
      <t>イチジテキ</t>
    </rPh>
    <rPh sb="198" eb="200">
      <t>シュウシ</t>
    </rPh>
    <rPh sb="201" eb="203">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</si>
</sst>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60.6</c:v>
                </c:pt>
              </c:numCache>
            </c:numRef>
          </c:val>
          <c:extLst>
            <c:ext xmlns:c16="http://schemas.microsoft.com/office/drawing/2014/chart" uri="{C3380CC4-5D6E-409C-BE32-E72D297353CC}">
              <c16:uniqueId val="{00000000-0F44-4FDF-8E1B-810619C097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74.400000000000006</c:v>
                </c:pt>
              </c:numCache>
            </c:numRef>
          </c:val>
          <c:smooth val="0"/>
          <c:extLst>
            <c:ext xmlns:c16="http://schemas.microsoft.com/office/drawing/2014/chart" uri="{C3380CC4-5D6E-409C-BE32-E72D297353CC}">
              <c16:uniqueId val="{00000001-0F44-4FDF-8E1B-810619C097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30501</c:v>
                </c:pt>
              </c:numCache>
            </c:numRef>
          </c:val>
          <c:extLst>
            <c:ext xmlns:c16="http://schemas.microsoft.com/office/drawing/2014/chart" uri="{C3380CC4-5D6E-409C-BE32-E72D297353CC}">
              <c16:uniqueId val="{00000000-E0B1-4339-B81F-253781B03D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15111</c:v>
                </c:pt>
              </c:numCache>
            </c:numRef>
          </c:val>
          <c:smooth val="0"/>
          <c:extLst>
            <c:ext xmlns:c16="http://schemas.microsoft.com/office/drawing/2014/chart" uri="{C3380CC4-5D6E-409C-BE32-E72D297353CC}">
              <c16:uniqueId val="{00000001-E0B1-4339-B81F-253781B03D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51955</c:v>
                </c:pt>
              </c:numCache>
            </c:numRef>
          </c:val>
          <c:extLst>
            <c:ext xmlns:c16="http://schemas.microsoft.com/office/drawing/2014/chart" uri="{C3380CC4-5D6E-409C-BE32-E72D297353CC}">
              <c16:uniqueId val="{00000000-36D2-4E29-8C55-016BB1914E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53523</c:v>
                </c:pt>
              </c:numCache>
            </c:numRef>
          </c:val>
          <c:smooth val="0"/>
          <c:extLst>
            <c:ext xmlns:c16="http://schemas.microsoft.com/office/drawing/2014/chart" uri="{C3380CC4-5D6E-409C-BE32-E72D297353CC}">
              <c16:uniqueId val="{00000001-36D2-4E29-8C55-016BB1914E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189.7</c:v>
                </c:pt>
              </c:numCache>
            </c:numRef>
          </c:val>
          <c:extLst>
            <c:ext xmlns:c16="http://schemas.microsoft.com/office/drawing/2014/chart" uri="{C3380CC4-5D6E-409C-BE32-E72D297353CC}">
              <c16:uniqueId val="{00000000-AF73-4233-BD06-BE2727A3B6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75.099999999999994</c:v>
                </c:pt>
              </c:numCache>
            </c:numRef>
          </c:val>
          <c:smooth val="0"/>
          <c:extLst>
            <c:ext xmlns:c16="http://schemas.microsoft.com/office/drawing/2014/chart" uri="{C3380CC4-5D6E-409C-BE32-E72D297353CC}">
              <c16:uniqueId val="{00000001-AF73-4233-BD06-BE2727A3B6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78.2</c:v>
                </c:pt>
              </c:numCache>
            </c:numRef>
          </c:val>
          <c:extLst>
            <c:ext xmlns:c16="http://schemas.microsoft.com/office/drawing/2014/chart" uri="{C3380CC4-5D6E-409C-BE32-E72D297353CC}">
              <c16:uniqueId val="{00000000-E0F8-441F-9236-103C183928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89.3</c:v>
                </c:pt>
              </c:numCache>
            </c:numRef>
          </c:val>
          <c:smooth val="0"/>
          <c:extLst>
            <c:ext xmlns:c16="http://schemas.microsoft.com/office/drawing/2014/chart" uri="{C3380CC4-5D6E-409C-BE32-E72D297353CC}">
              <c16:uniqueId val="{00000001-E0F8-441F-9236-103C183928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87.3</c:v>
                </c:pt>
              </c:numCache>
            </c:numRef>
          </c:val>
          <c:extLst>
            <c:ext xmlns:c16="http://schemas.microsoft.com/office/drawing/2014/chart" uri="{C3380CC4-5D6E-409C-BE32-E72D297353CC}">
              <c16:uniqueId val="{00000000-727B-46ED-B854-31174024D2E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97</c:v>
                </c:pt>
              </c:numCache>
            </c:numRef>
          </c:val>
          <c:smooth val="0"/>
          <c:extLst>
            <c:ext xmlns:c16="http://schemas.microsoft.com/office/drawing/2014/chart" uri="{C3380CC4-5D6E-409C-BE32-E72D297353CC}">
              <c16:uniqueId val="{00000001-727B-46ED-B854-31174024D2E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6.8</c:v>
                </c:pt>
              </c:numCache>
            </c:numRef>
          </c:val>
          <c:extLst>
            <c:ext xmlns:c16="http://schemas.microsoft.com/office/drawing/2014/chart" uri="{C3380CC4-5D6E-409C-BE32-E72D297353CC}">
              <c16:uniqueId val="{00000000-52EB-4571-978D-53ECE74109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52.9</c:v>
                </c:pt>
              </c:numCache>
            </c:numRef>
          </c:val>
          <c:smooth val="0"/>
          <c:extLst>
            <c:ext xmlns:c16="http://schemas.microsoft.com/office/drawing/2014/chart" uri="{C3380CC4-5D6E-409C-BE32-E72D297353CC}">
              <c16:uniqueId val="{00000001-52EB-4571-978D-53ECE74109C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23.4</c:v>
                </c:pt>
              </c:numCache>
            </c:numRef>
          </c:val>
          <c:extLst>
            <c:ext xmlns:c16="http://schemas.microsoft.com/office/drawing/2014/chart" uri="{C3380CC4-5D6E-409C-BE32-E72D297353CC}">
              <c16:uniqueId val="{00000000-7A29-4D82-88A2-F2863BD880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69.400000000000006</c:v>
                </c:pt>
              </c:numCache>
            </c:numRef>
          </c:val>
          <c:smooth val="0"/>
          <c:extLst>
            <c:ext xmlns:c16="http://schemas.microsoft.com/office/drawing/2014/chart" uri="{C3380CC4-5D6E-409C-BE32-E72D297353CC}">
              <c16:uniqueId val="{00000001-7A29-4D82-88A2-F2863BD880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54850550</c:v>
                </c:pt>
              </c:numCache>
            </c:numRef>
          </c:val>
          <c:extLst>
            <c:ext xmlns:c16="http://schemas.microsoft.com/office/drawing/2014/chart" uri="{C3380CC4-5D6E-409C-BE32-E72D297353CC}">
              <c16:uniqueId val="{00000000-A085-45FD-870F-B91BA0D81C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49696718</c:v>
                </c:pt>
              </c:numCache>
            </c:numRef>
          </c:val>
          <c:smooth val="0"/>
          <c:extLst>
            <c:ext xmlns:c16="http://schemas.microsoft.com/office/drawing/2014/chart" uri="{C3380CC4-5D6E-409C-BE32-E72D297353CC}">
              <c16:uniqueId val="{00000001-A085-45FD-870F-B91BA0D81C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19.7</c:v>
                </c:pt>
              </c:numCache>
            </c:numRef>
          </c:val>
          <c:extLst>
            <c:ext xmlns:c16="http://schemas.microsoft.com/office/drawing/2014/chart" uri="{C3380CC4-5D6E-409C-BE32-E72D297353CC}">
              <c16:uniqueId val="{00000000-F166-477E-9434-29B9A829A2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24.2</c:v>
                </c:pt>
              </c:numCache>
            </c:numRef>
          </c:val>
          <c:smooth val="0"/>
          <c:extLst>
            <c:ext xmlns:c16="http://schemas.microsoft.com/office/drawing/2014/chart" uri="{C3380CC4-5D6E-409C-BE32-E72D297353CC}">
              <c16:uniqueId val="{00000001-F166-477E-9434-29B9A829A2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68.7</c:v>
                </c:pt>
              </c:numCache>
            </c:numRef>
          </c:val>
          <c:extLst>
            <c:ext xmlns:c16="http://schemas.microsoft.com/office/drawing/2014/chart" uri="{C3380CC4-5D6E-409C-BE32-E72D297353CC}">
              <c16:uniqueId val="{00000000-72BE-4B6C-8008-9893616325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56.2</c:v>
                </c:pt>
              </c:numCache>
            </c:numRef>
          </c:val>
          <c:smooth val="0"/>
          <c:extLst>
            <c:ext xmlns:c16="http://schemas.microsoft.com/office/drawing/2014/chart" uri="{C3380CC4-5D6E-409C-BE32-E72D297353CC}">
              <c16:uniqueId val="{00000001-72BE-4B6C-8008-9893616325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4"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丹波医療センター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316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26679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t="str">
        <f>データ!AI7</f>
        <v>-</v>
      </c>
      <c r="AF33" s="130"/>
      <c r="AG33" s="130"/>
      <c r="AH33" s="130"/>
      <c r="AI33" s="130"/>
      <c r="AJ33" s="130"/>
      <c r="AK33" s="130"/>
      <c r="AL33" s="130"/>
      <c r="AM33" s="130"/>
      <c r="AN33" s="130"/>
      <c r="AO33" s="130"/>
      <c r="AP33" s="130"/>
      <c r="AQ33" s="130"/>
      <c r="AR33" s="130"/>
      <c r="AS33" s="131"/>
      <c r="AT33" s="129" t="str">
        <f>データ!AJ7</f>
        <v>-</v>
      </c>
      <c r="AU33" s="130"/>
      <c r="AV33" s="130"/>
      <c r="AW33" s="130"/>
      <c r="AX33" s="130"/>
      <c r="AY33" s="130"/>
      <c r="AZ33" s="130"/>
      <c r="BA33" s="130"/>
      <c r="BB33" s="130"/>
      <c r="BC33" s="130"/>
      <c r="BD33" s="130"/>
      <c r="BE33" s="130"/>
      <c r="BF33" s="130"/>
      <c r="BG33" s="130"/>
      <c r="BH33" s="131"/>
      <c r="BI33" s="129" t="str">
        <f>データ!AK7</f>
        <v>-</v>
      </c>
      <c r="BJ33" s="130"/>
      <c r="BK33" s="130"/>
      <c r="BL33" s="130"/>
      <c r="BM33" s="130"/>
      <c r="BN33" s="130"/>
      <c r="BO33" s="130"/>
      <c r="BP33" s="130"/>
      <c r="BQ33" s="130"/>
      <c r="BR33" s="130"/>
      <c r="BS33" s="130"/>
      <c r="BT33" s="130"/>
      <c r="BU33" s="130"/>
      <c r="BV33" s="130"/>
      <c r="BW33" s="131"/>
      <c r="BX33" s="129">
        <f>データ!AL7</f>
        <v>87.3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t="str">
        <f>データ!AT7</f>
        <v>-</v>
      </c>
      <c r="DT33" s="130"/>
      <c r="DU33" s="130"/>
      <c r="DV33" s="130"/>
      <c r="DW33" s="130"/>
      <c r="DX33" s="130"/>
      <c r="DY33" s="130"/>
      <c r="DZ33" s="130"/>
      <c r="EA33" s="130"/>
      <c r="EB33" s="130"/>
      <c r="EC33" s="130"/>
      <c r="ED33" s="130"/>
      <c r="EE33" s="130"/>
      <c r="EF33" s="130"/>
      <c r="EG33" s="131"/>
      <c r="EH33" s="129" t="str">
        <f>データ!AU7</f>
        <v>-</v>
      </c>
      <c r="EI33" s="130"/>
      <c r="EJ33" s="130"/>
      <c r="EK33" s="130"/>
      <c r="EL33" s="130"/>
      <c r="EM33" s="130"/>
      <c r="EN33" s="130"/>
      <c r="EO33" s="130"/>
      <c r="EP33" s="130"/>
      <c r="EQ33" s="130"/>
      <c r="ER33" s="130"/>
      <c r="ES33" s="130"/>
      <c r="ET33" s="130"/>
      <c r="EU33" s="130"/>
      <c r="EV33" s="131"/>
      <c r="EW33" s="129" t="str">
        <f>データ!AV7</f>
        <v>-</v>
      </c>
      <c r="EX33" s="130"/>
      <c r="EY33" s="130"/>
      <c r="EZ33" s="130"/>
      <c r="FA33" s="130"/>
      <c r="FB33" s="130"/>
      <c r="FC33" s="130"/>
      <c r="FD33" s="130"/>
      <c r="FE33" s="130"/>
      <c r="FF33" s="130"/>
      <c r="FG33" s="130"/>
      <c r="FH33" s="130"/>
      <c r="FI33" s="130"/>
      <c r="FJ33" s="130"/>
      <c r="FK33" s="131"/>
      <c r="FL33" s="129">
        <f>データ!AW7</f>
        <v>78.2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t="str">
        <f>データ!BE7</f>
        <v>-</v>
      </c>
      <c r="HH33" s="130"/>
      <c r="HI33" s="130"/>
      <c r="HJ33" s="130"/>
      <c r="HK33" s="130"/>
      <c r="HL33" s="130"/>
      <c r="HM33" s="130"/>
      <c r="HN33" s="130"/>
      <c r="HO33" s="130"/>
      <c r="HP33" s="130"/>
      <c r="HQ33" s="130"/>
      <c r="HR33" s="130"/>
      <c r="HS33" s="130"/>
      <c r="HT33" s="130"/>
      <c r="HU33" s="131"/>
      <c r="HV33" s="129" t="str">
        <f>データ!BF7</f>
        <v>-</v>
      </c>
      <c r="HW33" s="130"/>
      <c r="HX33" s="130"/>
      <c r="HY33" s="130"/>
      <c r="HZ33" s="130"/>
      <c r="IA33" s="130"/>
      <c r="IB33" s="130"/>
      <c r="IC33" s="130"/>
      <c r="ID33" s="130"/>
      <c r="IE33" s="130"/>
      <c r="IF33" s="130"/>
      <c r="IG33" s="130"/>
      <c r="IH33" s="130"/>
      <c r="II33" s="130"/>
      <c r="IJ33" s="131"/>
      <c r="IK33" s="129" t="str">
        <f>データ!BG7</f>
        <v>-</v>
      </c>
      <c r="IL33" s="130"/>
      <c r="IM33" s="130"/>
      <c r="IN33" s="130"/>
      <c r="IO33" s="130"/>
      <c r="IP33" s="130"/>
      <c r="IQ33" s="130"/>
      <c r="IR33" s="130"/>
      <c r="IS33" s="130"/>
      <c r="IT33" s="130"/>
      <c r="IU33" s="130"/>
      <c r="IV33" s="130"/>
      <c r="IW33" s="130"/>
      <c r="IX33" s="130"/>
      <c r="IY33" s="131"/>
      <c r="IZ33" s="129">
        <f>データ!BH7</f>
        <v>189.7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t="str">
        <f>データ!BQ7</f>
        <v>-</v>
      </c>
      <c r="LK33" s="130"/>
      <c r="LL33" s="130"/>
      <c r="LM33" s="130"/>
      <c r="LN33" s="130"/>
      <c r="LO33" s="130"/>
      <c r="LP33" s="130"/>
      <c r="LQ33" s="130"/>
      <c r="LR33" s="130"/>
      <c r="LS33" s="130"/>
      <c r="LT33" s="130"/>
      <c r="LU33" s="130"/>
      <c r="LV33" s="130"/>
      <c r="LW33" s="130"/>
      <c r="LX33" s="131"/>
      <c r="LY33" s="129" t="str">
        <f>データ!BR7</f>
        <v>-</v>
      </c>
      <c r="LZ33" s="130"/>
      <c r="MA33" s="130"/>
      <c r="MB33" s="130"/>
      <c r="MC33" s="130"/>
      <c r="MD33" s="130"/>
      <c r="ME33" s="130"/>
      <c r="MF33" s="130"/>
      <c r="MG33" s="130"/>
      <c r="MH33" s="130"/>
      <c r="MI33" s="130"/>
      <c r="MJ33" s="130"/>
      <c r="MK33" s="130"/>
      <c r="ML33" s="130"/>
      <c r="MM33" s="131"/>
      <c r="MN33" s="129">
        <f>データ!BS7</f>
        <v>60.6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t="str">
        <f>データ!AN7</f>
        <v>-</v>
      </c>
      <c r="AF34" s="130"/>
      <c r="AG34" s="130"/>
      <c r="AH34" s="130"/>
      <c r="AI34" s="130"/>
      <c r="AJ34" s="130"/>
      <c r="AK34" s="130"/>
      <c r="AL34" s="130"/>
      <c r="AM34" s="130"/>
      <c r="AN34" s="130"/>
      <c r="AO34" s="130"/>
      <c r="AP34" s="130"/>
      <c r="AQ34" s="130"/>
      <c r="AR34" s="130"/>
      <c r="AS34" s="131"/>
      <c r="AT34" s="129" t="str">
        <f>データ!AO7</f>
        <v>-</v>
      </c>
      <c r="AU34" s="130"/>
      <c r="AV34" s="130"/>
      <c r="AW34" s="130"/>
      <c r="AX34" s="130"/>
      <c r="AY34" s="130"/>
      <c r="AZ34" s="130"/>
      <c r="BA34" s="130"/>
      <c r="BB34" s="130"/>
      <c r="BC34" s="130"/>
      <c r="BD34" s="130"/>
      <c r="BE34" s="130"/>
      <c r="BF34" s="130"/>
      <c r="BG34" s="130"/>
      <c r="BH34" s="131"/>
      <c r="BI34" s="129" t="str">
        <f>データ!AP7</f>
        <v>-</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t="str">
        <f>データ!AY7</f>
        <v>-</v>
      </c>
      <c r="DT34" s="130"/>
      <c r="DU34" s="130"/>
      <c r="DV34" s="130"/>
      <c r="DW34" s="130"/>
      <c r="DX34" s="130"/>
      <c r="DY34" s="130"/>
      <c r="DZ34" s="130"/>
      <c r="EA34" s="130"/>
      <c r="EB34" s="130"/>
      <c r="EC34" s="130"/>
      <c r="ED34" s="130"/>
      <c r="EE34" s="130"/>
      <c r="EF34" s="130"/>
      <c r="EG34" s="131"/>
      <c r="EH34" s="129" t="str">
        <f>データ!AZ7</f>
        <v>-</v>
      </c>
      <c r="EI34" s="130"/>
      <c r="EJ34" s="130"/>
      <c r="EK34" s="130"/>
      <c r="EL34" s="130"/>
      <c r="EM34" s="130"/>
      <c r="EN34" s="130"/>
      <c r="EO34" s="130"/>
      <c r="EP34" s="130"/>
      <c r="EQ34" s="130"/>
      <c r="ER34" s="130"/>
      <c r="ES34" s="130"/>
      <c r="ET34" s="130"/>
      <c r="EU34" s="130"/>
      <c r="EV34" s="131"/>
      <c r="EW34" s="129" t="str">
        <f>データ!BA7</f>
        <v>-</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t="str">
        <f>データ!BJ7</f>
        <v>-</v>
      </c>
      <c r="HH34" s="130"/>
      <c r="HI34" s="130"/>
      <c r="HJ34" s="130"/>
      <c r="HK34" s="130"/>
      <c r="HL34" s="130"/>
      <c r="HM34" s="130"/>
      <c r="HN34" s="130"/>
      <c r="HO34" s="130"/>
      <c r="HP34" s="130"/>
      <c r="HQ34" s="130"/>
      <c r="HR34" s="130"/>
      <c r="HS34" s="130"/>
      <c r="HT34" s="130"/>
      <c r="HU34" s="131"/>
      <c r="HV34" s="129" t="str">
        <f>データ!BK7</f>
        <v>-</v>
      </c>
      <c r="HW34" s="130"/>
      <c r="HX34" s="130"/>
      <c r="HY34" s="130"/>
      <c r="HZ34" s="130"/>
      <c r="IA34" s="130"/>
      <c r="IB34" s="130"/>
      <c r="IC34" s="130"/>
      <c r="ID34" s="130"/>
      <c r="IE34" s="130"/>
      <c r="IF34" s="130"/>
      <c r="IG34" s="130"/>
      <c r="IH34" s="130"/>
      <c r="II34" s="130"/>
      <c r="IJ34" s="131"/>
      <c r="IK34" s="129" t="str">
        <f>データ!BL7</f>
        <v>-</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t="str">
        <f>データ!BU7</f>
        <v>-</v>
      </c>
      <c r="KV34" s="130"/>
      <c r="KW34" s="130"/>
      <c r="KX34" s="130"/>
      <c r="KY34" s="130"/>
      <c r="KZ34" s="130"/>
      <c r="LA34" s="130"/>
      <c r="LB34" s="130"/>
      <c r="LC34" s="130"/>
      <c r="LD34" s="130"/>
      <c r="LE34" s="130"/>
      <c r="LF34" s="130"/>
      <c r="LG34" s="130"/>
      <c r="LH34" s="130"/>
      <c r="LI34" s="131"/>
      <c r="LJ34" s="129" t="str">
        <f>データ!BV7</f>
        <v>-</v>
      </c>
      <c r="LK34" s="130"/>
      <c r="LL34" s="130"/>
      <c r="LM34" s="130"/>
      <c r="LN34" s="130"/>
      <c r="LO34" s="130"/>
      <c r="LP34" s="130"/>
      <c r="LQ34" s="130"/>
      <c r="LR34" s="130"/>
      <c r="LS34" s="130"/>
      <c r="LT34" s="130"/>
      <c r="LU34" s="130"/>
      <c r="LV34" s="130"/>
      <c r="LW34" s="130"/>
      <c r="LX34" s="131"/>
      <c r="LY34" s="129" t="str">
        <f>データ!BW7</f>
        <v>-</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t="str">
        <f>データ!CB7</f>
        <v>-</v>
      </c>
      <c r="AU55" s="139"/>
      <c r="AV55" s="139"/>
      <c r="AW55" s="139"/>
      <c r="AX55" s="139"/>
      <c r="AY55" s="139"/>
      <c r="AZ55" s="139"/>
      <c r="BA55" s="139"/>
      <c r="BB55" s="139"/>
      <c r="BC55" s="139"/>
      <c r="BD55" s="139"/>
      <c r="BE55" s="139"/>
      <c r="BF55" s="139"/>
      <c r="BG55" s="139"/>
      <c r="BH55" s="140"/>
      <c r="BI55" s="138" t="str">
        <f>データ!CC7</f>
        <v>-</v>
      </c>
      <c r="BJ55" s="139"/>
      <c r="BK55" s="139"/>
      <c r="BL55" s="139"/>
      <c r="BM55" s="139"/>
      <c r="BN55" s="139"/>
      <c r="BO55" s="139"/>
      <c r="BP55" s="139"/>
      <c r="BQ55" s="139"/>
      <c r="BR55" s="139"/>
      <c r="BS55" s="139"/>
      <c r="BT55" s="139"/>
      <c r="BU55" s="139"/>
      <c r="BV55" s="139"/>
      <c r="BW55" s="140"/>
      <c r="BX55" s="138">
        <f>データ!CD7</f>
        <v>51955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t="str">
        <f>データ!CL7</f>
        <v>-</v>
      </c>
      <c r="DT55" s="139"/>
      <c r="DU55" s="139"/>
      <c r="DV55" s="139"/>
      <c r="DW55" s="139"/>
      <c r="DX55" s="139"/>
      <c r="DY55" s="139"/>
      <c r="DZ55" s="139"/>
      <c r="EA55" s="139"/>
      <c r="EB55" s="139"/>
      <c r="EC55" s="139"/>
      <c r="ED55" s="139"/>
      <c r="EE55" s="139"/>
      <c r="EF55" s="139"/>
      <c r="EG55" s="140"/>
      <c r="EH55" s="138" t="str">
        <f>データ!CM7</f>
        <v>-</v>
      </c>
      <c r="EI55" s="139"/>
      <c r="EJ55" s="139"/>
      <c r="EK55" s="139"/>
      <c r="EL55" s="139"/>
      <c r="EM55" s="139"/>
      <c r="EN55" s="139"/>
      <c r="EO55" s="139"/>
      <c r="EP55" s="139"/>
      <c r="EQ55" s="139"/>
      <c r="ER55" s="139"/>
      <c r="ES55" s="139"/>
      <c r="ET55" s="139"/>
      <c r="EU55" s="139"/>
      <c r="EV55" s="140"/>
      <c r="EW55" s="138" t="str">
        <f>データ!CN7</f>
        <v>-</v>
      </c>
      <c r="EX55" s="139"/>
      <c r="EY55" s="139"/>
      <c r="EZ55" s="139"/>
      <c r="FA55" s="139"/>
      <c r="FB55" s="139"/>
      <c r="FC55" s="139"/>
      <c r="FD55" s="139"/>
      <c r="FE55" s="139"/>
      <c r="FF55" s="139"/>
      <c r="FG55" s="139"/>
      <c r="FH55" s="139"/>
      <c r="FI55" s="139"/>
      <c r="FJ55" s="139"/>
      <c r="FK55" s="140"/>
      <c r="FL55" s="138">
        <f>データ!CO7</f>
        <v>30501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t="str">
        <f>データ!CW7</f>
        <v>-</v>
      </c>
      <c r="HH55" s="130"/>
      <c r="HI55" s="130"/>
      <c r="HJ55" s="130"/>
      <c r="HK55" s="130"/>
      <c r="HL55" s="130"/>
      <c r="HM55" s="130"/>
      <c r="HN55" s="130"/>
      <c r="HO55" s="130"/>
      <c r="HP55" s="130"/>
      <c r="HQ55" s="130"/>
      <c r="HR55" s="130"/>
      <c r="HS55" s="130"/>
      <c r="HT55" s="130"/>
      <c r="HU55" s="131"/>
      <c r="HV55" s="129" t="str">
        <f>データ!CX7</f>
        <v>-</v>
      </c>
      <c r="HW55" s="130"/>
      <c r="HX55" s="130"/>
      <c r="HY55" s="130"/>
      <c r="HZ55" s="130"/>
      <c r="IA55" s="130"/>
      <c r="IB55" s="130"/>
      <c r="IC55" s="130"/>
      <c r="ID55" s="130"/>
      <c r="IE55" s="130"/>
      <c r="IF55" s="130"/>
      <c r="IG55" s="130"/>
      <c r="IH55" s="130"/>
      <c r="II55" s="130"/>
      <c r="IJ55" s="131"/>
      <c r="IK55" s="129" t="str">
        <f>データ!CY7</f>
        <v>-</v>
      </c>
      <c r="IL55" s="130"/>
      <c r="IM55" s="130"/>
      <c r="IN55" s="130"/>
      <c r="IO55" s="130"/>
      <c r="IP55" s="130"/>
      <c r="IQ55" s="130"/>
      <c r="IR55" s="130"/>
      <c r="IS55" s="130"/>
      <c r="IT55" s="130"/>
      <c r="IU55" s="130"/>
      <c r="IV55" s="130"/>
      <c r="IW55" s="130"/>
      <c r="IX55" s="130"/>
      <c r="IY55" s="131"/>
      <c r="IZ55" s="129">
        <f>データ!CZ7</f>
        <v>68.7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t="str">
        <f>データ!DH7</f>
        <v>-</v>
      </c>
      <c r="KV55" s="130"/>
      <c r="KW55" s="130"/>
      <c r="KX55" s="130"/>
      <c r="KY55" s="130"/>
      <c r="KZ55" s="130"/>
      <c r="LA55" s="130"/>
      <c r="LB55" s="130"/>
      <c r="LC55" s="130"/>
      <c r="LD55" s="130"/>
      <c r="LE55" s="130"/>
      <c r="LF55" s="130"/>
      <c r="LG55" s="130"/>
      <c r="LH55" s="130"/>
      <c r="LI55" s="131"/>
      <c r="LJ55" s="129" t="str">
        <f>データ!DI7</f>
        <v>-</v>
      </c>
      <c r="LK55" s="130"/>
      <c r="LL55" s="130"/>
      <c r="LM55" s="130"/>
      <c r="LN55" s="130"/>
      <c r="LO55" s="130"/>
      <c r="LP55" s="130"/>
      <c r="LQ55" s="130"/>
      <c r="LR55" s="130"/>
      <c r="LS55" s="130"/>
      <c r="LT55" s="130"/>
      <c r="LU55" s="130"/>
      <c r="LV55" s="130"/>
      <c r="LW55" s="130"/>
      <c r="LX55" s="131"/>
      <c r="LY55" s="129" t="str">
        <f>データ!DJ7</f>
        <v>-</v>
      </c>
      <c r="LZ55" s="130"/>
      <c r="MA55" s="130"/>
      <c r="MB55" s="130"/>
      <c r="MC55" s="130"/>
      <c r="MD55" s="130"/>
      <c r="ME55" s="130"/>
      <c r="MF55" s="130"/>
      <c r="MG55" s="130"/>
      <c r="MH55" s="130"/>
      <c r="MI55" s="130"/>
      <c r="MJ55" s="130"/>
      <c r="MK55" s="130"/>
      <c r="ML55" s="130"/>
      <c r="MM55" s="131"/>
      <c r="MN55" s="129">
        <f>データ!DK7</f>
        <v>19.7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t="str">
        <f>データ!CF7</f>
        <v>-</v>
      </c>
      <c r="AF56" s="139"/>
      <c r="AG56" s="139"/>
      <c r="AH56" s="139"/>
      <c r="AI56" s="139"/>
      <c r="AJ56" s="139"/>
      <c r="AK56" s="139"/>
      <c r="AL56" s="139"/>
      <c r="AM56" s="139"/>
      <c r="AN56" s="139"/>
      <c r="AO56" s="139"/>
      <c r="AP56" s="139"/>
      <c r="AQ56" s="139"/>
      <c r="AR56" s="139"/>
      <c r="AS56" s="140"/>
      <c r="AT56" s="138" t="str">
        <f>データ!CG7</f>
        <v>-</v>
      </c>
      <c r="AU56" s="139"/>
      <c r="AV56" s="139"/>
      <c r="AW56" s="139"/>
      <c r="AX56" s="139"/>
      <c r="AY56" s="139"/>
      <c r="AZ56" s="139"/>
      <c r="BA56" s="139"/>
      <c r="BB56" s="139"/>
      <c r="BC56" s="139"/>
      <c r="BD56" s="139"/>
      <c r="BE56" s="139"/>
      <c r="BF56" s="139"/>
      <c r="BG56" s="139"/>
      <c r="BH56" s="140"/>
      <c r="BI56" s="138" t="str">
        <f>データ!CH7</f>
        <v>-</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t="str">
        <f>データ!CQ7</f>
        <v>-</v>
      </c>
      <c r="DT56" s="139"/>
      <c r="DU56" s="139"/>
      <c r="DV56" s="139"/>
      <c r="DW56" s="139"/>
      <c r="DX56" s="139"/>
      <c r="DY56" s="139"/>
      <c r="DZ56" s="139"/>
      <c r="EA56" s="139"/>
      <c r="EB56" s="139"/>
      <c r="EC56" s="139"/>
      <c r="ED56" s="139"/>
      <c r="EE56" s="139"/>
      <c r="EF56" s="139"/>
      <c r="EG56" s="140"/>
      <c r="EH56" s="138" t="str">
        <f>データ!CR7</f>
        <v>-</v>
      </c>
      <c r="EI56" s="139"/>
      <c r="EJ56" s="139"/>
      <c r="EK56" s="139"/>
      <c r="EL56" s="139"/>
      <c r="EM56" s="139"/>
      <c r="EN56" s="139"/>
      <c r="EO56" s="139"/>
      <c r="EP56" s="139"/>
      <c r="EQ56" s="139"/>
      <c r="ER56" s="139"/>
      <c r="ES56" s="139"/>
      <c r="ET56" s="139"/>
      <c r="EU56" s="139"/>
      <c r="EV56" s="140"/>
      <c r="EW56" s="138" t="str">
        <f>データ!CS7</f>
        <v>-</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t="str">
        <f>データ!DB7</f>
        <v>-</v>
      </c>
      <c r="HH56" s="130"/>
      <c r="HI56" s="130"/>
      <c r="HJ56" s="130"/>
      <c r="HK56" s="130"/>
      <c r="HL56" s="130"/>
      <c r="HM56" s="130"/>
      <c r="HN56" s="130"/>
      <c r="HO56" s="130"/>
      <c r="HP56" s="130"/>
      <c r="HQ56" s="130"/>
      <c r="HR56" s="130"/>
      <c r="HS56" s="130"/>
      <c r="HT56" s="130"/>
      <c r="HU56" s="131"/>
      <c r="HV56" s="129" t="str">
        <f>データ!DC7</f>
        <v>-</v>
      </c>
      <c r="HW56" s="130"/>
      <c r="HX56" s="130"/>
      <c r="HY56" s="130"/>
      <c r="HZ56" s="130"/>
      <c r="IA56" s="130"/>
      <c r="IB56" s="130"/>
      <c r="IC56" s="130"/>
      <c r="ID56" s="130"/>
      <c r="IE56" s="130"/>
      <c r="IF56" s="130"/>
      <c r="IG56" s="130"/>
      <c r="IH56" s="130"/>
      <c r="II56" s="130"/>
      <c r="IJ56" s="131"/>
      <c r="IK56" s="129" t="str">
        <f>データ!DD7</f>
        <v>-</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t="str">
        <f>データ!DM7</f>
        <v>-</v>
      </c>
      <c r="KV56" s="130"/>
      <c r="KW56" s="130"/>
      <c r="KX56" s="130"/>
      <c r="KY56" s="130"/>
      <c r="KZ56" s="130"/>
      <c r="LA56" s="130"/>
      <c r="LB56" s="130"/>
      <c r="LC56" s="130"/>
      <c r="LD56" s="130"/>
      <c r="LE56" s="130"/>
      <c r="LF56" s="130"/>
      <c r="LG56" s="130"/>
      <c r="LH56" s="130"/>
      <c r="LI56" s="131"/>
      <c r="LJ56" s="129" t="str">
        <f>データ!DN7</f>
        <v>-</v>
      </c>
      <c r="LK56" s="130"/>
      <c r="LL56" s="130"/>
      <c r="LM56" s="130"/>
      <c r="LN56" s="130"/>
      <c r="LO56" s="130"/>
      <c r="LP56" s="130"/>
      <c r="LQ56" s="130"/>
      <c r="LR56" s="130"/>
      <c r="LS56" s="130"/>
      <c r="LT56" s="130"/>
      <c r="LU56" s="130"/>
      <c r="LV56" s="130"/>
      <c r="LW56" s="130"/>
      <c r="LX56" s="131"/>
      <c r="LY56" s="129" t="str">
        <f>データ!DO7</f>
        <v>-</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t="str">
        <f>データ!DS7</f>
        <v>-</v>
      </c>
      <c r="AO79" s="151"/>
      <c r="AP79" s="151"/>
      <c r="AQ79" s="151"/>
      <c r="AR79" s="151"/>
      <c r="AS79" s="151"/>
      <c r="AT79" s="151"/>
      <c r="AU79" s="151"/>
      <c r="AV79" s="151"/>
      <c r="AW79" s="151"/>
      <c r="AX79" s="151"/>
      <c r="AY79" s="151"/>
      <c r="AZ79" s="151"/>
      <c r="BA79" s="151"/>
      <c r="BB79" s="151"/>
      <c r="BC79" s="151"/>
      <c r="BD79" s="151"/>
      <c r="BE79" s="151"/>
      <c r="BF79" s="151"/>
      <c r="BG79" s="151" t="str">
        <f>データ!DT7</f>
        <v>-</v>
      </c>
      <c r="BH79" s="151"/>
      <c r="BI79" s="151"/>
      <c r="BJ79" s="151"/>
      <c r="BK79" s="151"/>
      <c r="BL79" s="151"/>
      <c r="BM79" s="151"/>
      <c r="BN79" s="151"/>
      <c r="BO79" s="151"/>
      <c r="BP79" s="151"/>
      <c r="BQ79" s="151"/>
      <c r="BR79" s="151"/>
      <c r="BS79" s="151"/>
      <c r="BT79" s="151"/>
      <c r="BU79" s="151"/>
      <c r="BV79" s="151"/>
      <c r="BW79" s="151"/>
      <c r="BX79" s="151"/>
      <c r="BY79" s="151"/>
      <c r="BZ79" s="151" t="str">
        <f>データ!DU7</f>
        <v>-</v>
      </c>
      <c r="CA79" s="151"/>
      <c r="CB79" s="151"/>
      <c r="CC79" s="151"/>
      <c r="CD79" s="151"/>
      <c r="CE79" s="151"/>
      <c r="CF79" s="151"/>
      <c r="CG79" s="151"/>
      <c r="CH79" s="151"/>
      <c r="CI79" s="151"/>
      <c r="CJ79" s="151"/>
      <c r="CK79" s="151"/>
      <c r="CL79" s="151"/>
      <c r="CM79" s="151"/>
      <c r="CN79" s="151"/>
      <c r="CO79" s="151"/>
      <c r="CP79" s="151"/>
      <c r="CQ79" s="151"/>
      <c r="CR79" s="151"/>
      <c r="CS79" s="151">
        <f>データ!DV7</f>
        <v>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t="str">
        <f>データ!EE7</f>
        <v>-</v>
      </c>
      <c r="GB79" s="151"/>
      <c r="GC79" s="151"/>
      <c r="GD79" s="151"/>
      <c r="GE79" s="151"/>
      <c r="GF79" s="151"/>
      <c r="GG79" s="151"/>
      <c r="GH79" s="151"/>
      <c r="GI79" s="151"/>
      <c r="GJ79" s="151"/>
      <c r="GK79" s="151"/>
      <c r="GL79" s="151"/>
      <c r="GM79" s="151"/>
      <c r="GN79" s="151"/>
      <c r="GO79" s="151"/>
      <c r="GP79" s="151"/>
      <c r="GQ79" s="151"/>
      <c r="GR79" s="151"/>
      <c r="GS79" s="151"/>
      <c r="GT79" s="151" t="str">
        <f>データ!EF7</f>
        <v>-</v>
      </c>
      <c r="GU79" s="151"/>
      <c r="GV79" s="151"/>
      <c r="GW79" s="151"/>
      <c r="GX79" s="151"/>
      <c r="GY79" s="151"/>
      <c r="GZ79" s="151"/>
      <c r="HA79" s="151"/>
      <c r="HB79" s="151"/>
      <c r="HC79" s="151"/>
      <c r="HD79" s="151"/>
      <c r="HE79" s="151"/>
      <c r="HF79" s="151"/>
      <c r="HG79" s="151"/>
      <c r="HH79" s="151"/>
      <c r="HI79" s="151"/>
      <c r="HJ79" s="151"/>
      <c r="HK79" s="151"/>
      <c r="HL79" s="151"/>
      <c r="HM79" s="151">
        <f>データ!EG7</f>
        <v>23.4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t="str">
        <f>データ!EO7</f>
        <v>-</v>
      </c>
      <c r="KD79" s="152"/>
      <c r="KE79" s="152"/>
      <c r="KF79" s="152"/>
      <c r="KG79" s="152"/>
      <c r="KH79" s="152"/>
      <c r="KI79" s="152"/>
      <c r="KJ79" s="152"/>
      <c r="KK79" s="152"/>
      <c r="KL79" s="152"/>
      <c r="KM79" s="152"/>
      <c r="KN79" s="152"/>
      <c r="KO79" s="152"/>
      <c r="KP79" s="152"/>
      <c r="KQ79" s="152"/>
      <c r="KR79" s="152"/>
      <c r="KS79" s="152"/>
      <c r="KT79" s="152"/>
      <c r="KU79" s="152"/>
      <c r="KV79" s="152" t="str">
        <f>データ!EP7</f>
        <v>-</v>
      </c>
      <c r="KW79" s="152"/>
      <c r="KX79" s="152"/>
      <c r="KY79" s="152"/>
      <c r="KZ79" s="152"/>
      <c r="LA79" s="152"/>
      <c r="LB79" s="152"/>
      <c r="LC79" s="152"/>
      <c r="LD79" s="152"/>
      <c r="LE79" s="152"/>
      <c r="LF79" s="152"/>
      <c r="LG79" s="152"/>
      <c r="LH79" s="152"/>
      <c r="LI79" s="152"/>
      <c r="LJ79" s="152"/>
      <c r="LK79" s="152"/>
      <c r="LL79" s="152"/>
      <c r="LM79" s="152"/>
      <c r="LN79" s="152"/>
      <c r="LO79" s="152" t="str">
        <f>データ!EQ7</f>
        <v>-</v>
      </c>
      <c r="LP79" s="152"/>
      <c r="LQ79" s="152"/>
      <c r="LR79" s="152"/>
      <c r="LS79" s="152"/>
      <c r="LT79" s="152"/>
      <c r="LU79" s="152"/>
      <c r="LV79" s="152"/>
      <c r="LW79" s="152"/>
      <c r="LX79" s="152"/>
      <c r="LY79" s="152"/>
      <c r="LZ79" s="152"/>
      <c r="MA79" s="152"/>
      <c r="MB79" s="152"/>
      <c r="MC79" s="152"/>
      <c r="MD79" s="152"/>
      <c r="ME79" s="152"/>
      <c r="MF79" s="152"/>
      <c r="MG79" s="152"/>
      <c r="MH79" s="152">
        <f>データ!ER7</f>
        <v>54850550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t="str">
        <f>データ!DX7</f>
        <v>-</v>
      </c>
      <c r="AO80" s="151"/>
      <c r="AP80" s="151"/>
      <c r="AQ80" s="151"/>
      <c r="AR80" s="151"/>
      <c r="AS80" s="151"/>
      <c r="AT80" s="151"/>
      <c r="AU80" s="151"/>
      <c r="AV80" s="151"/>
      <c r="AW80" s="151"/>
      <c r="AX80" s="151"/>
      <c r="AY80" s="151"/>
      <c r="AZ80" s="151"/>
      <c r="BA80" s="151"/>
      <c r="BB80" s="151"/>
      <c r="BC80" s="151"/>
      <c r="BD80" s="151"/>
      <c r="BE80" s="151"/>
      <c r="BF80" s="151"/>
      <c r="BG80" s="151" t="str">
        <f>データ!DY7</f>
        <v>-</v>
      </c>
      <c r="BH80" s="151"/>
      <c r="BI80" s="151"/>
      <c r="BJ80" s="151"/>
      <c r="BK80" s="151"/>
      <c r="BL80" s="151"/>
      <c r="BM80" s="151"/>
      <c r="BN80" s="151"/>
      <c r="BO80" s="151"/>
      <c r="BP80" s="151"/>
      <c r="BQ80" s="151"/>
      <c r="BR80" s="151"/>
      <c r="BS80" s="151"/>
      <c r="BT80" s="151"/>
      <c r="BU80" s="151"/>
      <c r="BV80" s="151"/>
      <c r="BW80" s="151"/>
      <c r="BX80" s="151"/>
      <c r="BY80" s="151"/>
      <c r="BZ80" s="151" t="str">
        <f>データ!DZ7</f>
        <v>-</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t="str">
        <f>データ!EI7</f>
        <v>-</v>
      </c>
      <c r="FI80" s="151"/>
      <c r="FJ80" s="151"/>
      <c r="FK80" s="151"/>
      <c r="FL80" s="151"/>
      <c r="FM80" s="151"/>
      <c r="FN80" s="151"/>
      <c r="FO80" s="151"/>
      <c r="FP80" s="151"/>
      <c r="FQ80" s="151"/>
      <c r="FR80" s="151"/>
      <c r="FS80" s="151"/>
      <c r="FT80" s="151"/>
      <c r="FU80" s="151"/>
      <c r="FV80" s="151"/>
      <c r="FW80" s="151"/>
      <c r="FX80" s="151"/>
      <c r="FY80" s="151"/>
      <c r="FZ80" s="151"/>
      <c r="GA80" s="151" t="str">
        <f>データ!EJ7</f>
        <v>-</v>
      </c>
      <c r="GB80" s="151"/>
      <c r="GC80" s="151"/>
      <c r="GD80" s="151"/>
      <c r="GE80" s="151"/>
      <c r="GF80" s="151"/>
      <c r="GG80" s="151"/>
      <c r="GH80" s="151"/>
      <c r="GI80" s="151"/>
      <c r="GJ80" s="151"/>
      <c r="GK80" s="151"/>
      <c r="GL80" s="151"/>
      <c r="GM80" s="151"/>
      <c r="GN80" s="151"/>
      <c r="GO80" s="151"/>
      <c r="GP80" s="151"/>
      <c r="GQ80" s="151"/>
      <c r="GR80" s="151"/>
      <c r="GS80" s="151"/>
      <c r="GT80" s="151" t="str">
        <f>データ!EK7</f>
        <v>-</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t="str">
        <f>データ!ET7</f>
        <v>-</v>
      </c>
      <c r="KD80" s="152"/>
      <c r="KE80" s="152"/>
      <c r="KF80" s="152"/>
      <c r="KG80" s="152"/>
      <c r="KH80" s="152"/>
      <c r="KI80" s="152"/>
      <c r="KJ80" s="152"/>
      <c r="KK80" s="152"/>
      <c r="KL80" s="152"/>
      <c r="KM80" s="152"/>
      <c r="KN80" s="152"/>
      <c r="KO80" s="152"/>
      <c r="KP80" s="152"/>
      <c r="KQ80" s="152"/>
      <c r="KR80" s="152"/>
      <c r="KS80" s="152"/>
      <c r="KT80" s="152"/>
      <c r="KU80" s="152"/>
      <c r="KV80" s="152" t="str">
        <f>データ!EU7</f>
        <v>-</v>
      </c>
      <c r="KW80" s="152"/>
      <c r="KX80" s="152"/>
      <c r="KY80" s="152"/>
      <c r="KZ80" s="152"/>
      <c r="LA80" s="152"/>
      <c r="LB80" s="152"/>
      <c r="LC80" s="152"/>
      <c r="LD80" s="152"/>
      <c r="LE80" s="152"/>
      <c r="LF80" s="152"/>
      <c r="LG80" s="152"/>
      <c r="LH80" s="152"/>
      <c r="LI80" s="152"/>
      <c r="LJ80" s="152"/>
      <c r="LK80" s="152"/>
      <c r="LL80" s="152"/>
      <c r="LM80" s="152"/>
      <c r="LN80" s="152"/>
      <c r="LO80" s="152" t="str">
        <f>データ!EV7</f>
        <v>-</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SbwnKKbbb5V6uHJRo9q4i/JgmwoeYHuROfkVQBFW/huxNnCFSJy5zOcFs5pr0tLAGRPDv+X8OC1WaN9+GW2LQ==" saltValue="XP20rw4NDQRtsWq814ULe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143</v>
      </c>
      <c r="BQ5" s="62" t="s">
        <v>164</v>
      </c>
      <c r="BR5" s="62" t="s">
        <v>165</v>
      </c>
      <c r="BS5" s="62" t="s">
        <v>166</v>
      </c>
      <c r="BT5" s="62" t="s">
        <v>147</v>
      </c>
      <c r="BU5" s="62" t="s">
        <v>148</v>
      </c>
      <c r="BV5" s="62" t="s">
        <v>149</v>
      </c>
      <c r="BW5" s="62" t="s">
        <v>150</v>
      </c>
      <c r="BX5" s="62" t="s">
        <v>151</v>
      </c>
      <c r="BY5" s="62" t="s">
        <v>152</v>
      </c>
      <c r="BZ5" s="62" t="s">
        <v>167</v>
      </c>
      <c r="CA5" s="62" t="s">
        <v>168</v>
      </c>
      <c r="CB5" s="62" t="s">
        <v>169</v>
      </c>
      <c r="CC5" s="62" t="s">
        <v>170</v>
      </c>
      <c r="CD5" s="62" t="s">
        <v>171</v>
      </c>
      <c r="CE5" s="62" t="s">
        <v>147</v>
      </c>
      <c r="CF5" s="62" t="s">
        <v>148</v>
      </c>
      <c r="CG5" s="62" t="s">
        <v>149</v>
      </c>
      <c r="CH5" s="62" t="s">
        <v>150</v>
      </c>
      <c r="CI5" s="62" t="s">
        <v>151</v>
      </c>
      <c r="CJ5" s="62" t="s">
        <v>152</v>
      </c>
      <c r="CK5" s="62" t="s">
        <v>172</v>
      </c>
      <c r="CL5" s="62" t="s">
        <v>143</v>
      </c>
      <c r="CM5" s="62" t="s">
        <v>164</v>
      </c>
      <c r="CN5" s="62" t="s">
        <v>173</v>
      </c>
      <c r="CO5" s="62" t="s">
        <v>162</v>
      </c>
      <c r="CP5" s="62" t="s">
        <v>147</v>
      </c>
      <c r="CQ5" s="62" t="s">
        <v>148</v>
      </c>
      <c r="CR5" s="62" t="s">
        <v>149</v>
      </c>
      <c r="CS5" s="62" t="s">
        <v>150</v>
      </c>
      <c r="CT5" s="62" t="s">
        <v>151</v>
      </c>
      <c r="CU5" s="62" t="s">
        <v>152</v>
      </c>
      <c r="CV5" s="62" t="s">
        <v>158</v>
      </c>
      <c r="CW5" s="62" t="s">
        <v>174</v>
      </c>
      <c r="CX5" s="62" t="s">
        <v>175</v>
      </c>
      <c r="CY5" s="62" t="s">
        <v>156</v>
      </c>
      <c r="CZ5" s="62" t="s">
        <v>171</v>
      </c>
      <c r="DA5" s="62" t="s">
        <v>147</v>
      </c>
      <c r="DB5" s="62" t="s">
        <v>148</v>
      </c>
      <c r="DC5" s="62" t="s">
        <v>149</v>
      </c>
      <c r="DD5" s="62" t="s">
        <v>150</v>
      </c>
      <c r="DE5" s="62" t="s">
        <v>151</v>
      </c>
      <c r="DF5" s="62" t="s">
        <v>152</v>
      </c>
      <c r="DG5" s="62" t="s">
        <v>172</v>
      </c>
      <c r="DH5" s="62" t="s">
        <v>176</v>
      </c>
      <c r="DI5" s="62" t="s">
        <v>144</v>
      </c>
      <c r="DJ5" s="62" t="s">
        <v>177</v>
      </c>
      <c r="DK5" s="62" t="s">
        <v>178</v>
      </c>
      <c r="DL5" s="62" t="s">
        <v>147</v>
      </c>
      <c r="DM5" s="62" t="s">
        <v>148</v>
      </c>
      <c r="DN5" s="62" t="s">
        <v>149</v>
      </c>
      <c r="DO5" s="62" t="s">
        <v>150</v>
      </c>
      <c r="DP5" s="62" t="s">
        <v>151</v>
      </c>
      <c r="DQ5" s="62" t="s">
        <v>152</v>
      </c>
      <c r="DR5" s="62" t="s">
        <v>179</v>
      </c>
      <c r="DS5" s="62" t="s">
        <v>180</v>
      </c>
      <c r="DT5" s="62" t="s">
        <v>169</v>
      </c>
      <c r="DU5" s="62" t="s">
        <v>181</v>
      </c>
      <c r="DV5" s="62" t="s">
        <v>166</v>
      </c>
      <c r="DW5" s="62" t="s">
        <v>147</v>
      </c>
      <c r="DX5" s="62" t="s">
        <v>148</v>
      </c>
      <c r="DY5" s="62" t="s">
        <v>149</v>
      </c>
      <c r="DZ5" s="62" t="s">
        <v>150</v>
      </c>
      <c r="EA5" s="62" t="s">
        <v>151</v>
      </c>
      <c r="EB5" s="62" t="s">
        <v>152</v>
      </c>
      <c r="EC5" s="62" t="s">
        <v>182</v>
      </c>
      <c r="ED5" s="62" t="s">
        <v>183</v>
      </c>
      <c r="EE5" s="62" t="s">
        <v>184</v>
      </c>
      <c r="EF5" s="62" t="s">
        <v>185</v>
      </c>
      <c r="EG5" s="62" t="s">
        <v>186</v>
      </c>
      <c r="EH5" s="62" t="s">
        <v>147</v>
      </c>
      <c r="EI5" s="62" t="s">
        <v>148</v>
      </c>
      <c r="EJ5" s="62" t="s">
        <v>149</v>
      </c>
      <c r="EK5" s="62" t="s">
        <v>150</v>
      </c>
      <c r="EL5" s="62" t="s">
        <v>151</v>
      </c>
      <c r="EM5" s="62" t="s">
        <v>187</v>
      </c>
      <c r="EN5" s="62" t="s">
        <v>188</v>
      </c>
      <c r="EO5" s="62" t="s">
        <v>189</v>
      </c>
      <c r="EP5" s="62" t="s">
        <v>155</v>
      </c>
      <c r="EQ5" s="62" t="s">
        <v>165</v>
      </c>
      <c r="ER5" s="62" t="s">
        <v>178</v>
      </c>
      <c r="ES5" s="62" t="s">
        <v>147</v>
      </c>
      <c r="ET5" s="62" t="s">
        <v>148</v>
      </c>
      <c r="EU5" s="62" t="s">
        <v>149</v>
      </c>
      <c r="EV5" s="62" t="s">
        <v>150</v>
      </c>
      <c r="EW5" s="62" t="s">
        <v>151</v>
      </c>
      <c r="EX5" s="62" t="s">
        <v>152</v>
      </c>
    </row>
    <row r="6" spans="1:154" s="67" customFormat="1" x14ac:dyDescent="0.15">
      <c r="A6" s="48" t="s">
        <v>190</v>
      </c>
      <c r="B6" s="63">
        <f>B8</f>
        <v>2019</v>
      </c>
      <c r="C6" s="63">
        <f t="shared" ref="C6:M6" si="2">C8</f>
        <v>280003</v>
      </c>
      <c r="D6" s="63">
        <f t="shared" si="2"/>
        <v>46</v>
      </c>
      <c r="E6" s="63">
        <f t="shared" si="2"/>
        <v>6</v>
      </c>
      <c r="F6" s="63">
        <f t="shared" si="2"/>
        <v>0</v>
      </c>
      <c r="G6" s="63">
        <f t="shared" si="2"/>
        <v>7</v>
      </c>
      <c r="H6" s="155" t="str">
        <f>IF(H8&lt;&gt;I8,H8,"")&amp;IF(I8&lt;&gt;J8,I8,"")&amp;"　"&amp;J8</f>
        <v>兵庫県　丹波医療センター</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27</v>
      </c>
      <c r="R6" s="63" t="str">
        <f t="shared" si="3"/>
        <v>対象</v>
      </c>
      <c r="S6" s="63" t="str">
        <f t="shared" si="3"/>
        <v>ド 透 訓 ガ</v>
      </c>
      <c r="T6" s="63" t="str">
        <f t="shared" si="3"/>
        <v>救 臨 が 感 へ 災 輪</v>
      </c>
      <c r="U6" s="64">
        <f>U8</f>
        <v>5549568</v>
      </c>
      <c r="V6" s="64">
        <f>V8</f>
        <v>26679</v>
      </c>
      <c r="W6" s="63" t="str">
        <f>W8</f>
        <v>非該当</v>
      </c>
      <c r="X6" s="63" t="str">
        <f t="shared" si="3"/>
        <v>７：１</v>
      </c>
      <c r="Y6" s="64">
        <f t="shared" si="3"/>
        <v>316</v>
      </c>
      <c r="Z6" s="64" t="str">
        <f t="shared" si="3"/>
        <v>-</v>
      </c>
      <c r="AA6" s="64" t="str">
        <f t="shared" si="3"/>
        <v>-</v>
      </c>
      <c r="AB6" s="64" t="str">
        <f t="shared" si="3"/>
        <v>-</v>
      </c>
      <c r="AC6" s="64">
        <f t="shared" si="3"/>
        <v>4</v>
      </c>
      <c r="AD6" s="64">
        <f t="shared" si="3"/>
        <v>320</v>
      </c>
      <c r="AE6" s="64">
        <f t="shared" si="3"/>
        <v>234</v>
      </c>
      <c r="AF6" s="64" t="str">
        <f t="shared" si="3"/>
        <v>-</v>
      </c>
      <c r="AG6" s="64">
        <f t="shared" si="3"/>
        <v>234</v>
      </c>
      <c r="AH6" s="65" t="e">
        <f>IF(AH8="-",NA(),AH8)</f>
        <v>#N/A</v>
      </c>
      <c r="AI6" s="65" t="e">
        <f t="shared" ref="AI6:AQ6" si="4">IF(AI8="-",NA(),AI8)</f>
        <v>#N/A</v>
      </c>
      <c r="AJ6" s="65" t="e">
        <f t="shared" si="4"/>
        <v>#N/A</v>
      </c>
      <c r="AK6" s="65" t="e">
        <f t="shared" si="4"/>
        <v>#N/A</v>
      </c>
      <c r="AL6" s="65">
        <f t="shared" si="4"/>
        <v>87.3</v>
      </c>
      <c r="AM6" s="65" t="e">
        <f t="shared" si="4"/>
        <v>#N/A</v>
      </c>
      <c r="AN6" s="65" t="e">
        <f t="shared" si="4"/>
        <v>#N/A</v>
      </c>
      <c r="AO6" s="65" t="e">
        <f t="shared" si="4"/>
        <v>#N/A</v>
      </c>
      <c r="AP6" s="65" t="e">
        <f t="shared" si="4"/>
        <v>#N/A</v>
      </c>
      <c r="AQ6" s="65">
        <f t="shared" si="4"/>
        <v>97</v>
      </c>
      <c r="AR6" s="65" t="str">
        <f>IF(AR8="-","【-】","【"&amp;SUBSTITUTE(TEXT(AR8,"#,##0.0"),"-","△")&amp;"】")</f>
        <v>【98.2】</v>
      </c>
      <c r="AS6" s="65" t="e">
        <f>IF(AS8="-",NA(),AS8)</f>
        <v>#N/A</v>
      </c>
      <c r="AT6" s="65" t="e">
        <f t="shared" ref="AT6:BB6" si="5">IF(AT8="-",NA(),AT8)</f>
        <v>#N/A</v>
      </c>
      <c r="AU6" s="65" t="e">
        <f t="shared" si="5"/>
        <v>#N/A</v>
      </c>
      <c r="AV6" s="65" t="e">
        <f t="shared" si="5"/>
        <v>#N/A</v>
      </c>
      <c r="AW6" s="65">
        <f t="shared" si="5"/>
        <v>78.2</v>
      </c>
      <c r="AX6" s="65" t="e">
        <f t="shared" si="5"/>
        <v>#N/A</v>
      </c>
      <c r="AY6" s="65" t="e">
        <f t="shared" si="5"/>
        <v>#N/A</v>
      </c>
      <c r="AZ6" s="65" t="e">
        <f t="shared" si="5"/>
        <v>#N/A</v>
      </c>
      <c r="BA6" s="65" t="e">
        <f t="shared" si="5"/>
        <v>#N/A</v>
      </c>
      <c r="BB6" s="65">
        <f t="shared" si="5"/>
        <v>89.3</v>
      </c>
      <c r="BC6" s="65" t="str">
        <f>IF(BC8="-","【-】","【"&amp;SUBSTITUTE(TEXT(BC8,"#,##0.0"),"-","△")&amp;"】")</f>
        <v>【89.5】</v>
      </c>
      <c r="BD6" s="65" t="e">
        <f>IF(BD8="-",NA(),BD8)</f>
        <v>#N/A</v>
      </c>
      <c r="BE6" s="65" t="e">
        <f t="shared" ref="BE6:BM6" si="6">IF(BE8="-",NA(),BE8)</f>
        <v>#N/A</v>
      </c>
      <c r="BF6" s="65" t="e">
        <f t="shared" si="6"/>
        <v>#N/A</v>
      </c>
      <c r="BG6" s="65" t="e">
        <f t="shared" si="6"/>
        <v>#N/A</v>
      </c>
      <c r="BH6" s="65">
        <f t="shared" si="6"/>
        <v>189.7</v>
      </c>
      <c r="BI6" s="65" t="e">
        <f t="shared" si="6"/>
        <v>#N/A</v>
      </c>
      <c r="BJ6" s="65" t="e">
        <f t="shared" si="6"/>
        <v>#N/A</v>
      </c>
      <c r="BK6" s="65" t="e">
        <f t="shared" si="6"/>
        <v>#N/A</v>
      </c>
      <c r="BL6" s="65" t="e">
        <f t="shared" si="6"/>
        <v>#N/A</v>
      </c>
      <c r="BM6" s="65">
        <f t="shared" si="6"/>
        <v>75.099999999999994</v>
      </c>
      <c r="BN6" s="65" t="str">
        <f>IF(BN8="-","【-】","【"&amp;SUBSTITUTE(TEXT(BN8,"#,##0.0"),"-","△")&amp;"】")</f>
        <v>【59.6】</v>
      </c>
      <c r="BO6" s="65" t="e">
        <f>IF(BO8="-",NA(),BO8)</f>
        <v>#N/A</v>
      </c>
      <c r="BP6" s="65" t="e">
        <f t="shared" ref="BP6:BX6" si="7">IF(BP8="-",NA(),BP8)</f>
        <v>#N/A</v>
      </c>
      <c r="BQ6" s="65" t="e">
        <f t="shared" si="7"/>
        <v>#N/A</v>
      </c>
      <c r="BR6" s="65" t="e">
        <f t="shared" si="7"/>
        <v>#N/A</v>
      </c>
      <c r="BS6" s="65">
        <f t="shared" si="7"/>
        <v>60.6</v>
      </c>
      <c r="BT6" s="65" t="e">
        <f t="shared" si="7"/>
        <v>#N/A</v>
      </c>
      <c r="BU6" s="65" t="e">
        <f t="shared" si="7"/>
        <v>#N/A</v>
      </c>
      <c r="BV6" s="65" t="e">
        <f t="shared" si="7"/>
        <v>#N/A</v>
      </c>
      <c r="BW6" s="65" t="e">
        <f t="shared" si="7"/>
        <v>#N/A</v>
      </c>
      <c r="BX6" s="65">
        <f t="shared" si="7"/>
        <v>74.400000000000006</v>
      </c>
      <c r="BY6" s="65" t="str">
        <f>IF(BY8="-","【-】","【"&amp;SUBSTITUTE(TEXT(BY8,"#,##0.0"),"-","△")&amp;"】")</f>
        <v>【74.7】</v>
      </c>
      <c r="BZ6" s="66" t="e">
        <f>IF(BZ8="-",NA(),BZ8)</f>
        <v>#N/A</v>
      </c>
      <c r="CA6" s="66" t="e">
        <f t="shared" ref="CA6:CI6" si="8">IF(CA8="-",NA(),CA8)</f>
        <v>#N/A</v>
      </c>
      <c r="CB6" s="66" t="e">
        <f t="shared" si="8"/>
        <v>#N/A</v>
      </c>
      <c r="CC6" s="66" t="e">
        <f t="shared" si="8"/>
        <v>#N/A</v>
      </c>
      <c r="CD6" s="66">
        <f t="shared" si="8"/>
        <v>51955</v>
      </c>
      <c r="CE6" s="66" t="e">
        <f t="shared" si="8"/>
        <v>#N/A</v>
      </c>
      <c r="CF6" s="66" t="e">
        <f t="shared" si="8"/>
        <v>#N/A</v>
      </c>
      <c r="CG6" s="66" t="e">
        <f t="shared" si="8"/>
        <v>#N/A</v>
      </c>
      <c r="CH6" s="66" t="e">
        <f t="shared" si="8"/>
        <v>#N/A</v>
      </c>
      <c r="CI6" s="66">
        <f t="shared" si="8"/>
        <v>53523</v>
      </c>
      <c r="CJ6" s="65" t="str">
        <f>IF(CJ8="-","【-】","【"&amp;SUBSTITUTE(TEXT(CJ8,"#,##0"),"-","△")&amp;"】")</f>
        <v>【53,621】</v>
      </c>
      <c r="CK6" s="66" t="e">
        <f>IF(CK8="-",NA(),CK8)</f>
        <v>#N/A</v>
      </c>
      <c r="CL6" s="66" t="e">
        <f t="shared" ref="CL6:CT6" si="9">IF(CL8="-",NA(),CL8)</f>
        <v>#N/A</v>
      </c>
      <c r="CM6" s="66" t="e">
        <f t="shared" si="9"/>
        <v>#N/A</v>
      </c>
      <c r="CN6" s="66" t="e">
        <f t="shared" si="9"/>
        <v>#N/A</v>
      </c>
      <c r="CO6" s="66">
        <f t="shared" si="9"/>
        <v>30501</v>
      </c>
      <c r="CP6" s="66" t="e">
        <f t="shared" si="9"/>
        <v>#N/A</v>
      </c>
      <c r="CQ6" s="66" t="e">
        <f t="shared" si="9"/>
        <v>#N/A</v>
      </c>
      <c r="CR6" s="66" t="e">
        <f t="shared" si="9"/>
        <v>#N/A</v>
      </c>
      <c r="CS6" s="66" t="e">
        <f t="shared" si="9"/>
        <v>#N/A</v>
      </c>
      <c r="CT6" s="66">
        <f t="shared" si="9"/>
        <v>15111</v>
      </c>
      <c r="CU6" s="65" t="str">
        <f>IF(CU8="-","【-】","【"&amp;SUBSTITUTE(TEXT(CU8,"#,##0"),"-","△")&amp;"】")</f>
        <v>【15,586】</v>
      </c>
      <c r="CV6" s="65" t="e">
        <f>IF(CV8="-",NA(),CV8)</f>
        <v>#N/A</v>
      </c>
      <c r="CW6" s="65" t="e">
        <f t="shared" ref="CW6:DE6" si="10">IF(CW8="-",NA(),CW8)</f>
        <v>#N/A</v>
      </c>
      <c r="CX6" s="65" t="e">
        <f t="shared" si="10"/>
        <v>#N/A</v>
      </c>
      <c r="CY6" s="65" t="e">
        <f t="shared" si="10"/>
        <v>#N/A</v>
      </c>
      <c r="CZ6" s="65">
        <f t="shared" si="10"/>
        <v>68.7</v>
      </c>
      <c r="DA6" s="65" t="e">
        <f t="shared" si="10"/>
        <v>#N/A</v>
      </c>
      <c r="DB6" s="65" t="e">
        <f t="shared" si="10"/>
        <v>#N/A</v>
      </c>
      <c r="DC6" s="65" t="e">
        <f t="shared" si="10"/>
        <v>#N/A</v>
      </c>
      <c r="DD6" s="65" t="e">
        <f t="shared" si="10"/>
        <v>#N/A</v>
      </c>
      <c r="DE6" s="65">
        <f t="shared" si="10"/>
        <v>56.2</v>
      </c>
      <c r="DF6" s="65" t="str">
        <f>IF(DF8="-","【-】","【"&amp;SUBSTITUTE(TEXT(DF8,"#,##0.0"),"-","△")&amp;"】")</f>
        <v>【54.6】</v>
      </c>
      <c r="DG6" s="65" t="e">
        <f>IF(DG8="-",NA(),DG8)</f>
        <v>#N/A</v>
      </c>
      <c r="DH6" s="65" t="e">
        <f t="shared" ref="DH6:DP6" si="11">IF(DH8="-",NA(),DH8)</f>
        <v>#N/A</v>
      </c>
      <c r="DI6" s="65" t="e">
        <f t="shared" si="11"/>
        <v>#N/A</v>
      </c>
      <c r="DJ6" s="65" t="e">
        <f t="shared" si="11"/>
        <v>#N/A</v>
      </c>
      <c r="DK6" s="65">
        <f t="shared" si="11"/>
        <v>19.7</v>
      </c>
      <c r="DL6" s="65" t="e">
        <f t="shared" si="11"/>
        <v>#N/A</v>
      </c>
      <c r="DM6" s="65" t="e">
        <f t="shared" si="11"/>
        <v>#N/A</v>
      </c>
      <c r="DN6" s="65" t="e">
        <f t="shared" si="11"/>
        <v>#N/A</v>
      </c>
      <c r="DO6" s="65" t="e">
        <f t="shared" si="11"/>
        <v>#N/A</v>
      </c>
      <c r="DP6" s="65">
        <f t="shared" si="11"/>
        <v>24.2</v>
      </c>
      <c r="DQ6" s="65" t="str">
        <f>IF(DQ8="-","【-】","【"&amp;SUBSTITUTE(TEXT(DQ8,"#,##0.0"),"-","△")&amp;"】")</f>
        <v>【25.0】</v>
      </c>
      <c r="DR6" s="65" t="e">
        <f>IF(DR8="-",NA(),DR8)</f>
        <v>#N/A</v>
      </c>
      <c r="DS6" s="65" t="e">
        <f t="shared" ref="DS6:EA6" si="12">IF(DS8="-",NA(),DS8)</f>
        <v>#N/A</v>
      </c>
      <c r="DT6" s="65" t="e">
        <f t="shared" si="12"/>
        <v>#N/A</v>
      </c>
      <c r="DU6" s="65" t="e">
        <f t="shared" si="12"/>
        <v>#N/A</v>
      </c>
      <c r="DV6" s="65">
        <f t="shared" si="12"/>
        <v>6.8</v>
      </c>
      <c r="DW6" s="65" t="e">
        <f t="shared" si="12"/>
        <v>#N/A</v>
      </c>
      <c r="DX6" s="65" t="e">
        <f t="shared" si="12"/>
        <v>#N/A</v>
      </c>
      <c r="DY6" s="65" t="e">
        <f t="shared" si="12"/>
        <v>#N/A</v>
      </c>
      <c r="DZ6" s="65" t="e">
        <f t="shared" si="12"/>
        <v>#N/A</v>
      </c>
      <c r="EA6" s="65">
        <f t="shared" si="12"/>
        <v>52.9</v>
      </c>
      <c r="EB6" s="65" t="str">
        <f>IF(EB8="-","【-】","【"&amp;SUBSTITUTE(TEXT(EB8,"#,##0.0"),"-","△")&amp;"】")</f>
        <v>【53.5】</v>
      </c>
      <c r="EC6" s="65" t="e">
        <f>IF(EC8="-",NA(),EC8)</f>
        <v>#N/A</v>
      </c>
      <c r="ED6" s="65" t="e">
        <f t="shared" ref="ED6:EL6" si="13">IF(ED8="-",NA(),ED8)</f>
        <v>#N/A</v>
      </c>
      <c r="EE6" s="65" t="e">
        <f t="shared" si="13"/>
        <v>#N/A</v>
      </c>
      <c r="EF6" s="65" t="e">
        <f t="shared" si="13"/>
        <v>#N/A</v>
      </c>
      <c r="EG6" s="65">
        <f t="shared" si="13"/>
        <v>23.4</v>
      </c>
      <c r="EH6" s="65" t="e">
        <f t="shared" si="13"/>
        <v>#N/A</v>
      </c>
      <c r="EI6" s="65" t="e">
        <f t="shared" si="13"/>
        <v>#N/A</v>
      </c>
      <c r="EJ6" s="65" t="e">
        <f t="shared" si="13"/>
        <v>#N/A</v>
      </c>
      <c r="EK6" s="65" t="e">
        <f t="shared" si="13"/>
        <v>#N/A</v>
      </c>
      <c r="EL6" s="65">
        <f t="shared" si="13"/>
        <v>69.400000000000006</v>
      </c>
      <c r="EM6" s="65" t="str">
        <f>IF(EM8="-","【-】","【"&amp;SUBSTITUTE(TEXT(EM8,"#,##0.0"),"-","△")&amp;"】")</f>
        <v>【70.0】</v>
      </c>
      <c r="EN6" s="66" t="e">
        <f>IF(EN8="-",NA(),EN8)</f>
        <v>#N/A</v>
      </c>
      <c r="EO6" s="66" t="e">
        <f t="shared" ref="EO6:EW6" si="14">IF(EO8="-",NA(),EO8)</f>
        <v>#N/A</v>
      </c>
      <c r="EP6" s="66" t="e">
        <f t="shared" si="14"/>
        <v>#N/A</v>
      </c>
      <c r="EQ6" s="66" t="e">
        <f t="shared" si="14"/>
        <v>#N/A</v>
      </c>
      <c r="ER6" s="66">
        <f t="shared" si="14"/>
        <v>54850550</v>
      </c>
      <c r="ES6" s="66" t="e">
        <f t="shared" si="14"/>
        <v>#N/A</v>
      </c>
      <c r="ET6" s="66" t="e">
        <f t="shared" si="14"/>
        <v>#N/A</v>
      </c>
      <c r="EU6" s="66" t="e">
        <f t="shared" si="14"/>
        <v>#N/A</v>
      </c>
      <c r="EV6" s="66" t="e">
        <f t="shared" si="14"/>
        <v>#N/A</v>
      </c>
      <c r="EW6" s="66">
        <f t="shared" si="14"/>
        <v>49696718</v>
      </c>
      <c r="EX6" s="66" t="str">
        <f>IF(EX8="-","【-】","【"&amp;SUBSTITUTE(TEXT(EX8,"#,##0"),"-","△")&amp;"】")</f>
        <v>【48,132,898】</v>
      </c>
    </row>
    <row r="7" spans="1:154" s="67" customFormat="1" x14ac:dyDescent="0.15">
      <c r="A7" s="48" t="s">
        <v>191</v>
      </c>
      <c r="B7" s="63">
        <f t="shared" ref="B7:AG7" si="15">B8</f>
        <v>2019</v>
      </c>
      <c r="C7" s="63">
        <f t="shared" si="15"/>
        <v>280003</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27</v>
      </c>
      <c r="R7" s="63" t="str">
        <f t="shared" si="15"/>
        <v>対象</v>
      </c>
      <c r="S7" s="63" t="str">
        <f t="shared" si="15"/>
        <v>ド 透 訓 ガ</v>
      </c>
      <c r="T7" s="63" t="str">
        <f t="shared" si="15"/>
        <v>救 臨 が 感 へ 災 輪</v>
      </c>
      <c r="U7" s="64">
        <f>U8</f>
        <v>5549568</v>
      </c>
      <c r="V7" s="64">
        <f>V8</f>
        <v>26679</v>
      </c>
      <c r="W7" s="63" t="str">
        <f>W8</f>
        <v>非該当</v>
      </c>
      <c r="X7" s="63" t="str">
        <f t="shared" si="15"/>
        <v>７：１</v>
      </c>
      <c r="Y7" s="64">
        <f t="shared" si="15"/>
        <v>316</v>
      </c>
      <c r="Z7" s="64" t="str">
        <f t="shared" si="15"/>
        <v>-</v>
      </c>
      <c r="AA7" s="64" t="str">
        <f t="shared" si="15"/>
        <v>-</v>
      </c>
      <c r="AB7" s="64" t="str">
        <f t="shared" si="15"/>
        <v>-</v>
      </c>
      <c r="AC7" s="64">
        <f t="shared" si="15"/>
        <v>4</v>
      </c>
      <c r="AD7" s="64">
        <f t="shared" si="15"/>
        <v>320</v>
      </c>
      <c r="AE7" s="64">
        <f t="shared" si="15"/>
        <v>234</v>
      </c>
      <c r="AF7" s="64" t="str">
        <f t="shared" si="15"/>
        <v>-</v>
      </c>
      <c r="AG7" s="64">
        <f t="shared" si="15"/>
        <v>234</v>
      </c>
      <c r="AH7" s="65" t="str">
        <f>AH8</f>
        <v>-</v>
      </c>
      <c r="AI7" s="65" t="str">
        <f t="shared" ref="AI7:AQ7" si="16">AI8</f>
        <v>-</v>
      </c>
      <c r="AJ7" s="65" t="str">
        <f t="shared" si="16"/>
        <v>-</v>
      </c>
      <c r="AK7" s="65" t="str">
        <f t="shared" si="16"/>
        <v>-</v>
      </c>
      <c r="AL7" s="65">
        <f t="shared" si="16"/>
        <v>87.3</v>
      </c>
      <c r="AM7" s="65" t="str">
        <f t="shared" si="16"/>
        <v>-</v>
      </c>
      <c r="AN7" s="65" t="str">
        <f t="shared" si="16"/>
        <v>-</v>
      </c>
      <c r="AO7" s="65" t="str">
        <f t="shared" si="16"/>
        <v>-</v>
      </c>
      <c r="AP7" s="65" t="str">
        <f t="shared" si="16"/>
        <v>-</v>
      </c>
      <c r="AQ7" s="65">
        <f t="shared" si="16"/>
        <v>97</v>
      </c>
      <c r="AR7" s="65"/>
      <c r="AS7" s="65" t="str">
        <f>AS8</f>
        <v>-</v>
      </c>
      <c r="AT7" s="65" t="str">
        <f t="shared" ref="AT7:BB7" si="17">AT8</f>
        <v>-</v>
      </c>
      <c r="AU7" s="65" t="str">
        <f t="shared" si="17"/>
        <v>-</v>
      </c>
      <c r="AV7" s="65" t="str">
        <f t="shared" si="17"/>
        <v>-</v>
      </c>
      <c r="AW7" s="65">
        <f t="shared" si="17"/>
        <v>78.2</v>
      </c>
      <c r="AX7" s="65" t="str">
        <f t="shared" si="17"/>
        <v>-</v>
      </c>
      <c r="AY7" s="65" t="str">
        <f t="shared" si="17"/>
        <v>-</v>
      </c>
      <c r="AZ7" s="65" t="str">
        <f t="shared" si="17"/>
        <v>-</v>
      </c>
      <c r="BA7" s="65" t="str">
        <f t="shared" si="17"/>
        <v>-</v>
      </c>
      <c r="BB7" s="65">
        <f t="shared" si="17"/>
        <v>89.3</v>
      </c>
      <c r="BC7" s="65"/>
      <c r="BD7" s="65" t="str">
        <f>BD8</f>
        <v>-</v>
      </c>
      <c r="BE7" s="65" t="str">
        <f t="shared" ref="BE7:BM7" si="18">BE8</f>
        <v>-</v>
      </c>
      <c r="BF7" s="65" t="str">
        <f t="shared" si="18"/>
        <v>-</v>
      </c>
      <c r="BG7" s="65" t="str">
        <f t="shared" si="18"/>
        <v>-</v>
      </c>
      <c r="BH7" s="65">
        <f t="shared" si="18"/>
        <v>189.7</v>
      </c>
      <c r="BI7" s="65" t="str">
        <f t="shared" si="18"/>
        <v>-</v>
      </c>
      <c r="BJ7" s="65" t="str">
        <f t="shared" si="18"/>
        <v>-</v>
      </c>
      <c r="BK7" s="65" t="str">
        <f t="shared" si="18"/>
        <v>-</v>
      </c>
      <c r="BL7" s="65" t="str">
        <f t="shared" si="18"/>
        <v>-</v>
      </c>
      <c r="BM7" s="65">
        <f t="shared" si="18"/>
        <v>75.099999999999994</v>
      </c>
      <c r="BN7" s="65"/>
      <c r="BO7" s="65" t="str">
        <f>BO8</f>
        <v>-</v>
      </c>
      <c r="BP7" s="65" t="str">
        <f t="shared" ref="BP7:BX7" si="19">BP8</f>
        <v>-</v>
      </c>
      <c r="BQ7" s="65" t="str">
        <f t="shared" si="19"/>
        <v>-</v>
      </c>
      <c r="BR7" s="65" t="str">
        <f t="shared" si="19"/>
        <v>-</v>
      </c>
      <c r="BS7" s="65">
        <f t="shared" si="19"/>
        <v>60.6</v>
      </c>
      <c r="BT7" s="65" t="str">
        <f t="shared" si="19"/>
        <v>-</v>
      </c>
      <c r="BU7" s="65" t="str">
        <f t="shared" si="19"/>
        <v>-</v>
      </c>
      <c r="BV7" s="65" t="str">
        <f t="shared" si="19"/>
        <v>-</v>
      </c>
      <c r="BW7" s="65" t="str">
        <f t="shared" si="19"/>
        <v>-</v>
      </c>
      <c r="BX7" s="65">
        <f t="shared" si="19"/>
        <v>74.400000000000006</v>
      </c>
      <c r="BY7" s="65"/>
      <c r="BZ7" s="66" t="str">
        <f>BZ8</f>
        <v>-</v>
      </c>
      <c r="CA7" s="66" t="str">
        <f t="shared" ref="CA7:CI7" si="20">CA8</f>
        <v>-</v>
      </c>
      <c r="CB7" s="66" t="str">
        <f t="shared" si="20"/>
        <v>-</v>
      </c>
      <c r="CC7" s="66" t="str">
        <f t="shared" si="20"/>
        <v>-</v>
      </c>
      <c r="CD7" s="66">
        <f t="shared" si="20"/>
        <v>51955</v>
      </c>
      <c r="CE7" s="66" t="str">
        <f t="shared" si="20"/>
        <v>-</v>
      </c>
      <c r="CF7" s="66" t="str">
        <f t="shared" si="20"/>
        <v>-</v>
      </c>
      <c r="CG7" s="66" t="str">
        <f t="shared" si="20"/>
        <v>-</v>
      </c>
      <c r="CH7" s="66" t="str">
        <f t="shared" si="20"/>
        <v>-</v>
      </c>
      <c r="CI7" s="66">
        <f t="shared" si="20"/>
        <v>53523</v>
      </c>
      <c r="CJ7" s="65"/>
      <c r="CK7" s="66" t="str">
        <f>CK8</f>
        <v>-</v>
      </c>
      <c r="CL7" s="66" t="str">
        <f t="shared" ref="CL7:CT7" si="21">CL8</f>
        <v>-</v>
      </c>
      <c r="CM7" s="66" t="str">
        <f t="shared" si="21"/>
        <v>-</v>
      </c>
      <c r="CN7" s="66" t="str">
        <f t="shared" si="21"/>
        <v>-</v>
      </c>
      <c r="CO7" s="66">
        <f t="shared" si="21"/>
        <v>30501</v>
      </c>
      <c r="CP7" s="66" t="str">
        <f t="shared" si="21"/>
        <v>-</v>
      </c>
      <c r="CQ7" s="66" t="str">
        <f t="shared" si="21"/>
        <v>-</v>
      </c>
      <c r="CR7" s="66" t="str">
        <f t="shared" si="21"/>
        <v>-</v>
      </c>
      <c r="CS7" s="66" t="str">
        <f t="shared" si="21"/>
        <v>-</v>
      </c>
      <c r="CT7" s="66">
        <f t="shared" si="21"/>
        <v>15111</v>
      </c>
      <c r="CU7" s="65"/>
      <c r="CV7" s="65" t="str">
        <f>CV8</f>
        <v>-</v>
      </c>
      <c r="CW7" s="65" t="str">
        <f t="shared" ref="CW7:DE7" si="22">CW8</f>
        <v>-</v>
      </c>
      <c r="CX7" s="65" t="str">
        <f t="shared" si="22"/>
        <v>-</v>
      </c>
      <c r="CY7" s="65" t="str">
        <f t="shared" si="22"/>
        <v>-</v>
      </c>
      <c r="CZ7" s="65">
        <f t="shared" si="22"/>
        <v>68.7</v>
      </c>
      <c r="DA7" s="65" t="str">
        <f t="shared" si="22"/>
        <v>-</v>
      </c>
      <c r="DB7" s="65" t="str">
        <f t="shared" si="22"/>
        <v>-</v>
      </c>
      <c r="DC7" s="65" t="str">
        <f t="shared" si="22"/>
        <v>-</v>
      </c>
      <c r="DD7" s="65" t="str">
        <f t="shared" si="22"/>
        <v>-</v>
      </c>
      <c r="DE7" s="65">
        <f t="shared" si="22"/>
        <v>56.2</v>
      </c>
      <c r="DF7" s="65"/>
      <c r="DG7" s="65" t="str">
        <f>DG8</f>
        <v>-</v>
      </c>
      <c r="DH7" s="65" t="str">
        <f t="shared" ref="DH7:DP7" si="23">DH8</f>
        <v>-</v>
      </c>
      <c r="DI7" s="65" t="str">
        <f t="shared" si="23"/>
        <v>-</v>
      </c>
      <c r="DJ7" s="65" t="str">
        <f t="shared" si="23"/>
        <v>-</v>
      </c>
      <c r="DK7" s="65">
        <f t="shared" si="23"/>
        <v>19.7</v>
      </c>
      <c r="DL7" s="65" t="str">
        <f t="shared" si="23"/>
        <v>-</v>
      </c>
      <c r="DM7" s="65" t="str">
        <f t="shared" si="23"/>
        <v>-</v>
      </c>
      <c r="DN7" s="65" t="str">
        <f t="shared" si="23"/>
        <v>-</v>
      </c>
      <c r="DO7" s="65" t="str">
        <f t="shared" si="23"/>
        <v>-</v>
      </c>
      <c r="DP7" s="65">
        <f t="shared" si="23"/>
        <v>24.2</v>
      </c>
      <c r="DQ7" s="65"/>
      <c r="DR7" s="65" t="str">
        <f>DR8</f>
        <v>-</v>
      </c>
      <c r="DS7" s="65" t="str">
        <f t="shared" ref="DS7:EA7" si="24">DS8</f>
        <v>-</v>
      </c>
      <c r="DT7" s="65" t="str">
        <f t="shared" si="24"/>
        <v>-</v>
      </c>
      <c r="DU7" s="65" t="str">
        <f t="shared" si="24"/>
        <v>-</v>
      </c>
      <c r="DV7" s="65">
        <f t="shared" si="24"/>
        <v>6.8</v>
      </c>
      <c r="DW7" s="65" t="str">
        <f t="shared" si="24"/>
        <v>-</v>
      </c>
      <c r="DX7" s="65" t="str">
        <f t="shared" si="24"/>
        <v>-</v>
      </c>
      <c r="DY7" s="65" t="str">
        <f t="shared" si="24"/>
        <v>-</v>
      </c>
      <c r="DZ7" s="65" t="str">
        <f t="shared" si="24"/>
        <v>-</v>
      </c>
      <c r="EA7" s="65">
        <f t="shared" si="24"/>
        <v>52.9</v>
      </c>
      <c r="EB7" s="65"/>
      <c r="EC7" s="65" t="str">
        <f>EC8</f>
        <v>-</v>
      </c>
      <c r="ED7" s="65" t="str">
        <f t="shared" ref="ED7:EL7" si="25">ED8</f>
        <v>-</v>
      </c>
      <c r="EE7" s="65" t="str">
        <f t="shared" si="25"/>
        <v>-</v>
      </c>
      <c r="EF7" s="65" t="str">
        <f t="shared" si="25"/>
        <v>-</v>
      </c>
      <c r="EG7" s="65">
        <f t="shared" si="25"/>
        <v>23.4</v>
      </c>
      <c r="EH7" s="65" t="str">
        <f t="shared" si="25"/>
        <v>-</v>
      </c>
      <c r="EI7" s="65" t="str">
        <f t="shared" si="25"/>
        <v>-</v>
      </c>
      <c r="EJ7" s="65" t="str">
        <f t="shared" si="25"/>
        <v>-</v>
      </c>
      <c r="EK7" s="65" t="str">
        <f t="shared" si="25"/>
        <v>-</v>
      </c>
      <c r="EL7" s="65">
        <f t="shared" si="25"/>
        <v>69.400000000000006</v>
      </c>
      <c r="EM7" s="65"/>
      <c r="EN7" s="66" t="str">
        <f>EN8</f>
        <v>-</v>
      </c>
      <c r="EO7" s="66" t="str">
        <f t="shared" ref="EO7:EW7" si="26">EO8</f>
        <v>-</v>
      </c>
      <c r="EP7" s="66" t="str">
        <f t="shared" si="26"/>
        <v>-</v>
      </c>
      <c r="EQ7" s="66" t="str">
        <f t="shared" si="26"/>
        <v>-</v>
      </c>
      <c r="ER7" s="66">
        <f t="shared" si="26"/>
        <v>54850550</v>
      </c>
      <c r="ES7" s="66" t="str">
        <f t="shared" si="26"/>
        <v>-</v>
      </c>
      <c r="ET7" s="66" t="str">
        <f t="shared" si="26"/>
        <v>-</v>
      </c>
      <c r="EU7" s="66" t="str">
        <f t="shared" si="26"/>
        <v>-</v>
      </c>
      <c r="EV7" s="66" t="str">
        <f t="shared" si="26"/>
        <v>-</v>
      </c>
      <c r="EW7" s="66">
        <f t="shared" si="26"/>
        <v>49696718</v>
      </c>
      <c r="EX7" s="66"/>
    </row>
    <row r="8" spans="1:154" s="67" customFormat="1" x14ac:dyDescent="0.15">
      <c r="A8" s="48"/>
      <c r="B8" s="68">
        <v>2019</v>
      </c>
      <c r="C8" s="68">
        <v>280003</v>
      </c>
      <c r="D8" s="68">
        <v>46</v>
      </c>
      <c r="E8" s="68">
        <v>6</v>
      </c>
      <c r="F8" s="68">
        <v>0</v>
      </c>
      <c r="G8" s="68">
        <v>7</v>
      </c>
      <c r="H8" s="68" t="s">
        <v>192</v>
      </c>
      <c r="I8" s="68" t="s">
        <v>192</v>
      </c>
      <c r="J8" s="68" t="s">
        <v>193</v>
      </c>
      <c r="K8" s="68" t="s">
        <v>194</v>
      </c>
      <c r="L8" s="68" t="s">
        <v>195</v>
      </c>
      <c r="M8" s="68" t="s">
        <v>196</v>
      </c>
      <c r="N8" s="68" t="s">
        <v>197</v>
      </c>
      <c r="O8" s="68" t="s">
        <v>198</v>
      </c>
      <c r="P8" s="68" t="s">
        <v>199</v>
      </c>
      <c r="Q8" s="69">
        <v>27</v>
      </c>
      <c r="R8" s="68" t="s">
        <v>200</v>
      </c>
      <c r="S8" s="68" t="s">
        <v>201</v>
      </c>
      <c r="T8" s="68" t="s">
        <v>202</v>
      </c>
      <c r="U8" s="69">
        <v>5549568</v>
      </c>
      <c r="V8" s="69">
        <v>26679</v>
      </c>
      <c r="W8" s="68" t="s">
        <v>203</v>
      </c>
      <c r="X8" s="70" t="s">
        <v>204</v>
      </c>
      <c r="Y8" s="69">
        <v>316</v>
      </c>
      <c r="Z8" s="69" t="s">
        <v>38</v>
      </c>
      <c r="AA8" s="69" t="s">
        <v>38</v>
      </c>
      <c r="AB8" s="69" t="s">
        <v>38</v>
      </c>
      <c r="AC8" s="69">
        <v>4</v>
      </c>
      <c r="AD8" s="69">
        <v>320</v>
      </c>
      <c r="AE8" s="69">
        <v>234</v>
      </c>
      <c r="AF8" s="69" t="s">
        <v>38</v>
      </c>
      <c r="AG8" s="69">
        <v>234</v>
      </c>
      <c r="AH8" s="71" t="s">
        <v>38</v>
      </c>
      <c r="AI8" s="71" t="s">
        <v>38</v>
      </c>
      <c r="AJ8" s="71" t="s">
        <v>38</v>
      </c>
      <c r="AK8" s="71" t="s">
        <v>38</v>
      </c>
      <c r="AL8" s="71">
        <v>87.3</v>
      </c>
      <c r="AM8" s="71" t="s">
        <v>38</v>
      </c>
      <c r="AN8" s="71" t="s">
        <v>38</v>
      </c>
      <c r="AO8" s="71" t="s">
        <v>38</v>
      </c>
      <c r="AP8" s="71" t="s">
        <v>38</v>
      </c>
      <c r="AQ8" s="71">
        <v>97</v>
      </c>
      <c r="AR8" s="71">
        <v>98.2</v>
      </c>
      <c r="AS8" s="71" t="s">
        <v>38</v>
      </c>
      <c r="AT8" s="71" t="s">
        <v>38</v>
      </c>
      <c r="AU8" s="71" t="s">
        <v>38</v>
      </c>
      <c r="AV8" s="71" t="s">
        <v>38</v>
      </c>
      <c r="AW8" s="71">
        <v>78.2</v>
      </c>
      <c r="AX8" s="71" t="s">
        <v>38</v>
      </c>
      <c r="AY8" s="71" t="s">
        <v>38</v>
      </c>
      <c r="AZ8" s="71" t="s">
        <v>38</v>
      </c>
      <c r="BA8" s="71" t="s">
        <v>38</v>
      </c>
      <c r="BB8" s="71">
        <v>89.3</v>
      </c>
      <c r="BC8" s="71">
        <v>89.5</v>
      </c>
      <c r="BD8" s="72" t="s">
        <v>38</v>
      </c>
      <c r="BE8" s="72" t="s">
        <v>38</v>
      </c>
      <c r="BF8" s="72" t="s">
        <v>38</v>
      </c>
      <c r="BG8" s="72" t="s">
        <v>38</v>
      </c>
      <c r="BH8" s="72">
        <v>189.7</v>
      </c>
      <c r="BI8" s="72" t="s">
        <v>38</v>
      </c>
      <c r="BJ8" s="72" t="s">
        <v>38</v>
      </c>
      <c r="BK8" s="72" t="s">
        <v>38</v>
      </c>
      <c r="BL8" s="72" t="s">
        <v>38</v>
      </c>
      <c r="BM8" s="72">
        <v>75.099999999999994</v>
      </c>
      <c r="BN8" s="72">
        <v>59.6</v>
      </c>
      <c r="BO8" s="71" t="s">
        <v>38</v>
      </c>
      <c r="BP8" s="71" t="s">
        <v>38</v>
      </c>
      <c r="BQ8" s="71" t="s">
        <v>38</v>
      </c>
      <c r="BR8" s="71" t="s">
        <v>38</v>
      </c>
      <c r="BS8" s="71">
        <v>60.6</v>
      </c>
      <c r="BT8" s="71" t="s">
        <v>38</v>
      </c>
      <c r="BU8" s="71" t="s">
        <v>38</v>
      </c>
      <c r="BV8" s="71" t="s">
        <v>38</v>
      </c>
      <c r="BW8" s="71" t="s">
        <v>38</v>
      </c>
      <c r="BX8" s="71">
        <v>74.400000000000006</v>
      </c>
      <c r="BY8" s="71">
        <v>74.7</v>
      </c>
      <c r="BZ8" s="72" t="s">
        <v>38</v>
      </c>
      <c r="CA8" s="72" t="s">
        <v>38</v>
      </c>
      <c r="CB8" s="72" t="s">
        <v>38</v>
      </c>
      <c r="CC8" s="72" t="s">
        <v>38</v>
      </c>
      <c r="CD8" s="72">
        <v>51955</v>
      </c>
      <c r="CE8" s="72" t="s">
        <v>38</v>
      </c>
      <c r="CF8" s="72" t="s">
        <v>38</v>
      </c>
      <c r="CG8" s="72" t="s">
        <v>38</v>
      </c>
      <c r="CH8" s="72" t="s">
        <v>38</v>
      </c>
      <c r="CI8" s="72">
        <v>53523</v>
      </c>
      <c r="CJ8" s="71">
        <v>53621</v>
      </c>
      <c r="CK8" s="72" t="s">
        <v>38</v>
      </c>
      <c r="CL8" s="72" t="s">
        <v>38</v>
      </c>
      <c r="CM8" s="72" t="s">
        <v>38</v>
      </c>
      <c r="CN8" s="72" t="s">
        <v>38</v>
      </c>
      <c r="CO8" s="72">
        <v>30501</v>
      </c>
      <c r="CP8" s="72" t="s">
        <v>38</v>
      </c>
      <c r="CQ8" s="72" t="s">
        <v>38</v>
      </c>
      <c r="CR8" s="72" t="s">
        <v>38</v>
      </c>
      <c r="CS8" s="72" t="s">
        <v>38</v>
      </c>
      <c r="CT8" s="72">
        <v>15111</v>
      </c>
      <c r="CU8" s="71">
        <v>15586</v>
      </c>
      <c r="CV8" s="72" t="s">
        <v>38</v>
      </c>
      <c r="CW8" s="72" t="s">
        <v>38</v>
      </c>
      <c r="CX8" s="72" t="s">
        <v>38</v>
      </c>
      <c r="CY8" s="72" t="s">
        <v>38</v>
      </c>
      <c r="CZ8" s="72">
        <v>68.7</v>
      </c>
      <c r="DA8" s="72" t="s">
        <v>38</v>
      </c>
      <c r="DB8" s="72" t="s">
        <v>38</v>
      </c>
      <c r="DC8" s="72" t="s">
        <v>38</v>
      </c>
      <c r="DD8" s="72" t="s">
        <v>38</v>
      </c>
      <c r="DE8" s="72">
        <v>56.2</v>
      </c>
      <c r="DF8" s="72">
        <v>54.6</v>
      </c>
      <c r="DG8" s="72" t="s">
        <v>38</v>
      </c>
      <c r="DH8" s="72" t="s">
        <v>38</v>
      </c>
      <c r="DI8" s="72" t="s">
        <v>38</v>
      </c>
      <c r="DJ8" s="72" t="s">
        <v>38</v>
      </c>
      <c r="DK8" s="72">
        <v>19.7</v>
      </c>
      <c r="DL8" s="72" t="s">
        <v>38</v>
      </c>
      <c r="DM8" s="72" t="s">
        <v>38</v>
      </c>
      <c r="DN8" s="72" t="s">
        <v>38</v>
      </c>
      <c r="DO8" s="72" t="s">
        <v>38</v>
      </c>
      <c r="DP8" s="72">
        <v>24.2</v>
      </c>
      <c r="DQ8" s="72">
        <v>25</v>
      </c>
      <c r="DR8" s="71" t="s">
        <v>38</v>
      </c>
      <c r="DS8" s="71" t="s">
        <v>38</v>
      </c>
      <c r="DT8" s="71" t="s">
        <v>38</v>
      </c>
      <c r="DU8" s="71" t="s">
        <v>38</v>
      </c>
      <c r="DV8" s="71">
        <v>6.8</v>
      </c>
      <c r="DW8" s="71" t="s">
        <v>38</v>
      </c>
      <c r="DX8" s="71" t="s">
        <v>38</v>
      </c>
      <c r="DY8" s="71" t="s">
        <v>38</v>
      </c>
      <c r="DZ8" s="71" t="s">
        <v>38</v>
      </c>
      <c r="EA8" s="71">
        <v>52.9</v>
      </c>
      <c r="EB8" s="71">
        <v>53.5</v>
      </c>
      <c r="EC8" s="71" t="s">
        <v>38</v>
      </c>
      <c r="ED8" s="71" t="s">
        <v>38</v>
      </c>
      <c r="EE8" s="71" t="s">
        <v>38</v>
      </c>
      <c r="EF8" s="71" t="s">
        <v>38</v>
      </c>
      <c r="EG8" s="71">
        <v>23.4</v>
      </c>
      <c r="EH8" s="71" t="s">
        <v>38</v>
      </c>
      <c r="EI8" s="71" t="s">
        <v>38</v>
      </c>
      <c r="EJ8" s="71" t="s">
        <v>38</v>
      </c>
      <c r="EK8" s="71" t="s">
        <v>38</v>
      </c>
      <c r="EL8" s="71">
        <v>69.400000000000006</v>
      </c>
      <c r="EM8" s="71">
        <v>70</v>
      </c>
      <c r="EN8" s="72" t="s">
        <v>38</v>
      </c>
      <c r="EO8" s="72" t="s">
        <v>38</v>
      </c>
      <c r="EP8" s="72" t="s">
        <v>38</v>
      </c>
      <c r="EQ8" s="72" t="s">
        <v>38</v>
      </c>
      <c r="ER8" s="72">
        <v>54850550</v>
      </c>
      <c r="ES8" s="72" t="s">
        <v>38</v>
      </c>
      <c r="ET8" s="72" t="s">
        <v>38</v>
      </c>
      <c r="EU8" s="72" t="s">
        <v>38</v>
      </c>
      <c r="EV8" s="72" t="s">
        <v>38</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205</v>
      </c>
      <c r="C10" s="77" t="s">
        <v>206</v>
      </c>
      <c r="D10" s="77" t="s">
        <v>207</v>
      </c>
      <c r="E10" s="77" t="s">
        <v>208</v>
      </c>
      <c r="F10" s="77" t="s">
        <v>209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2021-01-25T05:23:27Z</cp:lastPrinted>
  <dcterms:created xsi:type="dcterms:W3CDTF">2020-12-15T03:55:43Z</dcterms:created>
  <dcterms:modified xsi:type="dcterms:W3CDTF">2021-01-25T05:23:29Z</dcterms:modified>
  <cp:category/>
</cp:coreProperties>
</file>