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y3c239\backup_zaisei1\07 公営企業\03・決算\02決算統計（企業会計）\R01決算統計\08経営比較分析\"/>
    </mc:Choice>
  </mc:AlternateContent>
  <workbookProtection workbookAlgorithmName="SHA-512" workbookHashValue="eOfy/2UyzpUEXwA0gtiHt5mAqAB2heWTmhy4HJ51phpCSHyLdIxfpyiVHkEHZOw3PSeJJK6whJRdAu8WLfmEdg==" workbookSaltValue="m2i4CP2O6ZyNaMqaG8mbD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JA12" i="5" s="1"/>
  <c r="IW8" i="5"/>
  <c r="IV8" i="5"/>
  <c r="IM8" i="5"/>
  <c r="IL8" i="5"/>
  <c r="IC8" i="5"/>
  <c r="IC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U18" i="5"/>
  <c r="HT18" i="5"/>
  <c r="HV12" i="5"/>
  <c r="HW18" i="5"/>
  <c r="HS18" i="5"/>
  <c r="IN18" i="5"/>
  <c r="IP12" i="5"/>
  <c r="IQ18" i="5"/>
  <c r="IM18" i="5"/>
  <c r="IO12" i="5"/>
  <c r="IP18" i="5"/>
  <c r="IN12" i="5"/>
  <c r="IO18"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HW12" i="5"/>
  <c r="IM12" i="5"/>
  <c r="EZ8" i="5"/>
  <c r="FT8" i="5"/>
  <c r="GN8" i="5"/>
  <c r="JK18" i="5"/>
  <c r="JI12" i="5"/>
  <c r="JJ18" i="5"/>
  <c r="JL12" i="5"/>
  <c r="JH12" i="5"/>
  <c r="JI18" i="5"/>
  <c r="JK12" i="5"/>
  <c r="JL18" i="5"/>
  <c r="JH18" i="5"/>
  <c r="KC18" i="5"/>
  <c r="KE12" i="5"/>
  <c r="KF18" i="5"/>
  <c r="KB18" i="5"/>
  <c r="KD12" i="5"/>
  <c r="KE18" i="5"/>
  <c r="KC12" i="5"/>
  <c r="KD18" i="5"/>
  <c r="KF12" i="5"/>
  <c r="KB12" i="5"/>
  <c r="C10" i="5"/>
  <c r="GZ12" i="5"/>
  <c r="HS12" i="5"/>
  <c r="IQ12" i="5"/>
  <c r="HM18" i="5"/>
  <c r="HI18" i="5"/>
  <c r="HL18" i="5"/>
  <c r="HK18" i="5"/>
  <c r="HM12" i="5"/>
  <c r="HJ18" i="5"/>
  <c r="IE18" i="5"/>
  <c r="ID18" i="5"/>
  <c r="IF12" i="5"/>
  <c r="IG18" i="5"/>
  <c r="IC18" i="5"/>
  <c r="IE12" i="5"/>
  <c r="IF18"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T12" i="5"/>
  <c r="ID12" i="5"/>
  <c r="FJ8" i="5"/>
  <c r="JB18" i="5"/>
  <c r="IX18" i="5"/>
  <c r="IZ12" i="5"/>
  <c r="JA18" i="5"/>
  <c r="IY12" i="5"/>
  <c r="IZ18" i="5"/>
  <c r="JB12" i="5"/>
  <c r="IX12" i="5"/>
  <c r="IY18" i="5"/>
  <c r="JT18" i="5"/>
  <c r="JV12" i="5"/>
  <c r="JR12" i="5"/>
  <c r="JS18" i="5"/>
  <c r="JU12" i="5"/>
  <c r="JV18" i="5"/>
  <c r="JR18" i="5"/>
  <c r="JT12" i="5"/>
  <c r="JU18" i="5"/>
  <c r="JS12" i="5"/>
  <c r="KP18" i="5"/>
  <c r="KL18" i="5"/>
  <c r="KN12" i="5"/>
  <c r="KO18" i="5"/>
  <c r="KM12" i="5"/>
  <c r="KN18" i="5"/>
  <c r="KP12" i="5"/>
  <c r="KL12" i="5"/>
  <c r="KM18" i="5"/>
  <c r="KO12" i="5"/>
  <c r="HB12" i="5"/>
  <c r="HK12" i="5"/>
  <c r="HU12" i="5"/>
  <c r="IG12" i="5"/>
  <c r="JJ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GP18" i="5"/>
  <c r="GO18" i="5"/>
  <c r="GR18" i="5"/>
  <c r="GN18" i="5"/>
  <c r="GQ18" i="5"/>
  <c r="GR12" i="5"/>
  <c r="GN12" i="5"/>
  <c r="GQ12" i="5"/>
  <c r="GP12"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FB18" i="5"/>
  <c r="FA18" i="5"/>
  <c r="FD18" i="5"/>
  <c r="EZ18" i="5"/>
  <c r="FC18" i="5"/>
  <c r="FD12" i="5"/>
  <c r="EZ12" i="5"/>
  <c r="FC12" i="5"/>
  <c r="FB12"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alcChain>
</file>

<file path=xl/sharedStrings.xml><?xml version="1.0" encoding="utf-8"?>
<sst xmlns="http://schemas.openxmlformats.org/spreadsheetml/2006/main" count="870" uniqueCount="274">
  <si>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</si>
  <si>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</si>
  <si>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</si>
  <si>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</si>
  <si>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</si>
  <si>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</si>
  <si>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</si>
  <si>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</si>
  <si>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減債積立金への組入れ</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</si>
  <si>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</si>
  <si>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</si>
  <si>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</si>
  <si>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</si>
  <si>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</si>
  <si>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</si>
  <si>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</si>
  <si>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</si>
  <si>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</si>
  <si>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</si>
  <si>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</si>
  <si>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</si>
  <si>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</si>
  <si>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</si>
  <si>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</si>
  <si>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</si>
  <si>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</si>
  <si>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</si>
  <si>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</si>
  <si>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</si>
  <si>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</si>
  <si>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</si>
  <si>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</si>
  <si>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</si>
  <si>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</si>
  <si>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</si>
  <si>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</si>
  <si>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</si>
  <si>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</si>
  <si>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</si>
  <si>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</si>
  <si>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</si>
  <si>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</si>
  <si>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</si>
  <si>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</si>
  <si>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</si>
  <si>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</si>
  <si>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</si>
  <si>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</si>
  <si>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</si>
  <si>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</si>
  <si>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</si>
  <si>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</si>
  <si>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</si>
  <si>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</si>
  <si>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</si>
  <si>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</si>
  <si>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</si>
  <si>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</si>
  <si>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</si>
  <si>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</si>
  <si>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</si>
  <si>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</si>
  <si>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</si>
  <si>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</si>
  <si>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</si>
  <si>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</si>
  <si>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</si>
  <si>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</si>
  <si>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</si>
  <si>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</si>
  <si>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</si>
  <si>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</si>
  <si>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</si>
  <si>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</si>
  <si>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</si>
  <si>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</si>
  <si>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</si>
  <si>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</si>
  <si>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</si>
  <si>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</si>
  <si>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</si>
  <si>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</si>
  <si>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</si>
  <si>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</si>
  <si>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</si>
  <si>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</si>
  <si>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</si>
  <si>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</si>
  <si>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</si>
  <si>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</si>
  <si>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</si>
  <si>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</si>
  <si>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</si>
  <si>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</si>
  <si>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</si>
  <si>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</si>
  <si>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</si>
  <si>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</si>
  <si>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</si>
  <si>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</si>
  <si>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</si>
  <si>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</si>
  <si>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</si>
  <si>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</si>
  <si>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</si>
  <si>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</si>
  <si>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</si>
  <si>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</si>
  <si>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</si>
  <si>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</si>
  <si>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</si>
  <si>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</si>
  <si>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</si>
  <si>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</si>
  <si>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</si>
  <si>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</si>
  <si>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</si>
  <si>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</si>
  <si>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</si>
  <si>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</si>
  <si>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310000</t>
  </si>
  <si>
    <t>46</t>
  </si>
  <si>
    <t>04</t>
  </si>
  <si>
    <t>0</t>
  </si>
  <si>
    <t>000</t>
  </si>
  <si>
    <t>鳥取県</t>
  </si>
  <si>
    <t>法適用</t>
  </si>
  <si>
    <t>電気事業</t>
  </si>
  <si>
    <t>非設置</t>
  </si>
  <si>
    <t>-</t>
  </si>
  <si>
    <t>令和６年３月３１日　新幡郷発電所ほか７発電所</t>
  </si>
  <si>
    <t>令和８年８月３１日　鳥取放牧場風力発電所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</si>
  <si>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</si>
  <si>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</si>
  <si>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</si>
  <si>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</si>
  <si>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</si>
  <si>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</si>
  <si>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</si>
  <si>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</si>
  <si>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</si>
  <si>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</si>
  <si>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</si>
  <si>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</si>
  <si>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</si>
  <si>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</si>
  <si>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</si>
  <si>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</si>
  <si>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</si>
  <si>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</si>
  <si>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</si>
  <si>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</si>
  <si>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</si>
  <si>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</si>
  <si>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</si>
  <si>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</si>
  <si>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</si>
  <si>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</si>
  <si>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</si>
  <si>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</si>
  <si>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</si>
  <si>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</si>
  <si>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</si>
  <si>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</si>
  <si>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</si>
  <si>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</si>
  <si>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</si>
  <si>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</si>
  <si>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</si>
  <si>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</si>
  <si>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</si>
  <si>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</si>
  <si>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</si>
  <si>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</si>
  <si>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</si>
  <si>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</si>
  <si>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</si>
  <si>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</si>
  <si>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</si>
  <si>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</si>
  <si>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</si>
  <si>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</si>
  <si>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</si>
  <si>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</si>
  <si>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</si>
  <si>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</si>
  <si>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</si>
  <si>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</si>
  <si>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</si>
  <si>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</si>
  <si>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</si>
  <si>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</si>
  <si>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</si>
  <si>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</si>
  <si>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</si>
  <si>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</si>
  <si>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</si>
  <si>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</si>
  <si>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</si>
  <si>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</si>
  <si>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</si>
  <si>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</si>
  <si>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</si>
  <si>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</si>
  <si>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</si>
  <si>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</si>
  <si>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</si>
  <si>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</si>
  <si>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</si>
  <si>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</si>
  <si>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</si>
  <si>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</si>
  <si>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</si>
  <si>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</si>
  <si>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</si>
  <si>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</si>
  <si>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</si>
  <si>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</si>
  <si>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</si>
  <si>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</si>
  <si>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</si>
  <si>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</si>
  <si>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</si>
  <si>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</si>
  <si>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</si>
  <si>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</si>
  <si>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</si>
  <si>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</si>
  <si>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</si>
  <si>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</si>
  <si>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</si>
  <si>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</si>
  <si>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</si>
  <si>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</si>
  <si>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</si>
  <si>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</si>
  <si>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</si>
  <si>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</si>
  <si>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</si>
  <si>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</si>
  <si>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</si>
  <si>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</si>
  <si>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</si>
  <si>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</si>
  <si>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</si>
  <si>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</si>
  <si>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</si>
  <si>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</si>
  <si>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</si>
  <si>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</si>
  <si>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</si>
  <si>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</si>
  <si>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</si>
  <si>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</si>
  <si>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</si>
  <si>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</si>
  <si>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</si>
  <si>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</si>
  <si>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</si>
  <si>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</si>
  <si>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</si>
  <si>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</si>
  <si>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</si>
  <si>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</si>
  <si>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</si>
  <si>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</si>
  <si>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</si>
  <si>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</si>
  <si>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</si>
  <si>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</si>
  <si>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</si>
  <si>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rPr>
        <sz val="14"/>
        <rFont val="ＭＳ ゴシック"/>
        <family val="3"/>
        <charset val="128"/>
      </rPr>
      <t>　設備利用率について、R1年度は発電量が増加するも全国平均を下回った。水力発電でH30年度後半に運転開始した新規発電所の通年稼働や発電所リニューアル工事により下降したことが主な要因で、引き続き施設の効率的な運用に努める。</t>
    </r>
    <r>
      <rPr>
        <sz val="14"/>
        <color theme="1"/>
        <rFont val="ＭＳ ゴシック"/>
        <family val="3"/>
        <charset val="128"/>
      </rPr>
      <t xml:space="preserve">
　修繕費比率について、施設全体では全国平均を下回った。従来全国平均を上回っていた水力発電でも下回ったが、これは一部の発電所がコンセッション方式による整備事業を控え、修繕工事等を中止したことなどが影響している。
　企業債残高対料金収入比率について、R元年度は水力発電所リニューアル工事による企業債の借入に伴い上昇しており全国平均より高いものの、当該借入はR2年度に収入予定のコンセッションによる運営権対価を充当することとしている。それ以外の借入について、引き続き投資の効率化や将来の償還財源の確保に向けて取り組む必要がある。
</t>
    </r>
    <r>
      <rPr>
        <sz val="14"/>
        <rFont val="ＭＳ ゴシック"/>
        <family val="3"/>
        <charset val="128"/>
      </rPr>
      <t xml:space="preserve">　有形固定資産減価償却率について、R1年度はH30年度に完成した水力発電所の償却が始まったことなどから上昇したものの、全国平均は下回っている。
</t>
    </r>
    <r>
      <rPr>
        <sz val="14"/>
        <color rgb="FFFF0000"/>
        <rFont val="ＭＳ ゴシック"/>
        <family val="3"/>
        <charset val="128"/>
      </rPr>
      <t xml:space="preserve">
</t>
    </r>
    <r>
      <rPr>
        <sz val="14"/>
        <rFont val="ＭＳ ゴシック"/>
        <family val="3"/>
        <charset val="128"/>
      </rPr>
      <t>　FIT収入割合について、R1年度はFIT発電の発電量の増加により上昇している。H25年度以降、FIT対象の太陽光発電所と水力発電所の新規建設により概ね上昇傾向にある。</t>
    </r>
    <rPh sb="43" eb="45">
      <t>ネンド</t>
    </rPh>
    <rPh sb="45" eb="47">
      <t>コウハン</t>
    </rPh>
    <rPh sb="48" eb="50">
      <t>ウンテン</t>
    </rPh>
    <rPh sb="50" eb="52">
      <t>カイシ</t>
    </rPh>
    <rPh sb="54" eb="56">
      <t>シンキ</t>
    </rPh>
    <rPh sb="56" eb="59">
      <t>ハツデンショ</t>
    </rPh>
    <rPh sb="60" eb="62">
      <t>ツウネン</t>
    </rPh>
    <rPh sb="62" eb="64">
      <t>カドウ</t>
    </rPh>
    <rPh sb="86" eb="87">
      <t>オモ</t>
    </rPh>
    <rPh sb="88" eb="90">
      <t>ヨウイン</t>
    </rPh>
    <rPh sb="92" eb="93">
      <t>ヒ</t>
    </rPh>
    <rPh sb="94" eb="95">
      <t>ツヅ</t>
    </rPh>
    <rPh sb="139" eb="141">
      <t>ジュウライ</t>
    </rPh>
    <rPh sb="158" eb="160">
      <t>シタマワ</t>
    </rPh>
    <rPh sb="167" eb="169">
      <t>イチブ</t>
    </rPh>
    <rPh sb="170" eb="173">
      <t>ハツデンショ</t>
    </rPh>
    <rPh sb="181" eb="183">
      <t>ホウシキ</t>
    </rPh>
    <rPh sb="186" eb="188">
      <t>セイビ</t>
    </rPh>
    <rPh sb="188" eb="190">
      <t>ジギョウ</t>
    </rPh>
    <rPh sb="191" eb="192">
      <t>ヒカ</t>
    </rPh>
    <rPh sb="194" eb="196">
      <t>シュウゼン</t>
    </rPh>
    <rPh sb="196" eb="198">
      <t>コウジ</t>
    </rPh>
    <rPh sb="198" eb="199">
      <t>トウ</t>
    </rPh>
    <rPh sb="200" eb="202">
      <t>チュウシ</t>
    </rPh>
    <rPh sb="209" eb="211">
      <t>エイキョウ</t>
    </rPh>
    <rPh sb="237" eb="238">
      <t>ガン</t>
    </rPh>
    <rPh sb="241" eb="243">
      <t>スイリョク</t>
    </rPh>
    <rPh sb="284" eb="286">
      <t>トウガイ</t>
    </rPh>
    <rPh sb="286" eb="288">
      <t>カリイレ</t>
    </rPh>
    <rPh sb="309" eb="311">
      <t>ウンエイ</t>
    </rPh>
    <rPh sb="311" eb="314">
      <t>ケンタイカ</t>
    </rPh>
    <rPh sb="315" eb="317">
      <t>ジュウトウ</t>
    </rPh>
    <rPh sb="329" eb="331">
      <t>イガイ</t>
    </rPh>
    <rPh sb="332" eb="334">
      <t>カリイレ</t>
    </rPh>
    <rPh sb="395" eb="397">
      <t>ネンド</t>
    </rPh>
    <rPh sb="401" eb="403">
      <t>ネンド</t>
    </rPh>
    <rPh sb="404" eb="406">
      <t>カンセイ</t>
    </rPh>
    <rPh sb="408" eb="410">
      <t>スイリョク</t>
    </rPh>
    <rPh sb="410" eb="413">
      <t>ハツデンショ</t>
    </rPh>
    <rPh sb="414" eb="416">
      <t>ショウキャク</t>
    </rPh>
    <rPh sb="417" eb="418">
      <t>ハジ</t>
    </rPh>
    <rPh sb="427" eb="429">
      <t>ジョウショウ</t>
    </rPh>
    <rPh sb="477" eb="479">
      <t>ゾウカ</t>
    </rPh>
    <rPh sb="482" eb="484">
      <t>ジョウショウ</t>
    </rPh>
    <rPh sb="523" eb="524">
      <t>オオム</t>
    </rPh>
    <phoneticPr fontId="5"/>
  </si>
  <si>
    <t>　電気事業は全体として、比較的良好な経営状況にある。
　なお、電気事業のメインである水力発電施設の維持管理については、H28年度に策定した「鳥取県企業局経営プラン（H29～H38）」に基づき、オーバーホール等を計画的に行い、またリニューアルについては、PFIコンセッション方式により民間事業者によって行われる予定としている。
　また、FIT適用終了後の事業のあり方について、現時点で方針は定まっていないものの、今後、電力自由化・市場化による電力収入の変動リスクを踏まえ検討することとしている。</t>
    <rPh sb="1" eb="3">
      <t>デンキ</t>
    </rPh>
    <rPh sb="3" eb="5">
      <t>ジギョウ</t>
    </rPh>
    <rPh sb="6" eb="8">
      <t>ゼンタイ</t>
    </rPh>
    <rPh sb="12" eb="15">
      <t>ヒカクテキ</t>
    </rPh>
    <rPh sb="15" eb="17">
      <t>リョウコウ</t>
    </rPh>
    <rPh sb="18" eb="20">
      <t>ケイエイ</t>
    </rPh>
    <rPh sb="20" eb="22">
      <t>ジョウキョウ</t>
    </rPh>
    <rPh sb="32" eb="34">
      <t>デンキ</t>
    </rPh>
    <rPh sb="34" eb="36">
      <t>ジギョウ</t>
    </rPh>
    <rPh sb="50" eb="52">
      <t>イジ</t>
    </rPh>
    <rPh sb="52" eb="54">
      <t>カンリ</t>
    </rPh>
    <rPh sb="104" eb="105">
      <t>トウ</t>
    </rPh>
    <rPh sb="137" eb="139">
      <t>ホウシキ</t>
    </rPh>
    <rPh sb="142" eb="144">
      <t>ミンカン</t>
    </rPh>
    <rPh sb="144" eb="147">
      <t>ジギョウシャ</t>
    </rPh>
    <rPh sb="151" eb="152">
      <t>オコナ</t>
    </rPh>
    <rPh sb="155" eb="157">
      <t>ヨテイ</t>
    </rPh>
    <rPh sb="210" eb="212">
      <t>デンリョク</t>
    </rPh>
    <rPh sb="212" eb="215">
      <t>ジユウカ</t>
    </rPh>
    <rPh sb="216" eb="218">
      <t>シジョウ</t>
    </rPh>
    <rPh sb="218" eb="219">
      <t>カ</t>
    </rPh>
    <phoneticPr fontId="5"/>
  </si>
  <si>
    <r>
      <rPr>
        <sz val="14"/>
        <rFont val="ＭＳ ゴシック"/>
        <family val="3"/>
        <charset val="128"/>
      </rPr>
      <t>　経常収支比率と営業収支比率について、H29、30年度と豪雨被害や水力発電所リニューアル工事等に伴う運転停止等により赤字となったことから下降していたが、R1年度は黒字転換したため3年ぶりに上昇に転じている。</t>
    </r>
    <r>
      <rPr>
        <sz val="14"/>
        <color rgb="FFFF0000"/>
        <rFont val="ＭＳ ゴシック"/>
        <family val="3"/>
        <charset val="128"/>
      </rPr>
      <t xml:space="preserve">
</t>
    </r>
    <r>
      <rPr>
        <sz val="14"/>
        <rFont val="ＭＳ ゴシック"/>
        <family val="3"/>
        <charset val="128"/>
      </rPr>
      <t xml:space="preserve">　流動比率については目標値（100％）は超えており、短期的な債務の支払能力は有している。R1年度は、現金預金の増加等により上昇している。
</t>
    </r>
    <r>
      <rPr>
        <sz val="14"/>
        <color rgb="FFFF0000"/>
        <rFont val="ＭＳ ゴシック"/>
        <family val="3"/>
        <charset val="128"/>
      </rPr>
      <t xml:space="preserve">
</t>
    </r>
    <r>
      <rPr>
        <sz val="14"/>
        <rFont val="ＭＳ ゴシック"/>
        <family val="3"/>
        <charset val="128"/>
      </rPr>
      <t>　供給原価について、R1年度は修繕費等営業費用の減少や発電量の増加等により減少した。全国平均を上回った状態が続いているので今後とも維持管理費等の削減と発電量の増加に努める。</t>
    </r>
    <r>
      <rPr>
        <sz val="14"/>
        <color rgb="FFFF0000"/>
        <rFont val="ＭＳ ゴシック"/>
        <family val="3"/>
        <charset val="128"/>
      </rPr>
      <t xml:space="preserve">
</t>
    </r>
    <r>
      <rPr>
        <sz val="14"/>
        <rFont val="ＭＳ ゴシック"/>
        <family val="3"/>
        <charset val="128"/>
      </rPr>
      <t xml:space="preserve">
　EBITDA（減価償却前営業利益）については、H29、H30年度と減少していたが、R1年度は前述の通り黒字転換したことなどから増加している。全国平均を下回った水準であるため、今後とも収益性の向上に努める。</t>
    </r>
    <rPh sb="48" eb="49">
      <t>トモナ</t>
    </rPh>
    <rPh sb="68" eb="70">
      <t>カコウ</t>
    </rPh>
    <rPh sb="78" eb="80">
      <t>ネンド</t>
    </rPh>
    <rPh sb="81" eb="83">
      <t>クロジ</t>
    </rPh>
    <rPh sb="83" eb="85">
      <t>テンカン</t>
    </rPh>
    <rPh sb="90" eb="91">
      <t>ネン</t>
    </rPh>
    <rPh sb="94" eb="96">
      <t>ジョウショウ</t>
    </rPh>
    <rPh sb="97" eb="98">
      <t>テン</t>
    </rPh>
    <rPh sb="155" eb="157">
      <t>ゲンキン</t>
    </rPh>
    <rPh sb="160" eb="162">
      <t>ゾウカ</t>
    </rPh>
    <rPh sb="190" eb="193">
      <t>シュウゼンヒ</t>
    </rPh>
    <rPh sb="193" eb="194">
      <t>トウ</t>
    </rPh>
    <rPh sb="194" eb="196">
      <t>エイギョウ</t>
    </rPh>
    <rPh sb="196" eb="198">
      <t>ヒヨウ</t>
    </rPh>
    <rPh sb="199" eb="201">
      <t>ゲンショウ</t>
    </rPh>
    <rPh sb="206" eb="208">
      <t>ゾウカ</t>
    </rPh>
    <rPh sb="212" eb="214">
      <t>ゲンショウ</t>
    </rPh>
    <rPh sb="217" eb="219">
      <t>ゼンコク</t>
    </rPh>
    <rPh sb="219" eb="221">
      <t>ヘイキン</t>
    </rPh>
    <rPh sb="222" eb="224">
      <t>ウワマワ</t>
    </rPh>
    <rPh sb="226" eb="228">
      <t>ジョウタイ</t>
    </rPh>
    <rPh sb="229" eb="230">
      <t>ツヅ</t>
    </rPh>
    <rPh sb="236" eb="238">
      <t>コンゴ</t>
    </rPh>
    <rPh sb="294" eb="296">
      <t>ネンド</t>
    </rPh>
    <rPh sb="297" eb="299">
      <t>ゲンショウ</t>
    </rPh>
    <rPh sb="310" eb="312">
      <t>ゼンジュツ</t>
    </rPh>
    <rPh sb="313" eb="314">
      <t>トオ</t>
    </rPh>
    <rPh sb="315" eb="317">
      <t>クロジ</t>
    </rPh>
    <rPh sb="317" eb="319">
      <t>テンカン</t>
    </rPh>
    <rPh sb="327" eb="329">
      <t>ゾウカ</t>
    </rPh>
    <rPh sb="334" eb="336">
      <t>ゼンコク</t>
    </rPh>
    <rPh sb="336" eb="338">
      <t>ヘイキン</t>
    </rPh>
    <rPh sb="339" eb="341">
      <t>シタマワ</t>
    </rPh>
    <rPh sb="343" eb="345">
      <t>スイジュン</t>
    </rPh>
    <rPh sb="351" eb="353">
      <t>コンゴ</t>
    </rPh>
    <rPh sb="359" eb="361">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</si>
</sst>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119</c:v>
                </c:pt>
                <c:pt idx="1">
                  <c:v>125.8</c:v>
                </c:pt>
                <c:pt idx="2">
                  <c:v>98.9</c:v>
                </c:pt>
                <c:pt idx="3">
                  <c:v>98.2</c:v>
                </c:pt>
                <c:pt idx="4">
                  <c:v>117.3</c:v>
                </c:pt>
              </c:numCache>
            </c:numRef>
          </c:val>
          <c:extLst xmlns:c16r2="http://schemas.microsoft.com/office/drawing/2015/06/chart">
            <c:ext xmlns:c16="http://schemas.microsoft.com/office/drawing/2014/chart" uri="{C3380CC4-5D6E-409C-BE32-E72D297353CC}">
              <c16:uniqueId val="{00000000-F49B-4F07-8533-301943183863}"/>
            </c:ext>
          </c:extLst>
        </c:ser>
        <c:dLbls>
          <c:showLegendKey val="0"/>
          <c:showVal val="0"/>
          <c:showCatName val="0"/>
          <c:showSerName val="0"/>
          <c:showPercent val="0"/>
          <c:showBubbleSize val="0"/>
        </c:dLbls>
        <c:gapWidth val="180"/>
        <c:overlap val="-90"/>
        <c:axId val="441210432"/>
        <c:axId val="44127756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xmlns:c16r2="http://schemas.microsoft.com/office/drawing/2015/06/chart">
            <c:ext xmlns:c16="http://schemas.microsoft.com/office/drawing/2014/chart" uri="{C3380CC4-5D6E-409C-BE32-E72D297353CC}">
              <c16:uniqueId val="{00000001-F49B-4F07-8533-30194318386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49B-4F07-8533-301943183863}"/>
            </c:ext>
          </c:extLst>
        </c:ser>
        <c:dLbls>
          <c:showLegendKey val="0"/>
          <c:showVal val="0"/>
          <c:showCatName val="0"/>
          <c:showSerName val="0"/>
          <c:showPercent val="0"/>
          <c:showBubbleSize val="0"/>
        </c:dLbls>
        <c:marker val="1"/>
        <c:smooth val="0"/>
        <c:axId val="441210432"/>
        <c:axId val="441277560"/>
      </c:lineChart>
      <c:catAx>
        <c:axId val="441210432"/>
        <c:scaling>
          <c:orientation val="minMax"/>
        </c:scaling>
        <c:delete val="0"/>
        <c:axPos val="b"/>
        <c:numFmt formatCode="General" sourceLinked="1"/>
        <c:majorTickMark val="none"/>
        <c:minorTickMark val="none"/>
        <c:tickLblPos val="none"/>
        <c:crossAx val="441277560"/>
        <c:crosses val="autoZero"/>
        <c:auto val="0"/>
        <c:lblAlgn val="ctr"/>
        <c:lblOffset val="100"/>
        <c:noMultiLvlLbl val="1"/>
      </c:catAx>
      <c:valAx>
        <c:axId val="441277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210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122.7</c:v>
                </c:pt>
                <c:pt idx="1">
                  <c:v>129.1</c:v>
                </c:pt>
                <c:pt idx="2">
                  <c:v>99.7</c:v>
                </c:pt>
                <c:pt idx="3">
                  <c:v>96</c:v>
                </c:pt>
                <c:pt idx="4">
                  <c:v>117.3</c:v>
                </c:pt>
              </c:numCache>
            </c:numRef>
          </c:val>
          <c:extLst xmlns:c16r2="http://schemas.microsoft.com/office/drawing/2015/06/chart">
            <c:ext xmlns:c16="http://schemas.microsoft.com/office/drawing/2014/chart" uri="{C3380CC4-5D6E-409C-BE32-E72D297353CC}">
              <c16:uniqueId val="{00000000-508C-4525-8FE2-22E930BBE1A7}"/>
            </c:ext>
          </c:extLst>
        </c:ser>
        <c:dLbls>
          <c:showLegendKey val="0"/>
          <c:showVal val="0"/>
          <c:showCatName val="0"/>
          <c:showSerName val="0"/>
          <c:showPercent val="0"/>
          <c:showBubbleSize val="0"/>
        </c:dLbls>
        <c:gapWidth val="180"/>
        <c:overlap val="-90"/>
        <c:axId val="440736152"/>
        <c:axId val="44073653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xmlns:c16r2="http://schemas.microsoft.com/office/drawing/2015/06/chart">
            <c:ext xmlns:c16="http://schemas.microsoft.com/office/drawing/2014/chart" uri="{C3380CC4-5D6E-409C-BE32-E72D297353CC}">
              <c16:uniqueId val="{00000001-508C-4525-8FE2-22E930BBE1A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08C-4525-8FE2-22E930BBE1A7}"/>
            </c:ext>
          </c:extLst>
        </c:ser>
        <c:dLbls>
          <c:showLegendKey val="0"/>
          <c:showVal val="0"/>
          <c:showCatName val="0"/>
          <c:showSerName val="0"/>
          <c:showPercent val="0"/>
          <c:showBubbleSize val="0"/>
        </c:dLbls>
        <c:marker val="1"/>
        <c:smooth val="0"/>
        <c:axId val="440736152"/>
        <c:axId val="440736536"/>
      </c:lineChart>
      <c:catAx>
        <c:axId val="440736152"/>
        <c:scaling>
          <c:orientation val="minMax"/>
        </c:scaling>
        <c:delete val="0"/>
        <c:axPos val="b"/>
        <c:numFmt formatCode="General" sourceLinked="1"/>
        <c:majorTickMark val="none"/>
        <c:minorTickMark val="none"/>
        <c:tickLblPos val="none"/>
        <c:crossAx val="440736536"/>
        <c:crosses val="autoZero"/>
        <c:auto val="0"/>
        <c:lblAlgn val="ctr"/>
        <c:lblOffset val="100"/>
        <c:noMultiLvlLbl val="1"/>
      </c:catAx>
      <c:valAx>
        <c:axId val="44073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36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274.8</c:v>
                </c:pt>
                <c:pt idx="1">
                  <c:v>307.8</c:v>
                </c:pt>
                <c:pt idx="2">
                  <c:v>245</c:v>
                </c:pt>
                <c:pt idx="3">
                  <c:v>260.5</c:v>
                </c:pt>
                <c:pt idx="4">
                  <c:v>390.9</c:v>
                </c:pt>
              </c:numCache>
            </c:numRef>
          </c:val>
          <c:extLst xmlns:c16r2="http://schemas.microsoft.com/office/drawing/2015/06/chart">
            <c:ext xmlns:c16="http://schemas.microsoft.com/office/drawing/2014/chart" uri="{C3380CC4-5D6E-409C-BE32-E72D297353CC}">
              <c16:uniqueId val="{00000000-247E-48EE-BF36-075C275A7C7A}"/>
            </c:ext>
          </c:extLst>
        </c:ser>
        <c:dLbls>
          <c:showLegendKey val="0"/>
          <c:showVal val="0"/>
          <c:showCatName val="0"/>
          <c:showSerName val="0"/>
          <c:showPercent val="0"/>
          <c:showBubbleSize val="0"/>
        </c:dLbls>
        <c:gapWidth val="180"/>
        <c:overlap val="-90"/>
        <c:axId val="440637624"/>
        <c:axId val="4406407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xmlns:c16r2="http://schemas.microsoft.com/office/drawing/2015/06/chart">
            <c:ext xmlns:c16="http://schemas.microsoft.com/office/drawing/2014/chart" uri="{C3380CC4-5D6E-409C-BE32-E72D297353CC}">
              <c16:uniqueId val="{00000001-247E-48EE-BF36-075C275A7C7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47E-48EE-BF36-075C275A7C7A}"/>
            </c:ext>
          </c:extLst>
        </c:ser>
        <c:dLbls>
          <c:showLegendKey val="0"/>
          <c:showVal val="0"/>
          <c:showCatName val="0"/>
          <c:showSerName val="0"/>
          <c:showPercent val="0"/>
          <c:showBubbleSize val="0"/>
        </c:dLbls>
        <c:marker val="1"/>
        <c:smooth val="0"/>
        <c:axId val="440637624"/>
        <c:axId val="440640760"/>
      </c:lineChart>
      <c:catAx>
        <c:axId val="440637624"/>
        <c:scaling>
          <c:orientation val="minMax"/>
        </c:scaling>
        <c:delete val="0"/>
        <c:axPos val="b"/>
        <c:numFmt formatCode="General" sourceLinked="1"/>
        <c:majorTickMark val="none"/>
        <c:minorTickMark val="none"/>
        <c:tickLblPos val="none"/>
        <c:crossAx val="440640760"/>
        <c:crosses val="autoZero"/>
        <c:auto val="0"/>
        <c:lblAlgn val="ctr"/>
        <c:lblOffset val="100"/>
        <c:noMultiLvlLbl val="1"/>
      </c:catAx>
      <c:valAx>
        <c:axId val="440640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37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10816.3</c:v>
                </c:pt>
                <c:pt idx="1">
                  <c:v>10418</c:v>
                </c:pt>
                <c:pt idx="2">
                  <c:v>13449.8</c:v>
                </c:pt>
                <c:pt idx="3">
                  <c:v>15515.8</c:v>
                </c:pt>
                <c:pt idx="4">
                  <c:v>12262</c:v>
                </c:pt>
              </c:numCache>
            </c:numRef>
          </c:val>
          <c:extLst xmlns:c16r2="http://schemas.microsoft.com/office/drawing/2015/06/chart">
            <c:ext xmlns:c16="http://schemas.microsoft.com/office/drawing/2014/chart" uri="{C3380CC4-5D6E-409C-BE32-E72D297353CC}">
              <c16:uniqueId val="{00000000-3C80-4BF1-8C55-0199ACD0C62F}"/>
            </c:ext>
          </c:extLst>
        </c:ser>
        <c:dLbls>
          <c:showLegendKey val="0"/>
          <c:showVal val="0"/>
          <c:showCatName val="0"/>
          <c:showSerName val="0"/>
          <c:showPercent val="0"/>
          <c:showBubbleSize val="0"/>
        </c:dLbls>
        <c:gapWidth val="180"/>
        <c:overlap val="-90"/>
        <c:axId val="440641152"/>
        <c:axId val="4406380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xmlns:c16r2="http://schemas.microsoft.com/office/drawing/2015/06/chart">
            <c:ext xmlns:c16="http://schemas.microsoft.com/office/drawing/2014/chart" uri="{C3380CC4-5D6E-409C-BE32-E72D297353CC}">
              <c16:uniqueId val="{00000001-3C80-4BF1-8C55-0199ACD0C62F}"/>
            </c:ext>
          </c:extLst>
        </c:ser>
        <c:dLbls>
          <c:showLegendKey val="0"/>
          <c:showVal val="0"/>
          <c:showCatName val="0"/>
          <c:showSerName val="0"/>
          <c:showPercent val="0"/>
          <c:showBubbleSize val="0"/>
        </c:dLbls>
        <c:marker val="1"/>
        <c:smooth val="0"/>
        <c:axId val="440641152"/>
        <c:axId val="440638016"/>
      </c:lineChart>
      <c:catAx>
        <c:axId val="440641152"/>
        <c:scaling>
          <c:orientation val="minMax"/>
        </c:scaling>
        <c:delete val="0"/>
        <c:axPos val="b"/>
        <c:numFmt formatCode="General" sourceLinked="1"/>
        <c:majorTickMark val="none"/>
        <c:minorTickMark val="none"/>
        <c:tickLblPos val="none"/>
        <c:crossAx val="440638016"/>
        <c:crosses val="autoZero"/>
        <c:auto val="0"/>
        <c:lblAlgn val="ctr"/>
        <c:lblOffset val="100"/>
        <c:noMultiLvlLbl val="1"/>
      </c:catAx>
      <c:valAx>
        <c:axId val="440638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4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920964</c:v>
                </c:pt>
                <c:pt idx="1">
                  <c:v>1027373</c:v>
                </c:pt>
                <c:pt idx="2">
                  <c:v>578208</c:v>
                </c:pt>
                <c:pt idx="3">
                  <c:v>539482</c:v>
                </c:pt>
                <c:pt idx="4">
                  <c:v>864872</c:v>
                </c:pt>
              </c:numCache>
            </c:numRef>
          </c:val>
          <c:extLst xmlns:c16r2="http://schemas.microsoft.com/office/drawing/2015/06/chart">
            <c:ext xmlns:c16="http://schemas.microsoft.com/office/drawing/2014/chart" uri="{C3380CC4-5D6E-409C-BE32-E72D297353CC}">
              <c16:uniqueId val="{00000000-5132-422F-A6B5-124325AC793D}"/>
            </c:ext>
          </c:extLst>
        </c:ser>
        <c:dLbls>
          <c:showLegendKey val="0"/>
          <c:showVal val="0"/>
          <c:showCatName val="0"/>
          <c:showSerName val="0"/>
          <c:showPercent val="0"/>
          <c:showBubbleSize val="0"/>
        </c:dLbls>
        <c:gapWidth val="180"/>
        <c:overlap val="-90"/>
        <c:axId val="440852416"/>
        <c:axId val="44085633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xmlns:c16r2="http://schemas.microsoft.com/office/drawing/2015/06/chart">
            <c:ext xmlns:c16="http://schemas.microsoft.com/office/drawing/2014/chart" uri="{C3380CC4-5D6E-409C-BE32-E72D297353CC}">
              <c16:uniqueId val="{00000001-5132-422F-A6B5-124325AC793D}"/>
            </c:ext>
          </c:extLst>
        </c:ser>
        <c:dLbls>
          <c:showLegendKey val="0"/>
          <c:showVal val="0"/>
          <c:showCatName val="0"/>
          <c:showSerName val="0"/>
          <c:showPercent val="0"/>
          <c:showBubbleSize val="0"/>
        </c:dLbls>
        <c:marker val="1"/>
        <c:smooth val="0"/>
        <c:axId val="440852416"/>
        <c:axId val="440856336"/>
      </c:lineChart>
      <c:catAx>
        <c:axId val="440852416"/>
        <c:scaling>
          <c:orientation val="minMax"/>
        </c:scaling>
        <c:delete val="0"/>
        <c:axPos val="b"/>
        <c:numFmt formatCode="General" sourceLinked="1"/>
        <c:majorTickMark val="none"/>
        <c:minorTickMark val="none"/>
        <c:tickLblPos val="none"/>
        <c:crossAx val="440856336"/>
        <c:crosses val="autoZero"/>
        <c:auto val="0"/>
        <c:lblAlgn val="ctr"/>
        <c:lblOffset val="100"/>
        <c:noMultiLvlLbl val="1"/>
      </c:catAx>
      <c:valAx>
        <c:axId val="4408563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5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39.700000000000003</c:v>
                </c:pt>
                <c:pt idx="1">
                  <c:v>40.299999999999997</c:v>
                </c:pt>
                <c:pt idx="2">
                  <c:v>34.1</c:v>
                </c:pt>
                <c:pt idx="3">
                  <c:v>30.2</c:v>
                </c:pt>
                <c:pt idx="4">
                  <c:v>30.3</c:v>
                </c:pt>
              </c:numCache>
            </c:numRef>
          </c:val>
          <c:extLst xmlns:c16r2="http://schemas.microsoft.com/office/drawing/2015/06/chart">
            <c:ext xmlns:c16="http://schemas.microsoft.com/office/drawing/2014/chart" uri="{C3380CC4-5D6E-409C-BE32-E72D297353CC}">
              <c16:uniqueId val="{00000000-97B6-476B-9D2D-D42B661B5E60}"/>
            </c:ext>
          </c:extLst>
        </c:ser>
        <c:dLbls>
          <c:showLegendKey val="0"/>
          <c:showVal val="0"/>
          <c:showCatName val="0"/>
          <c:showSerName val="0"/>
          <c:showPercent val="0"/>
          <c:showBubbleSize val="0"/>
        </c:dLbls>
        <c:gapWidth val="180"/>
        <c:overlap val="-90"/>
        <c:axId val="440851632"/>
        <c:axId val="4408559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xmlns:c16r2="http://schemas.microsoft.com/office/drawing/2015/06/chart">
            <c:ext xmlns:c16="http://schemas.microsoft.com/office/drawing/2014/chart" uri="{C3380CC4-5D6E-409C-BE32-E72D297353CC}">
              <c16:uniqueId val="{00000001-97B6-476B-9D2D-D42B661B5E60}"/>
            </c:ext>
          </c:extLst>
        </c:ser>
        <c:dLbls>
          <c:showLegendKey val="0"/>
          <c:showVal val="0"/>
          <c:showCatName val="0"/>
          <c:showSerName val="0"/>
          <c:showPercent val="0"/>
          <c:showBubbleSize val="0"/>
        </c:dLbls>
        <c:marker val="1"/>
        <c:smooth val="0"/>
        <c:axId val="440851632"/>
        <c:axId val="440855944"/>
      </c:lineChart>
      <c:catAx>
        <c:axId val="440851632"/>
        <c:scaling>
          <c:orientation val="minMax"/>
        </c:scaling>
        <c:delete val="0"/>
        <c:axPos val="b"/>
        <c:numFmt formatCode="General" sourceLinked="1"/>
        <c:majorTickMark val="none"/>
        <c:minorTickMark val="none"/>
        <c:tickLblPos val="none"/>
        <c:crossAx val="440855944"/>
        <c:crosses val="autoZero"/>
        <c:auto val="0"/>
        <c:lblAlgn val="ctr"/>
        <c:lblOffset val="100"/>
        <c:noMultiLvlLbl val="1"/>
      </c:catAx>
      <c:valAx>
        <c:axId val="440855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5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33.6</c:v>
                </c:pt>
                <c:pt idx="1">
                  <c:v>28.4</c:v>
                </c:pt>
                <c:pt idx="2">
                  <c:v>24.4</c:v>
                </c:pt>
                <c:pt idx="3">
                  <c:v>20.2</c:v>
                </c:pt>
                <c:pt idx="4">
                  <c:v>11.6</c:v>
                </c:pt>
              </c:numCache>
            </c:numRef>
          </c:val>
          <c:extLst xmlns:c16r2="http://schemas.microsoft.com/office/drawing/2015/06/chart">
            <c:ext xmlns:c16="http://schemas.microsoft.com/office/drawing/2014/chart" uri="{C3380CC4-5D6E-409C-BE32-E72D297353CC}">
              <c16:uniqueId val="{00000000-0867-4F38-98B4-4CBF1F20AEE2}"/>
            </c:ext>
          </c:extLst>
        </c:ser>
        <c:dLbls>
          <c:showLegendKey val="0"/>
          <c:showVal val="0"/>
          <c:showCatName val="0"/>
          <c:showSerName val="0"/>
          <c:showPercent val="0"/>
          <c:showBubbleSize val="0"/>
        </c:dLbls>
        <c:gapWidth val="180"/>
        <c:overlap val="-90"/>
        <c:axId val="440854376"/>
        <c:axId val="4408532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xmlns:c16r2="http://schemas.microsoft.com/office/drawing/2015/06/chart">
            <c:ext xmlns:c16="http://schemas.microsoft.com/office/drawing/2014/chart" uri="{C3380CC4-5D6E-409C-BE32-E72D297353CC}">
              <c16:uniqueId val="{00000001-0867-4F38-98B4-4CBF1F20AEE2}"/>
            </c:ext>
          </c:extLst>
        </c:ser>
        <c:dLbls>
          <c:showLegendKey val="0"/>
          <c:showVal val="0"/>
          <c:showCatName val="0"/>
          <c:showSerName val="0"/>
          <c:showPercent val="0"/>
          <c:showBubbleSize val="0"/>
        </c:dLbls>
        <c:marker val="1"/>
        <c:smooth val="0"/>
        <c:axId val="440854376"/>
        <c:axId val="440853200"/>
      </c:lineChart>
      <c:catAx>
        <c:axId val="440854376"/>
        <c:scaling>
          <c:orientation val="minMax"/>
        </c:scaling>
        <c:delete val="0"/>
        <c:axPos val="b"/>
        <c:numFmt formatCode="General" sourceLinked="1"/>
        <c:majorTickMark val="none"/>
        <c:minorTickMark val="none"/>
        <c:tickLblPos val="none"/>
        <c:crossAx val="440853200"/>
        <c:crosses val="autoZero"/>
        <c:auto val="0"/>
        <c:lblAlgn val="ctr"/>
        <c:lblOffset val="100"/>
        <c:noMultiLvlLbl val="1"/>
      </c:catAx>
      <c:valAx>
        <c:axId val="44085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54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301.2</c:v>
                </c:pt>
                <c:pt idx="1">
                  <c:v>265.2</c:v>
                </c:pt>
                <c:pt idx="2">
                  <c:v>287.60000000000002</c:v>
                </c:pt>
                <c:pt idx="3">
                  <c:v>305.5</c:v>
                </c:pt>
                <c:pt idx="4">
                  <c:v>440.3</c:v>
                </c:pt>
              </c:numCache>
            </c:numRef>
          </c:val>
          <c:extLst xmlns:c16r2="http://schemas.microsoft.com/office/drawing/2015/06/chart">
            <c:ext xmlns:c16="http://schemas.microsoft.com/office/drawing/2014/chart" uri="{C3380CC4-5D6E-409C-BE32-E72D297353CC}">
              <c16:uniqueId val="{00000000-4035-401D-9955-5EF9015B1843}"/>
            </c:ext>
          </c:extLst>
        </c:ser>
        <c:dLbls>
          <c:showLegendKey val="0"/>
          <c:showVal val="0"/>
          <c:showCatName val="0"/>
          <c:showSerName val="0"/>
          <c:showPercent val="0"/>
          <c:showBubbleSize val="0"/>
        </c:dLbls>
        <c:gapWidth val="180"/>
        <c:overlap val="-90"/>
        <c:axId val="440850456"/>
        <c:axId val="4408567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xmlns:c16r2="http://schemas.microsoft.com/office/drawing/2015/06/chart">
            <c:ext xmlns:c16="http://schemas.microsoft.com/office/drawing/2014/chart" uri="{C3380CC4-5D6E-409C-BE32-E72D297353CC}">
              <c16:uniqueId val="{00000001-4035-401D-9955-5EF9015B1843}"/>
            </c:ext>
          </c:extLst>
        </c:ser>
        <c:dLbls>
          <c:showLegendKey val="0"/>
          <c:showVal val="0"/>
          <c:showCatName val="0"/>
          <c:showSerName val="0"/>
          <c:showPercent val="0"/>
          <c:showBubbleSize val="0"/>
        </c:dLbls>
        <c:marker val="1"/>
        <c:smooth val="0"/>
        <c:axId val="440850456"/>
        <c:axId val="440856728"/>
      </c:lineChart>
      <c:catAx>
        <c:axId val="440850456"/>
        <c:scaling>
          <c:orientation val="minMax"/>
        </c:scaling>
        <c:delete val="0"/>
        <c:axPos val="b"/>
        <c:numFmt formatCode="General" sourceLinked="1"/>
        <c:majorTickMark val="none"/>
        <c:minorTickMark val="none"/>
        <c:tickLblPos val="none"/>
        <c:crossAx val="440856728"/>
        <c:crosses val="autoZero"/>
        <c:auto val="0"/>
        <c:lblAlgn val="ctr"/>
        <c:lblOffset val="100"/>
        <c:noMultiLvlLbl val="1"/>
      </c:catAx>
      <c:valAx>
        <c:axId val="44085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50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55.3</c:v>
                </c:pt>
                <c:pt idx="1">
                  <c:v>55.9</c:v>
                </c:pt>
                <c:pt idx="2">
                  <c:v>57.7</c:v>
                </c:pt>
                <c:pt idx="3">
                  <c:v>56.6</c:v>
                </c:pt>
                <c:pt idx="4">
                  <c:v>58.5</c:v>
                </c:pt>
              </c:numCache>
            </c:numRef>
          </c:val>
          <c:extLst xmlns:c16r2="http://schemas.microsoft.com/office/drawing/2015/06/chart">
            <c:ext xmlns:c16="http://schemas.microsoft.com/office/drawing/2014/chart" uri="{C3380CC4-5D6E-409C-BE32-E72D297353CC}">
              <c16:uniqueId val="{00000000-D049-454E-8CD3-9EA910E05BBA}"/>
            </c:ext>
          </c:extLst>
        </c:ser>
        <c:dLbls>
          <c:showLegendKey val="0"/>
          <c:showVal val="0"/>
          <c:showCatName val="0"/>
          <c:showSerName val="0"/>
          <c:showPercent val="0"/>
          <c:showBubbleSize val="0"/>
        </c:dLbls>
        <c:gapWidth val="180"/>
        <c:overlap val="-90"/>
        <c:axId val="440853984"/>
        <c:axId val="44084967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xmlns:c16r2="http://schemas.microsoft.com/office/drawing/2015/06/chart">
            <c:ext xmlns:c16="http://schemas.microsoft.com/office/drawing/2014/chart" uri="{C3380CC4-5D6E-409C-BE32-E72D297353CC}">
              <c16:uniqueId val="{00000001-D049-454E-8CD3-9EA910E05BBA}"/>
            </c:ext>
          </c:extLst>
        </c:ser>
        <c:dLbls>
          <c:showLegendKey val="0"/>
          <c:showVal val="0"/>
          <c:showCatName val="0"/>
          <c:showSerName val="0"/>
          <c:showPercent val="0"/>
          <c:showBubbleSize val="0"/>
        </c:dLbls>
        <c:marker val="1"/>
        <c:smooth val="0"/>
        <c:axId val="440853984"/>
        <c:axId val="440849672"/>
      </c:lineChart>
      <c:catAx>
        <c:axId val="440853984"/>
        <c:scaling>
          <c:orientation val="minMax"/>
        </c:scaling>
        <c:delete val="0"/>
        <c:axPos val="b"/>
        <c:numFmt formatCode="General" sourceLinked="1"/>
        <c:majorTickMark val="none"/>
        <c:minorTickMark val="none"/>
        <c:tickLblPos val="none"/>
        <c:crossAx val="440849672"/>
        <c:crosses val="autoZero"/>
        <c:auto val="0"/>
        <c:lblAlgn val="ctr"/>
        <c:lblOffset val="100"/>
        <c:noMultiLvlLbl val="1"/>
      </c:catAx>
      <c:valAx>
        <c:axId val="440849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0853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25.7</c:v>
                </c:pt>
                <c:pt idx="1">
                  <c:v>29.6</c:v>
                </c:pt>
                <c:pt idx="2">
                  <c:v>34</c:v>
                </c:pt>
                <c:pt idx="3">
                  <c:v>33.5</c:v>
                </c:pt>
                <c:pt idx="4">
                  <c:v>34.6</c:v>
                </c:pt>
              </c:numCache>
            </c:numRef>
          </c:val>
          <c:extLst xmlns:c16r2="http://schemas.microsoft.com/office/drawing/2015/06/chart">
            <c:ext xmlns:c16="http://schemas.microsoft.com/office/drawing/2014/chart" uri="{C3380CC4-5D6E-409C-BE32-E72D297353CC}">
              <c16:uniqueId val="{00000000-9703-47AD-A8B7-0058DCF758DB}"/>
            </c:ext>
          </c:extLst>
        </c:ser>
        <c:dLbls>
          <c:showLegendKey val="0"/>
          <c:showVal val="0"/>
          <c:showCatName val="0"/>
          <c:showSerName val="0"/>
          <c:showPercent val="0"/>
          <c:showBubbleSize val="0"/>
        </c:dLbls>
        <c:gapWidth val="180"/>
        <c:overlap val="-90"/>
        <c:axId val="440854768"/>
        <c:axId val="4408500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xmlns:c16r2="http://schemas.microsoft.com/office/drawing/2015/06/chart">
            <c:ext xmlns:c16="http://schemas.microsoft.com/office/drawing/2014/chart" uri="{C3380CC4-5D6E-409C-BE32-E72D297353CC}">
              <c16:uniqueId val="{00000001-9703-47AD-A8B7-0058DCF758DB}"/>
            </c:ext>
          </c:extLst>
        </c:ser>
        <c:dLbls>
          <c:showLegendKey val="0"/>
          <c:showVal val="0"/>
          <c:showCatName val="0"/>
          <c:showSerName val="0"/>
          <c:showPercent val="0"/>
          <c:showBubbleSize val="0"/>
        </c:dLbls>
        <c:marker val="1"/>
        <c:smooth val="0"/>
        <c:axId val="440854768"/>
        <c:axId val="440850064"/>
      </c:lineChart>
      <c:catAx>
        <c:axId val="440854768"/>
        <c:scaling>
          <c:orientation val="minMax"/>
        </c:scaling>
        <c:delete val="0"/>
        <c:axPos val="b"/>
        <c:numFmt formatCode="General" sourceLinked="1"/>
        <c:majorTickMark val="none"/>
        <c:minorTickMark val="none"/>
        <c:tickLblPos val="none"/>
        <c:crossAx val="440850064"/>
        <c:crosses val="autoZero"/>
        <c:auto val="0"/>
        <c:lblAlgn val="ctr"/>
        <c:lblOffset val="100"/>
        <c:noMultiLvlLbl val="1"/>
      </c:catAx>
      <c:valAx>
        <c:axId val="44085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5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46.7</c:v>
                </c:pt>
                <c:pt idx="1">
                  <c:v>46.6</c:v>
                </c:pt>
                <c:pt idx="2">
                  <c:v>38.6</c:v>
                </c:pt>
                <c:pt idx="3">
                  <c:v>34</c:v>
                </c:pt>
                <c:pt idx="4">
                  <c:v>33.9</c:v>
                </c:pt>
              </c:numCache>
            </c:numRef>
          </c:val>
          <c:extLst xmlns:c16r2="http://schemas.microsoft.com/office/drawing/2015/06/chart">
            <c:ext xmlns:c16="http://schemas.microsoft.com/office/drawing/2014/chart" uri="{C3380CC4-5D6E-409C-BE32-E72D297353CC}">
              <c16:uniqueId val="{00000000-F5B6-4243-8550-173DF6D4D335}"/>
            </c:ext>
          </c:extLst>
        </c:ser>
        <c:dLbls>
          <c:showLegendKey val="0"/>
          <c:showVal val="0"/>
          <c:showCatName val="0"/>
          <c:showSerName val="0"/>
          <c:showPercent val="0"/>
          <c:showBubbleSize val="0"/>
        </c:dLbls>
        <c:gapWidth val="180"/>
        <c:overlap val="-90"/>
        <c:axId val="440855552"/>
        <c:axId val="4408535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xmlns:c16r2="http://schemas.microsoft.com/office/drawing/2015/06/chart">
            <c:ext xmlns:c16="http://schemas.microsoft.com/office/drawing/2014/chart" uri="{C3380CC4-5D6E-409C-BE32-E72D297353CC}">
              <c16:uniqueId val="{00000001-F5B6-4243-8550-173DF6D4D335}"/>
            </c:ext>
          </c:extLst>
        </c:ser>
        <c:dLbls>
          <c:showLegendKey val="0"/>
          <c:showVal val="0"/>
          <c:showCatName val="0"/>
          <c:showSerName val="0"/>
          <c:showPercent val="0"/>
          <c:showBubbleSize val="0"/>
        </c:dLbls>
        <c:marker val="1"/>
        <c:smooth val="0"/>
        <c:axId val="440855552"/>
        <c:axId val="440853592"/>
      </c:lineChart>
      <c:catAx>
        <c:axId val="440855552"/>
        <c:scaling>
          <c:orientation val="minMax"/>
        </c:scaling>
        <c:delete val="0"/>
        <c:axPos val="b"/>
        <c:numFmt formatCode="General" sourceLinked="1"/>
        <c:majorTickMark val="none"/>
        <c:minorTickMark val="none"/>
        <c:tickLblPos val="none"/>
        <c:crossAx val="440853592"/>
        <c:crosses val="autoZero"/>
        <c:auto val="0"/>
        <c:lblAlgn val="ctr"/>
        <c:lblOffset val="100"/>
        <c:noMultiLvlLbl val="1"/>
      </c:catAx>
      <c:valAx>
        <c:axId val="44085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55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39.4</c:v>
                </c:pt>
                <c:pt idx="1">
                  <c:v>35.799999999999997</c:v>
                </c:pt>
                <c:pt idx="2">
                  <c:v>30.6</c:v>
                </c:pt>
                <c:pt idx="3">
                  <c:v>24.9</c:v>
                </c:pt>
                <c:pt idx="4">
                  <c:v>13.4</c:v>
                </c:pt>
              </c:numCache>
            </c:numRef>
          </c:val>
          <c:extLst xmlns:c16r2="http://schemas.microsoft.com/office/drawing/2015/06/chart">
            <c:ext xmlns:c16="http://schemas.microsoft.com/office/drawing/2014/chart" uri="{C3380CC4-5D6E-409C-BE32-E72D297353CC}">
              <c16:uniqueId val="{00000000-BABF-483B-B866-E702C6A657AD}"/>
            </c:ext>
          </c:extLst>
        </c:ser>
        <c:dLbls>
          <c:showLegendKey val="0"/>
          <c:showVal val="0"/>
          <c:showCatName val="0"/>
          <c:showSerName val="0"/>
          <c:showPercent val="0"/>
          <c:showBubbleSize val="0"/>
        </c:dLbls>
        <c:gapWidth val="180"/>
        <c:overlap val="-90"/>
        <c:axId val="440639192"/>
        <c:axId val="4406395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xmlns:c16r2="http://schemas.microsoft.com/office/drawing/2015/06/chart">
            <c:ext xmlns:c16="http://schemas.microsoft.com/office/drawing/2014/chart" uri="{C3380CC4-5D6E-409C-BE32-E72D297353CC}">
              <c16:uniqueId val="{00000001-BABF-483B-B866-E702C6A657AD}"/>
            </c:ext>
          </c:extLst>
        </c:ser>
        <c:dLbls>
          <c:showLegendKey val="0"/>
          <c:showVal val="0"/>
          <c:showCatName val="0"/>
          <c:showSerName val="0"/>
          <c:showPercent val="0"/>
          <c:showBubbleSize val="0"/>
        </c:dLbls>
        <c:marker val="1"/>
        <c:smooth val="0"/>
        <c:axId val="440639192"/>
        <c:axId val="440639584"/>
      </c:lineChart>
      <c:catAx>
        <c:axId val="440639192"/>
        <c:scaling>
          <c:orientation val="minMax"/>
        </c:scaling>
        <c:delete val="0"/>
        <c:axPos val="b"/>
        <c:numFmt formatCode="General" sourceLinked="1"/>
        <c:majorTickMark val="none"/>
        <c:minorTickMark val="none"/>
        <c:tickLblPos val="none"/>
        <c:crossAx val="440639584"/>
        <c:crosses val="autoZero"/>
        <c:auto val="0"/>
        <c:lblAlgn val="ctr"/>
        <c:lblOffset val="100"/>
        <c:noMultiLvlLbl val="1"/>
      </c:catAx>
      <c:valAx>
        <c:axId val="44063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39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173.8</c:v>
                </c:pt>
                <c:pt idx="1">
                  <c:v>152.1</c:v>
                </c:pt>
                <c:pt idx="2">
                  <c:v>166.5</c:v>
                </c:pt>
                <c:pt idx="3">
                  <c:v>199.1</c:v>
                </c:pt>
                <c:pt idx="4">
                  <c:v>391.6</c:v>
                </c:pt>
              </c:numCache>
            </c:numRef>
          </c:val>
          <c:extLst xmlns:c16r2="http://schemas.microsoft.com/office/drawing/2015/06/chart">
            <c:ext xmlns:c16="http://schemas.microsoft.com/office/drawing/2014/chart" uri="{C3380CC4-5D6E-409C-BE32-E72D297353CC}">
              <c16:uniqueId val="{00000000-33B0-41EA-BAD8-EFB7651C20DD}"/>
            </c:ext>
          </c:extLst>
        </c:ser>
        <c:dLbls>
          <c:showLegendKey val="0"/>
          <c:showVal val="0"/>
          <c:showCatName val="0"/>
          <c:showSerName val="0"/>
          <c:showPercent val="0"/>
          <c:showBubbleSize val="0"/>
        </c:dLbls>
        <c:gapWidth val="180"/>
        <c:overlap val="-90"/>
        <c:axId val="441652824"/>
        <c:axId val="4416508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xmlns:c16r2="http://schemas.microsoft.com/office/drawing/2015/06/chart">
            <c:ext xmlns:c16="http://schemas.microsoft.com/office/drawing/2014/chart" uri="{C3380CC4-5D6E-409C-BE32-E72D297353CC}">
              <c16:uniqueId val="{00000001-33B0-41EA-BAD8-EFB7651C20DD}"/>
            </c:ext>
          </c:extLst>
        </c:ser>
        <c:dLbls>
          <c:showLegendKey val="0"/>
          <c:showVal val="0"/>
          <c:showCatName val="0"/>
          <c:showSerName val="0"/>
          <c:showPercent val="0"/>
          <c:showBubbleSize val="0"/>
        </c:dLbls>
        <c:marker val="1"/>
        <c:smooth val="0"/>
        <c:axId val="441652824"/>
        <c:axId val="441650864"/>
      </c:lineChart>
      <c:catAx>
        <c:axId val="441652824"/>
        <c:scaling>
          <c:orientation val="minMax"/>
        </c:scaling>
        <c:delete val="0"/>
        <c:axPos val="b"/>
        <c:numFmt formatCode="General" sourceLinked="1"/>
        <c:majorTickMark val="none"/>
        <c:minorTickMark val="none"/>
        <c:tickLblPos val="none"/>
        <c:crossAx val="441650864"/>
        <c:crosses val="autoZero"/>
        <c:auto val="0"/>
        <c:lblAlgn val="ctr"/>
        <c:lblOffset val="100"/>
        <c:noMultiLvlLbl val="1"/>
      </c:catAx>
      <c:valAx>
        <c:axId val="44165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1652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62.9</c:v>
                </c:pt>
                <c:pt idx="1">
                  <c:v>62.6</c:v>
                </c:pt>
                <c:pt idx="2">
                  <c:v>63.9</c:v>
                </c:pt>
                <c:pt idx="3">
                  <c:v>62.1</c:v>
                </c:pt>
                <c:pt idx="4">
                  <c:v>63.6</c:v>
                </c:pt>
              </c:numCache>
            </c:numRef>
          </c:val>
          <c:extLst xmlns:c16r2="http://schemas.microsoft.com/office/drawing/2015/06/chart">
            <c:ext xmlns:c16="http://schemas.microsoft.com/office/drawing/2014/chart" uri="{C3380CC4-5D6E-409C-BE32-E72D297353CC}">
              <c16:uniqueId val="{00000000-9010-4C41-B7B0-3CB92F9AAEA4}"/>
            </c:ext>
          </c:extLst>
        </c:ser>
        <c:dLbls>
          <c:showLegendKey val="0"/>
          <c:showVal val="0"/>
          <c:showCatName val="0"/>
          <c:showSerName val="0"/>
          <c:showPercent val="0"/>
          <c:showBubbleSize val="0"/>
        </c:dLbls>
        <c:gapWidth val="180"/>
        <c:overlap val="-90"/>
        <c:axId val="441653608"/>
        <c:axId val="44165478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xmlns:c16r2="http://schemas.microsoft.com/office/drawing/2015/06/chart">
            <c:ext xmlns:c16="http://schemas.microsoft.com/office/drawing/2014/chart" uri="{C3380CC4-5D6E-409C-BE32-E72D297353CC}">
              <c16:uniqueId val="{00000001-9010-4C41-B7B0-3CB92F9AAEA4}"/>
            </c:ext>
          </c:extLst>
        </c:ser>
        <c:dLbls>
          <c:showLegendKey val="0"/>
          <c:showVal val="0"/>
          <c:showCatName val="0"/>
          <c:showSerName val="0"/>
          <c:showPercent val="0"/>
          <c:showBubbleSize val="0"/>
        </c:dLbls>
        <c:marker val="1"/>
        <c:smooth val="0"/>
        <c:axId val="441653608"/>
        <c:axId val="441654784"/>
      </c:lineChart>
      <c:catAx>
        <c:axId val="441653608"/>
        <c:scaling>
          <c:orientation val="minMax"/>
        </c:scaling>
        <c:delete val="0"/>
        <c:axPos val="b"/>
        <c:numFmt formatCode="General" sourceLinked="1"/>
        <c:majorTickMark val="none"/>
        <c:minorTickMark val="none"/>
        <c:tickLblPos val="none"/>
        <c:crossAx val="441654784"/>
        <c:crosses val="autoZero"/>
        <c:auto val="0"/>
        <c:lblAlgn val="ctr"/>
        <c:lblOffset val="100"/>
        <c:noMultiLvlLbl val="1"/>
      </c:catAx>
      <c:valAx>
        <c:axId val="44165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653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13.1</c:v>
                </c:pt>
                <c:pt idx="1">
                  <c:v>14.2</c:v>
                </c:pt>
                <c:pt idx="2">
                  <c:v>14.5</c:v>
                </c:pt>
                <c:pt idx="3">
                  <c:v>15.7</c:v>
                </c:pt>
                <c:pt idx="4">
                  <c:v>15.2</c:v>
                </c:pt>
              </c:numCache>
            </c:numRef>
          </c:val>
          <c:extLst xmlns:c16r2="http://schemas.microsoft.com/office/drawing/2015/06/chart">
            <c:ext xmlns:c16="http://schemas.microsoft.com/office/drawing/2014/chart" uri="{C3380CC4-5D6E-409C-BE32-E72D297353CC}">
              <c16:uniqueId val="{00000000-7FE1-45DF-A441-7B2985C7AD28}"/>
            </c:ext>
          </c:extLst>
        </c:ser>
        <c:dLbls>
          <c:showLegendKey val="0"/>
          <c:showVal val="0"/>
          <c:showCatName val="0"/>
          <c:showSerName val="0"/>
          <c:showPercent val="0"/>
          <c:showBubbleSize val="0"/>
        </c:dLbls>
        <c:gapWidth val="180"/>
        <c:overlap val="-90"/>
        <c:axId val="441652040"/>
        <c:axId val="4416575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xmlns:c16r2="http://schemas.microsoft.com/office/drawing/2015/06/chart">
            <c:ext xmlns:c16="http://schemas.microsoft.com/office/drawing/2014/chart" uri="{C3380CC4-5D6E-409C-BE32-E72D297353CC}">
              <c16:uniqueId val="{00000001-7FE1-45DF-A441-7B2985C7AD28}"/>
            </c:ext>
          </c:extLst>
        </c:ser>
        <c:dLbls>
          <c:showLegendKey val="0"/>
          <c:showVal val="0"/>
          <c:showCatName val="0"/>
          <c:showSerName val="0"/>
          <c:showPercent val="0"/>
          <c:showBubbleSize val="0"/>
        </c:dLbls>
        <c:marker val="1"/>
        <c:smooth val="0"/>
        <c:axId val="441652040"/>
        <c:axId val="441657528"/>
      </c:lineChart>
      <c:catAx>
        <c:axId val="441652040"/>
        <c:scaling>
          <c:orientation val="minMax"/>
        </c:scaling>
        <c:delete val="0"/>
        <c:axPos val="b"/>
        <c:numFmt formatCode="General" sourceLinked="1"/>
        <c:majorTickMark val="none"/>
        <c:minorTickMark val="none"/>
        <c:tickLblPos val="none"/>
        <c:crossAx val="441657528"/>
        <c:crosses val="autoZero"/>
        <c:auto val="0"/>
        <c:lblAlgn val="ctr"/>
        <c:lblOffset val="100"/>
        <c:noMultiLvlLbl val="1"/>
      </c:catAx>
      <c:valAx>
        <c:axId val="44165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652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43-4E7D-9CFB-185CBA18AD26}"/>
            </c:ext>
          </c:extLst>
        </c:ser>
        <c:dLbls>
          <c:showLegendKey val="0"/>
          <c:showVal val="0"/>
          <c:showCatName val="0"/>
          <c:showSerName val="0"/>
          <c:showPercent val="0"/>
          <c:showBubbleSize val="0"/>
        </c:dLbls>
        <c:gapWidth val="180"/>
        <c:overlap val="-90"/>
        <c:axId val="441655960"/>
        <c:axId val="4416543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43-4E7D-9CFB-185CBA18AD26}"/>
            </c:ext>
          </c:extLst>
        </c:ser>
        <c:dLbls>
          <c:showLegendKey val="0"/>
          <c:showVal val="0"/>
          <c:showCatName val="0"/>
          <c:showSerName val="0"/>
          <c:showPercent val="0"/>
          <c:showBubbleSize val="0"/>
        </c:dLbls>
        <c:marker val="1"/>
        <c:smooth val="0"/>
        <c:axId val="441655960"/>
        <c:axId val="441654392"/>
      </c:lineChart>
      <c:catAx>
        <c:axId val="441655960"/>
        <c:scaling>
          <c:orientation val="minMax"/>
        </c:scaling>
        <c:delete val="0"/>
        <c:axPos val="b"/>
        <c:numFmt formatCode="General" sourceLinked="1"/>
        <c:majorTickMark val="none"/>
        <c:minorTickMark val="none"/>
        <c:tickLblPos val="none"/>
        <c:crossAx val="441654392"/>
        <c:crosses val="autoZero"/>
        <c:auto val="0"/>
        <c:lblAlgn val="ctr"/>
        <c:lblOffset val="100"/>
        <c:noMultiLvlLbl val="1"/>
      </c:catAx>
      <c:valAx>
        <c:axId val="441654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655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4D-4811-8902-1DE4C77D1933}"/>
            </c:ext>
          </c:extLst>
        </c:ser>
        <c:dLbls>
          <c:showLegendKey val="0"/>
          <c:showVal val="0"/>
          <c:showCatName val="0"/>
          <c:showSerName val="0"/>
          <c:showPercent val="0"/>
          <c:showBubbleSize val="0"/>
        </c:dLbls>
        <c:gapWidth val="180"/>
        <c:overlap val="-90"/>
        <c:axId val="441655176"/>
        <c:axId val="4416512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4D-4811-8902-1DE4C77D1933}"/>
            </c:ext>
          </c:extLst>
        </c:ser>
        <c:dLbls>
          <c:showLegendKey val="0"/>
          <c:showVal val="0"/>
          <c:showCatName val="0"/>
          <c:showSerName val="0"/>
          <c:showPercent val="0"/>
          <c:showBubbleSize val="0"/>
        </c:dLbls>
        <c:marker val="1"/>
        <c:smooth val="0"/>
        <c:axId val="441655176"/>
        <c:axId val="441651256"/>
      </c:lineChart>
      <c:catAx>
        <c:axId val="441655176"/>
        <c:scaling>
          <c:orientation val="minMax"/>
        </c:scaling>
        <c:delete val="0"/>
        <c:axPos val="b"/>
        <c:numFmt formatCode="General" sourceLinked="1"/>
        <c:majorTickMark val="none"/>
        <c:minorTickMark val="none"/>
        <c:tickLblPos val="none"/>
        <c:crossAx val="441651256"/>
        <c:crosses val="autoZero"/>
        <c:auto val="0"/>
        <c:lblAlgn val="ctr"/>
        <c:lblOffset val="100"/>
        <c:noMultiLvlLbl val="1"/>
      </c:catAx>
      <c:valAx>
        <c:axId val="441651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655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42-4C51-AE4B-6F61938E0EF9}"/>
            </c:ext>
          </c:extLst>
        </c:ser>
        <c:dLbls>
          <c:showLegendKey val="0"/>
          <c:showVal val="0"/>
          <c:showCatName val="0"/>
          <c:showSerName val="0"/>
          <c:showPercent val="0"/>
          <c:showBubbleSize val="0"/>
        </c:dLbls>
        <c:gapWidth val="180"/>
        <c:overlap val="-90"/>
        <c:axId val="441656744"/>
        <c:axId val="4416571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42-4C51-AE4B-6F61938E0EF9}"/>
            </c:ext>
          </c:extLst>
        </c:ser>
        <c:dLbls>
          <c:showLegendKey val="0"/>
          <c:showVal val="0"/>
          <c:showCatName val="0"/>
          <c:showSerName val="0"/>
          <c:showPercent val="0"/>
          <c:showBubbleSize val="0"/>
        </c:dLbls>
        <c:marker val="1"/>
        <c:smooth val="0"/>
        <c:axId val="441656744"/>
        <c:axId val="441657136"/>
      </c:lineChart>
      <c:catAx>
        <c:axId val="441656744"/>
        <c:scaling>
          <c:orientation val="minMax"/>
        </c:scaling>
        <c:delete val="0"/>
        <c:axPos val="b"/>
        <c:numFmt formatCode="General" sourceLinked="1"/>
        <c:majorTickMark val="none"/>
        <c:minorTickMark val="none"/>
        <c:tickLblPos val="none"/>
        <c:crossAx val="441657136"/>
        <c:crosses val="autoZero"/>
        <c:auto val="0"/>
        <c:lblAlgn val="ctr"/>
        <c:lblOffset val="100"/>
        <c:noMultiLvlLbl val="1"/>
      </c:catAx>
      <c:valAx>
        <c:axId val="44165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656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C0-460C-9D54-F7EBE98348A1}"/>
            </c:ext>
          </c:extLst>
        </c:ser>
        <c:dLbls>
          <c:showLegendKey val="0"/>
          <c:showVal val="0"/>
          <c:showCatName val="0"/>
          <c:showSerName val="0"/>
          <c:showPercent val="0"/>
          <c:showBubbleSize val="0"/>
        </c:dLbls>
        <c:gapWidth val="180"/>
        <c:overlap val="-90"/>
        <c:axId val="441657920"/>
        <c:axId val="4416583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C0-460C-9D54-F7EBE98348A1}"/>
            </c:ext>
          </c:extLst>
        </c:ser>
        <c:dLbls>
          <c:showLegendKey val="0"/>
          <c:showVal val="0"/>
          <c:showCatName val="0"/>
          <c:showSerName val="0"/>
          <c:showPercent val="0"/>
          <c:showBubbleSize val="0"/>
        </c:dLbls>
        <c:marker val="1"/>
        <c:smooth val="0"/>
        <c:axId val="441657920"/>
        <c:axId val="441658312"/>
      </c:lineChart>
      <c:catAx>
        <c:axId val="441657920"/>
        <c:scaling>
          <c:orientation val="minMax"/>
        </c:scaling>
        <c:delete val="0"/>
        <c:axPos val="b"/>
        <c:numFmt formatCode="General" sourceLinked="1"/>
        <c:majorTickMark val="none"/>
        <c:minorTickMark val="none"/>
        <c:tickLblPos val="none"/>
        <c:crossAx val="441658312"/>
        <c:crosses val="autoZero"/>
        <c:auto val="0"/>
        <c:lblAlgn val="ctr"/>
        <c:lblOffset val="100"/>
        <c:noMultiLvlLbl val="1"/>
      </c:catAx>
      <c:valAx>
        <c:axId val="44165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65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EA-4F6D-9E31-82A0B75D7A44}"/>
            </c:ext>
          </c:extLst>
        </c:ser>
        <c:dLbls>
          <c:showLegendKey val="0"/>
          <c:showVal val="0"/>
          <c:showCatName val="0"/>
          <c:showSerName val="0"/>
          <c:showPercent val="0"/>
          <c:showBubbleSize val="0"/>
        </c:dLbls>
        <c:gapWidth val="180"/>
        <c:overlap val="-90"/>
        <c:axId val="443185952"/>
        <c:axId val="4431792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EA-4F6D-9E31-82A0B75D7A44}"/>
            </c:ext>
          </c:extLst>
        </c:ser>
        <c:dLbls>
          <c:showLegendKey val="0"/>
          <c:showVal val="0"/>
          <c:showCatName val="0"/>
          <c:showSerName val="0"/>
          <c:showPercent val="0"/>
          <c:showBubbleSize val="0"/>
        </c:dLbls>
        <c:marker val="1"/>
        <c:smooth val="0"/>
        <c:axId val="443185952"/>
        <c:axId val="443179288"/>
      </c:lineChart>
      <c:catAx>
        <c:axId val="443185952"/>
        <c:scaling>
          <c:orientation val="minMax"/>
        </c:scaling>
        <c:delete val="0"/>
        <c:axPos val="b"/>
        <c:numFmt formatCode="General" sourceLinked="1"/>
        <c:majorTickMark val="none"/>
        <c:minorTickMark val="none"/>
        <c:tickLblPos val="none"/>
        <c:crossAx val="443179288"/>
        <c:crosses val="autoZero"/>
        <c:auto val="0"/>
        <c:lblAlgn val="ctr"/>
        <c:lblOffset val="100"/>
        <c:noMultiLvlLbl val="1"/>
      </c:catAx>
      <c:valAx>
        <c:axId val="44317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16.2</c:v>
                </c:pt>
                <c:pt idx="1">
                  <c:v>19</c:v>
                </c:pt>
                <c:pt idx="2">
                  <c:v>18.899999999999999</c:v>
                </c:pt>
                <c:pt idx="3">
                  <c:v>17</c:v>
                </c:pt>
                <c:pt idx="4">
                  <c:v>18.399999999999999</c:v>
                </c:pt>
              </c:numCache>
            </c:numRef>
          </c:val>
          <c:extLst xmlns:c16r2="http://schemas.microsoft.com/office/drawing/2015/06/chart">
            <c:ext xmlns:c16="http://schemas.microsoft.com/office/drawing/2014/chart" uri="{C3380CC4-5D6E-409C-BE32-E72D297353CC}">
              <c16:uniqueId val="{00000000-5607-4CA8-AA4A-B66DEBCDC84F}"/>
            </c:ext>
          </c:extLst>
        </c:ser>
        <c:dLbls>
          <c:showLegendKey val="0"/>
          <c:showVal val="0"/>
          <c:showCatName val="0"/>
          <c:showSerName val="0"/>
          <c:showPercent val="0"/>
          <c:showBubbleSize val="0"/>
        </c:dLbls>
        <c:gapWidth val="180"/>
        <c:overlap val="-90"/>
        <c:axId val="443182424"/>
        <c:axId val="44318477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xmlns:c16r2="http://schemas.microsoft.com/office/drawing/2015/06/chart">
            <c:ext xmlns:c16="http://schemas.microsoft.com/office/drawing/2014/chart" uri="{C3380CC4-5D6E-409C-BE32-E72D297353CC}">
              <c16:uniqueId val="{00000001-5607-4CA8-AA4A-B66DEBCDC84F}"/>
            </c:ext>
          </c:extLst>
        </c:ser>
        <c:dLbls>
          <c:showLegendKey val="0"/>
          <c:showVal val="0"/>
          <c:showCatName val="0"/>
          <c:showSerName val="0"/>
          <c:showPercent val="0"/>
          <c:showBubbleSize val="0"/>
        </c:dLbls>
        <c:marker val="1"/>
        <c:smooth val="0"/>
        <c:axId val="443182424"/>
        <c:axId val="443184776"/>
      </c:lineChart>
      <c:catAx>
        <c:axId val="443182424"/>
        <c:scaling>
          <c:orientation val="minMax"/>
        </c:scaling>
        <c:delete val="0"/>
        <c:axPos val="b"/>
        <c:numFmt formatCode="General" sourceLinked="1"/>
        <c:majorTickMark val="none"/>
        <c:minorTickMark val="none"/>
        <c:tickLblPos val="none"/>
        <c:crossAx val="443184776"/>
        <c:crosses val="autoZero"/>
        <c:auto val="0"/>
        <c:lblAlgn val="ctr"/>
        <c:lblOffset val="100"/>
        <c:noMultiLvlLbl val="1"/>
      </c:catAx>
      <c:valAx>
        <c:axId val="443184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5.4</c:v>
                </c:pt>
                <c:pt idx="1">
                  <c:v>1.2</c:v>
                </c:pt>
                <c:pt idx="2">
                  <c:v>3</c:v>
                </c:pt>
                <c:pt idx="3">
                  <c:v>9.1999999999999993</c:v>
                </c:pt>
                <c:pt idx="4">
                  <c:v>18.7</c:v>
                </c:pt>
              </c:numCache>
            </c:numRef>
          </c:val>
          <c:extLst xmlns:c16r2="http://schemas.microsoft.com/office/drawing/2015/06/chart">
            <c:ext xmlns:c16="http://schemas.microsoft.com/office/drawing/2014/chart" uri="{C3380CC4-5D6E-409C-BE32-E72D297353CC}">
              <c16:uniqueId val="{00000000-3A79-465D-9D1A-3EEFE0C8D1CA}"/>
            </c:ext>
          </c:extLst>
        </c:ser>
        <c:dLbls>
          <c:showLegendKey val="0"/>
          <c:showVal val="0"/>
          <c:showCatName val="0"/>
          <c:showSerName val="0"/>
          <c:showPercent val="0"/>
          <c:showBubbleSize val="0"/>
        </c:dLbls>
        <c:gapWidth val="180"/>
        <c:overlap val="-90"/>
        <c:axId val="443182032"/>
        <c:axId val="44318634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xmlns:c16r2="http://schemas.microsoft.com/office/drawing/2015/06/chart">
            <c:ext xmlns:c16="http://schemas.microsoft.com/office/drawing/2014/chart" uri="{C3380CC4-5D6E-409C-BE32-E72D297353CC}">
              <c16:uniqueId val="{00000001-3A79-465D-9D1A-3EEFE0C8D1CA}"/>
            </c:ext>
          </c:extLst>
        </c:ser>
        <c:dLbls>
          <c:showLegendKey val="0"/>
          <c:showVal val="0"/>
          <c:showCatName val="0"/>
          <c:showSerName val="0"/>
          <c:showPercent val="0"/>
          <c:showBubbleSize val="0"/>
        </c:dLbls>
        <c:marker val="1"/>
        <c:smooth val="0"/>
        <c:axId val="443182032"/>
        <c:axId val="443186344"/>
      </c:lineChart>
      <c:catAx>
        <c:axId val="443182032"/>
        <c:scaling>
          <c:orientation val="minMax"/>
        </c:scaling>
        <c:delete val="0"/>
        <c:axPos val="b"/>
        <c:numFmt formatCode="General" sourceLinked="1"/>
        <c:majorTickMark val="none"/>
        <c:minorTickMark val="none"/>
        <c:tickLblPos val="none"/>
        <c:crossAx val="443186344"/>
        <c:crosses val="autoZero"/>
        <c:auto val="0"/>
        <c:lblAlgn val="ctr"/>
        <c:lblOffset val="100"/>
        <c:noMultiLvlLbl val="1"/>
      </c:catAx>
      <c:valAx>
        <c:axId val="44318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117.4</c:v>
                </c:pt>
                <c:pt idx="1">
                  <c:v>81.2</c:v>
                </c:pt>
                <c:pt idx="2">
                  <c:v>61.8</c:v>
                </c:pt>
                <c:pt idx="3">
                  <c:v>46</c:v>
                </c:pt>
                <c:pt idx="4">
                  <c:v>21.4</c:v>
                </c:pt>
              </c:numCache>
            </c:numRef>
          </c:val>
          <c:extLst xmlns:c16r2="http://schemas.microsoft.com/office/drawing/2015/06/chart">
            <c:ext xmlns:c16="http://schemas.microsoft.com/office/drawing/2014/chart" uri="{C3380CC4-5D6E-409C-BE32-E72D297353CC}">
              <c16:uniqueId val="{00000000-8359-46AD-BCA7-6834E2CD0A01}"/>
            </c:ext>
          </c:extLst>
        </c:ser>
        <c:dLbls>
          <c:showLegendKey val="0"/>
          <c:showVal val="0"/>
          <c:showCatName val="0"/>
          <c:showSerName val="0"/>
          <c:showPercent val="0"/>
          <c:showBubbleSize val="0"/>
        </c:dLbls>
        <c:gapWidth val="180"/>
        <c:overlap val="-90"/>
        <c:axId val="443183992"/>
        <c:axId val="44318360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xmlns:c16r2="http://schemas.microsoft.com/office/drawing/2015/06/chart">
            <c:ext xmlns:c16="http://schemas.microsoft.com/office/drawing/2014/chart" uri="{C3380CC4-5D6E-409C-BE32-E72D297353CC}">
              <c16:uniqueId val="{00000001-8359-46AD-BCA7-6834E2CD0A01}"/>
            </c:ext>
          </c:extLst>
        </c:ser>
        <c:dLbls>
          <c:showLegendKey val="0"/>
          <c:showVal val="0"/>
          <c:showCatName val="0"/>
          <c:showSerName val="0"/>
          <c:showPercent val="0"/>
          <c:showBubbleSize val="0"/>
        </c:dLbls>
        <c:marker val="1"/>
        <c:smooth val="0"/>
        <c:axId val="443183992"/>
        <c:axId val="443183600"/>
      </c:lineChart>
      <c:catAx>
        <c:axId val="443183992"/>
        <c:scaling>
          <c:orientation val="minMax"/>
        </c:scaling>
        <c:delete val="0"/>
        <c:axPos val="b"/>
        <c:numFmt formatCode="General" sourceLinked="1"/>
        <c:majorTickMark val="none"/>
        <c:minorTickMark val="none"/>
        <c:tickLblPos val="none"/>
        <c:crossAx val="443183600"/>
        <c:crosses val="autoZero"/>
        <c:auto val="0"/>
        <c:lblAlgn val="ctr"/>
        <c:lblOffset val="100"/>
        <c:noMultiLvlLbl val="1"/>
      </c:catAx>
      <c:valAx>
        <c:axId val="44318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46.1</c:v>
                </c:pt>
                <c:pt idx="1">
                  <c:v>51.5</c:v>
                </c:pt>
                <c:pt idx="2">
                  <c:v>55.2</c:v>
                </c:pt>
                <c:pt idx="3">
                  <c:v>46.7</c:v>
                </c:pt>
                <c:pt idx="4">
                  <c:v>51</c:v>
                </c:pt>
              </c:numCache>
            </c:numRef>
          </c:val>
          <c:extLst xmlns:c16r2="http://schemas.microsoft.com/office/drawing/2015/06/chart">
            <c:ext xmlns:c16="http://schemas.microsoft.com/office/drawing/2014/chart" uri="{C3380CC4-5D6E-409C-BE32-E72D297353CC}">
              <c16:uniqueId val="{00000000-AFAA-4537-AA14-E5CAFC2F779A}"/>
            </c:ext>
          </c:extLst>
        </c:ser>
        <c:dLbls>
          <c:showLegendKey val="0"/>
          <c:showVal val="0"/>
          <c:showCatName val="0"/>
          <c:showSerName val="0"/>
          <c:showPercent val="0"/>
          <c:showBubbleSize val="0"/>
        </c:dLbls>
        <c:gapWidth val="180"/>
        <c:overlap val="-90"/>
        <c:axId val="443180856"/>
        <c:axId val="44318556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xmlns:c16r2="http://schemas.microsoft.com/office/drawing/2015/06/chart">
            <c:ext xmlns:c16="http://schemas.microsoft.com/office/drawing/2014/chart" uri="{C3380CC4-5D6E-409C-BE32-E72D297353CC}">
              <c16:uniqueId val="{00000001-AFAA-4537-AA14-E5CAFC2F779A}"/>
            </c:ext>
          </c:extLst>
        </c:ser>
        <c:dLbls>
          <c:showLegendKey val="0"/>
          <c:showVal val="0"/>
          <c:showCatName val="0"/>
          <c:showSerName val="0"/>
          <c:showPercent val="0"/>
          <c:showBubbleSize val="0"/>
        </c:dLbls>
        <c:marker val="1"/>
        <c:smooth val="0"/>
        <c:axId val="443180856"/>
        <c:axId val="443185560"/>
      </c:lineChart>
      <c:catAx>
        <c:axId val="443180856"/>
        <c:scaling>
          <c:orientation val="minMax"/>
        </c:scaling>
        <c:delete val="0"/>
        <c:axPos val="b"/>
        <c:numFmt formatCode="General" sourceLinked="1"/>
        <c:majorTickMark val="none"/>
        <c:minorTickMark val="none"/>
        <c:tickLblPos val="none"/>
        <c:crossAx val="443185560"/>
        <c:crosses val="autoZero"/>
        <c:auto val="0"/>
        <c:lblAlgn val="ctr"/>
        <c:lblOffset val="100"/>
        <c:noMultiLvlLbl val="1"/>
      </c:catAx>
      <c:valAx>
        <c:axId val="443185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08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C24-4929-A3AC-B2DD50775C1A}"/>
            </c:ext>
          </c:extLst>
        </c:ser>
        <c:dLbls>
          <c:showLegendKey val="0"/>
          <c:showVal val="0"/>
          <c:showCatName val="0"/>
          <c:showSerName val="0"/>
          <c:showPercent val="0"/>
          <c:showBubbleSize val="0"/>
        </c:dLbls>
        <c:gapWidth val="180"/>
        <c:overlap val="-90"/>
        <c:axId val="443182816"/>
        <c:axId val="4431812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4C24-4929-A3AC-B2DD50775C1A}"/>
            </c:ext>
          </c:extLst>
        </c:ser>
        <c:dLbls>
          <c:showLegendKey val="0"/>
          <c:showVal val="0"/>
          <c:showCatName val="0"/>
          <c:showSerName val="0"/>
          <c:showPercent val="0"/>
          <c:showBubbleSize val="0"/>
        </c:dLbls>
        <c:marker val="1"/>
        <c:smooth val="0"/>
        <c:axId val="443182816"/>
        <c:axId val="443181248"/>
      </c:lineChart>
      <c:catAx>
        <c:axId val="443182816"/>
        <c:scaling>
          <c:orientation val="minMax"/>
        </c:scaling>
        <c:delete val="0"/>
        <c:axPos val="b"/>
        <c:numFmt formatCode="General" sourceLinked="1"/>
        <c:majorTickMark val="none"/>
        <c:minorTickMark val="none"/>
        <c:tickLblPos val="none"/>
        <c:crossAx val="443181248"/>
        <c:crosses val="autoZero"/>
        <c:auto val="0"/>
        <c:lblAlgn val="ctr"/>
        <c:lblOffset val="100"/>
        <c:noMultiLvlLbl val="1"/>
      </c:catAx>
      <c:valAx>
        <c:axId val="44318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10.6</c:v>
                </c:pt>
                <c:pt idx="1">
                  <c:v>14.4</c:v>
                </c:pt>
                <c:pt idx="2">
                  <c:v>15.8</c:v>
                </c:pt>
                <c:pt idx="3">
                  <c:v>14.8</c:v>
                </c:pt>
                <c:pt idx="4">
                  <c:v>15.1</c:v>
                </c:pt>
              </c:numCache>
            </c:numRef>
          </c:val>
          <c:extLst xmlns:c16r2="http://schemas.microsoft.com/office/drawing/2015/06/chart">
            <c:ext xmlns:c16="http://schemas.microsoft.com/office/drawing/2014/chart" uri="{C3380CC4-5D6E-409C-BE32-E72D297353CC}">
              <c16:uniqueId val="{00000000-D726-4008-A817-6689C8DA13E2}"/>
            </c:ext>
          </c:extLst>
        </c:ser>
        <c:dLbls>
          <c:showLegendKey val="0"/>
          <c:showVal val="0"/>
          <c:showCatName val="0"/>
          <c:showSerName val="0"/>
          <c:showPercent val="0"/>
          <c:showBubbleSize val="0"/>
        </c:dLbls>
        <c:gapWidth val="180"/>
        <c:overlap val="-90"/>
        <c:axId val="443181640"/>
        <c:axId val="4431353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xmlns:c16r2="http://schemas.microsoft.com/office/drawing/2015/06/chart">
            <c:ext xmlns:c16="http://schemas.microsoft.com/office/drawing/2014/chart" uri="{C3380CC4-5D6E-409C-BE32-E72D297353CC}">
              <c16:uniqueId val="{00000001-D726-4008-A817-6689C8DA13E2}"/>
            </c:ext>
          </c:extLst>
        </c:ser>
        <c:dLbls>
          <c:showLegendKey val="0"/>
          <c:showVal val="0"/>
          <c:showCatName val="0"/>
          <c:showSerName val="0"/>
          <c:showPercent val="0"/>
          <c:showBubbleSize val="0"/>
        </c:dLbls>
        <c:marker val="1"/>
        <c:smooth val="0"/>
        <c:axId val="443181640"/>
        <c:axId val="443135304"/>
      </c:lineChart>
      <c:catAx>
        <c:axId val="443181640"/>
        <c:scaling>
          <c:orientation val="minMax"/>
        </c:scaling>
        <c:delete val="0"/>
        <c:axPos val="b"/>
        <c:numFmt formatCode="General" sourceLinked="1"/>
        <c:majorTickMark val="none"/>
        <c:minorTickMark val="none"/>
        <c:tickLblPos val="none"/>
        <c:crossAx val="443135304"/>
        <c:crosses val="autoZero"/>
        <c:auto val="0"/>
        <c:lblAlgn val="ctr"/>
        <c:lblOffset val="100"/>
        <c:noMultiLvlLbl val="1"/>
      </c:catAx>
      <c:valAx>
        <c:axId val="443135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8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1</c:v>
                </c:pt>
                <c:pt idx="1">
                  <c:v>2.2000000000000002</c:v>
                </c:pt>
                <c:pt idx="2">
                  <c:v>0.9</c:v>
                </c:pt>
                <c:pt idx="3">
                  <c:v>0.7</c:v>
                </c:pt>
                <c:pt idx="4">
                  <c:v>0.8</c:v>
                </c:pt>
              </c:numCache>
            </c:numRef>
          </c:val>
          <c:extLst xmlns:c16r2="http://schemas.microsoft.com/office/drawing/2015/06/chart">
            <c:ext xmlns:c16="http://schemas.microsoft.com/office/drawing/2014/chart" uri="{C3380CC4-5D6E-409C-BE32-E72D297353CC}">
              <c16:uniqueId val="{00000000-8316-4442-BDA7-753CB479CF7B}"/>
            </c:ext>
          </c:extLst>
        </c:ser>
        <c:dLbls>
          <c:showLegendKey val="0"/>
          <c:showVal val="0"/>
          <c:showCatName val="0"/>
          <c:showSerName val="0"/>
          <c:showPercent val="0"/>
          <c:showBubbleSize val="0"/>
        </c:dLbls>
        <c:gapWidth val="180"/>
        <c:overlap val="-90"/>
        <c:axId val="443137264"/>
        <c:axId val="4431349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xmlns:c16r2="http://schemas.microsoft.com/office/drawing/2015/06/chart">
            <c:ext xmlns:c16="http://schemas.microsoft.com/office/drawing/2014/chart" uri="{C3380CC4-5D6E-409C-BE32-E72D297353CC}">
              <c16:uniqueId val="{00000001-8316-4442-BDA7-753CB479CF7B}"/>
            </c:ext>
          </c:extLst>
        </c:ser>
        <c:dLbls>
          <c:showLegendKey val="0"/>
          <c:showVal val="0"/>
          <c:showCatName val="0"/>
          <c:showSerName val="0"/>
          <c:showPercent val="0"/>
          <c:showBubbleSize val="0"/>
        </c:dLbls>
        <c:marker val="1"/>
        <c:smooth val="0"/>
        <c:axId val="443137264"/>
        <c:axId val="443134912"/>
      </c:lineChart>
      <c:catAx>
        <c:axId val="443137264"/>
        <c:scaling>
          <c:orientation val="minMax"/>
        </c:scaling>
        <c:delete val="0"/>
        <c:axPos val="b"/>
        <c:numFmt formatCode="General" sourceLinked="1"/>
        <c:majorTickMark val="none"/>
        <c:minorTickMark val="none"/>
        <c:tickLblPos val="none"/>
        <c:crossAx val="443134912"/>
        <c:crosses val="autoZero"/>
        <c:auto val="0"/>
        <c:lblAlgn val="ctr"/>
        <c:lblOffset val="100"/>
        <c:noMultiLvlLbl val="1"/>
      </c:catAx>
      <c:valAx>
        <c:axId val="4431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3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1384.3</c:v>
                </c:pt>
                <c:pt idx="1">
                  <c:v>1005.7</c:v>
                </c:pt>
                <c:pt idx="2">
                  <c:v>879.9</c:v>
                </c:pt>
                <c:pt idx="3">
                  <c:v>883.1</c:v>
                </c:pt>
                <c:pt idx="4">
                  <c:v>774.8</c:v>
                </c:pt>
              </c:numCache>
            </c:numRef>
          </c:val>
          <c:extLst xmlns:c16r2="http://schemas.microsoft.com/office/drawing/2015/06/chart">
            <c:ext xmlns:c16="http://schemas.microsoft.com/office/drawing/2014/chart" uri="{C3380CC4-5D6E-409C-BE32-E72D297353CC}">
              <c16:uniqueId val="{00000000-FE77-4666-9E16-696A5F733489}"/>
            </c:ext>
          </c:extLst>
        </c:ser>
        <c:dLbls>
          <c:showLegendKey val="0"/>
          <c:showVal val="0"/>
          <c:showCatName val="0"/>
          <c:showSerName val="0"/>
          <c:showPercent val="0"/>
          <c:showBubbleSize val="0"/>
        </c:dLbls>
        <c:gapWidth val="180"/>
        <c:overlap val="-90"/>
        <c:axId val="443130208"/>
        <c:axId val="44313060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xmlns:c16r2="http://schemas.microsoft.com/office/drawing/2015/06/chart">
            <c:ext xmlns:c16="http://schemas.microsoft.com/office/drawing/2014/chart" uri="{C3380CC4-5D6E-409C-BE32-E72D297353CC}">
              <c16:uniqueId val="{00000001-FE77-4666-9E16-696A5F733489}"/>
            </c:ext>
          </c:extLst>
        </c:ser>
        <c:dLbls>
          <c:showLegendKey val="0"/>
          <c:showVal val="0"/>
          <c:showCatName val="0"/>
          <c:showSerName val="0"/>
          <c:showPercent val="0"/>
          <c:showBubbleSize val="0"/>
        </c:dLbls>
        <c:marker val="1"/>
        <c:smooth val="0"/>
        <c:axId val="443130208"/>
        <c:axId val="443130600"/>
      </c:lineChart>
      <c:catAx>
        <c:axId val="443130208"/>
        <c:scaling>
          <c:orientation val="minMax"/>
        </c:scaling>
        <c:delete val="0"/>
        <c:axPos val="b"/>
        <c:numFmt formatCode="General" sourceLinked="1"/>
        <c:majorTickMark val="none"/>
        <c:minorTickMark val="none"/>
        <c:tickLblPos val="none"/>
        <c:crossAx val="443130600"/>
        <c:crosses val="autoZero"/>
        <c:auto val="0"/>
        <c:lblAlgn val="ctr"/>
        <c:lblOffset val="100"/>
        <c:noMultiLvlLbl val="1"/>
      </c:catAx>
      <c:valAx>
        <c:axId val="44313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30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4.5999999999999996</c:v>
                </c:pt>
                <c:pt idx="1">
                  <c:v>9</c:v>
                </c:pt>
                <c:pt idx="2">
                  <c:v>13.5</c:v>
                </c:pt>
                <c:pt idx="3">
                  <c:v>18.100000000000001</c:v>
                </c:pt>
                <c:pt idx="4">
                  <c:v>22.6</c:v>
                </c:pt>
              </c:numCache>
            </c:numRef>
          </c:val>
          <c:extLst xmlns:c16r2="http://schemas.microsoft.com/office/drawing/2015/06/chart">
            <c:ext xmlns:c16="http://schemas.microsoft.com/office/drawing/2014/chart" uri="{C3380CC4-5D6E-409C-BE32-E72D297353CC}">
              <c16:uniqueId val="{00000000-94D1-45D8-91EB-23D6D6EEB6D1}"/>
            </c:ext>
          </c:extLst>
        </c:ser>
        <c:dLbls>
          <c:showLegendKey val="0"/>
          <c:showVal val="0"/>
          <c:showCatName val="0"/>
          <c:showSerName val="0"/>
          <c:showPercent val="0"/>
          <c:showBubbleSize val="0"/>
        </c:dLbls>
        <c:gapWidth val="180"/>
        <c:overlap val="-90"/>
        <c:axId val="443132560"/>
        <c:axId val="44313295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xmlns:c16r2="http://schemas.microsoft.com/office/drawing/2015/06/chart">
            <c:ext xmlns:c16="http://schemas.microsoft.com/office/drawing/2014/chart" uri="{C3380CC4-5D6E-409C-BE32-E72D297353CC}">
              <c16:uniqueId val="{00000001-94D1-45D8-91EB-23D6D6EEB6D1}"/>
            </c:ext>
          </c:extLst>
        </c:ser>
        <c:dLbls>
          <c:showLegendKey val="0"/>
          <c:showVal val="0"/>
          <c:showCatName val="0"/>
          <c:showSerName val="0"/>
          <c:showPercent val="0"/>
          <c:showBubbleSize val="0"/>
        </c:dLbls>
        <c:marker val="1"/>
        <c:smooth val="0"/>
        <c:axId val="443132560"/>
        <c:axId val="443132952"/>
      </c:lineChart>
      <c:catAx>
        <c:axId val="443132560"/>
        <c:scaling>
          <c:orientation val="minMax"/>
        </c:scaling>
        <c:delete val="0"/>
        <c:axPos val="b"/>
        <c:numFmt formatCode="General" sourceLinked="1"/>
        <c:majorTickMark val="none"/>
        <c:minorTickMark val="none"/>
        <c:tickLblPos val="none"/>
        <c:crossAx val="443132952"/>
        <c:crosses val="autoZero"/>
        <c:auto val="0"/>
        <c:lblAlgn val="ctr"/>
        <c:lblOffset val="100"/>
        <c:noMultiLvlLbl val="1"/>
      </c:catAx>
      <c:valAx>
        <c:axId val="443132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3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D6-43F7-BD9B-8B27AB9B4424}"/>
            </c:ext>
          </c:extLst>
        </c:ser>
        <c:dLbls>
          <c:showLegendKey val="0"/>
          <c:showVal val="0"/>
          <c:showCatName val="0"/>
          <c:showSerName val="0"/>
          <c:showPercent val="0"/>
          <c:showBubbleSize val="0"/>
        </c:dLbls>
        <c:gapWidth val="180"/>
        <c:overlap val="-90"/>
        <c:axId val="443130992"/>
        <c:axId val="4431298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9DD6-43F7-BD9B-8B27AB9B4424}"/>
            </c:ext>
          </c:extLst>
        </c:ser>
        <c:dLbls>
          <c:showLegendKey val="0"/>
          <c:showVal val="0"/>
          <c:showCatName val="0"/>
          <c:showSerName val="0"/>
          <c:showPercent val="0"/>
          <c:showBubbleSize val="0"/>
        </c:dLbls>
        <c:marker val="1"/>
        <c:smooth val="0"/>
        <c:axId val="443130992"/>
        <c:axId val="443129816"/>
      </c:lineChart>
      <c:catAx>
        <c:axId val="443130992"/>
        <c:scaling>
          <c:orientation val="minMax"/>
        </c:scaling>
        <c:delete val="0"/>
        <c:axPos val="b"/>
        <c:numFmt formatCode="General" sourceLinked="1"/>
        <c:majorTickMark val="none"/>
        <c:minorTickMark val="none"/>
        <c:tickLblPos val="none"/>
        <c:crossAx val="443129816"/>
        <c:crosses val="autoZero"/>
        <c:auto val="0"/>
        <c:lblAlgn val="ctr"/>
        <c:lblOffset val="100"/>
        <c:noMultiLvlLbl val="1"/>
      </c:catAx>
      <c:valAx>
        <c:axId val="443129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13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（最大出力合計47,820kW）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（最大出力合計38,160kW）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309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310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310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310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310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310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310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310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310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310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310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311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311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311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311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311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311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311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311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311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311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312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312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312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312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312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312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312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312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312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312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3130"/>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3131"/>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3132"/>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3133"/>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非設置</v>
      </c>
      <c r="K3" s="175"/>
      <c r="L3" s="175"/>
      <c r="M3" s="175"/>
      <c r="N3" s="176">
        <f>データ!L6</f>
        <v>48</v>
      </c>
      <c r="O3" s="176"/>
      <c r="P3" s="176"/>
      <c r="Q3" s="177"/>
      <c r="R3" s="1"/>
      <c r="S3" s="178" t="s">
        <v>8</v>
      </c>
      <c r="T3" s="179"/>
      <c r="U3" s="179"/>
      <c r="V3" s="179"/>
      <c r="W3" s="179"/>
      <c r="X3" s="179"/>
      <c r="Y3" s="179"/>
      <c r="Z3" s="179"/>
      <c r="AA3" s="179"/>
      <c r="AB3" s="179"/>
      <c r="AC3" s="179"/>
      <c r="AD3" s="179"/>
      <c r="AE3" s="179"/>
      <c r="AF3" s="179"/>
      <c r="AG3" s="179"/>
      <c r="AH3" s="180"/>
      <c r="AI3" s="1"/>
      <c r="AJ3" s="1"/>
      <c r="AK3" s="112" t="s">
        <v>273</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12</v>
      </c>
      <c r="C5" s="188"/>
      <c r="D5" s="188"/>
      <c r="E5" s="188"/>
      <c r="F5" s="168" t="str">
        <f>データ!N6</f>
        <v>-</v>
      </c>
      <c r="G5" s="168"/>
      <c r="H5" s="168"/>
      <c r="I5" s="168"/>
      <c r="J5" s="168">
        <f>データ!O6</f>
        <v>1</v>
      </c>
      <c r="K5" s="168"/>
      <c r="L5" s="168"/>
      <c r="M5" s="168"/>
      <c r="N5" s="168">
        <f>データ!P6</f>
        <v>8</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154940</v>
      </c>
      <c r="G12" s="151"/>
      <c r="H12" s="150">
        <f>データ!X6</f>
        <v>155075</v>
      </c>
      <c r="I12" s="151"/>
      <c r="J12" s="150">
        <f>データ!Y6</f>
        <v>128371</v>
      </c>
      <c r="K12" s="151"/>
      <c r="L12" s="150">
        <f>データ!Z6</f>
        <v>113520</v>
      </c>
      <c r="M12" s="151"/>
      <c r="N12" s="152">
        <f>データ!AA6</f>
        <v>113615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4280</v>
      </c>
      <c r="G14" s="151"/>
      <c r="H14" s="150">
        <f>データ!AH6</f>
        <v>4988</v>
      </c>
      <c r="I14" s="151"/>
      <c r="J14" s="150">
        <f>データ!AI6</f>
        <v>4958</v>
      </c>
      <c r="K14" s="151"/>
      <c r="L14" s="150">
        <f>データ!AJ6</f>
        <v>4470</v>
      </c>
      <c r="M14" s="151"/>
      <c r="N14" s="152">
        <f>データ!AK6</f>
        <v>4854</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6185</v>
      </c>
      <c r="G15" s="143"/>
      <c r="H15" s="143">
        <f>データ!AM6</f>
        <v>8403</v>
      </c>
      <c r="I15" s="143"/>
      <c r="J15" s="143">
        <f>データ!AN6</f>
        <v>9204</v>
      </c>
      <c r="K15" s="143"/>
      <c r="L15" s="143">
        <f>データ!AO6</f>
        <v>8646</v>
      </c>
      <c r="M15" s="143"/>
      <c r="N15" s="144">
        <f>データ!AP6</f>
        <v>8846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165405</v>
      </c>
      <c r="G16" s="146"/>
      <c r="H16" s="146">
        <f>データ!AR6</f>
        <v>168466</v>
      </c>
      <c r="I16" s="146"/>
      <c r="J16" s="146">
        <f>データ!AS6</f>
        <v>142533</v>
      </c>
      <c r="K16" s="146"/>
      <c r="L16" s="146">
        <f>データ!AT6</f>
        <v>126636</v>
      </c>
      <c r="M16" s="146"/>
      <c r="N16" s="138">
        <f>データ!AU6</f>
        <v>127315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1173956</v>
      </c>
      <c r="G19" s="136"/>
      <c r="H19" s="136"/>
      <c r="I19" s="136">
        <f>データ!AW6</f>
        <v>620746</v>
      </c>
      <c r="J19" s="136"/>
      <c r="K19" s="136"/>
      <c r="L19" s="136">
        <f>データ!AX6</f>
        <v>1794702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271</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272</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（最大出力合計47,820kW）</v>
      </c>
      <c r="D123" s="5" t="str">
        <f>データ!EX9</f>
        <v>（最大出力合計38,160kW）</v>
      </c>
      <c r="E123" s="5" t="str">
        <f>データ!GW9</f>
        <v>（最大出力合計-kW）</v>
      </c>
      <c r="F123" s="5" t="str">
        <f>データ!IV9</f>
        <v>（最大出力合計3,000kW）</v>
      </c>
      <c r="G123" s="5" t="str">
        <f>データ!KU9</f>
        <v>（最大出力合計6,660kW）</v>
      </c>
    </row>
  </sheetData>
  <sheetProtection algorithmName="SHA-512" hashValue="DPudL41DcsmIzxTLKdASZDmKXLzPUibvKzmWXdh09CjjsV/2RYAA+UxkMEsZVAS5wfvaUZWDkPXwGUVpG5VnPw==" saltValue="Yb/yVymhjR606wlzRReyD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310000</v>
      </c>
      <c r="D6" s="67" t="str">
        <f t="shared" si="6"/>
        <v>46</v>
      </c>
      <c r="E6" s="67" t="str">
        <f t="shared" si="6"/>
        <v>04</v>
      </c>
      <c r="F6" s="67" t="str">
        <f t="shared" si="6"/>
        <v>0</v>
      </c>
      <c r="G6" s="67" t="str">
        <f t="shared" si="6"/>
        <v>000</v>
      </c>
      <c r="H6" s="67" t="str">
        <f t="shared" si="6"/>
        <v>鳥取県</v>
      </c>
      <c r="I6" s="67" t="str">
        <f t="shared" si="6"/>
        <v>法適用</v>
      </c>
      <c r="J6" s="67" t="str">
        <f t="shared" si="6"/>
        <v>電気事業</v>
      </c>
      <c r="K6" s="67" t="str">
        <f t="shared" si="6"/>
        <v>非設置</v>
      </c>
      <c r="L6" s="68">
        <f t="shared" si="6"/>
        <v>48</v>
      </c>
      <c r="M6" s="69">
        <f t="shared" si="6"/>
        <v>12</v>
      </c>
      <c r="N6" s="69" t="str">
        <f t="shared" si="6"/>
        <v>-</v>
      </c>
      <c r="O6" s="69">
        <f t="shared" si="6"/>
        <v>1</v>
      </c>
      <c r="P6" s="69">
        <f t="shared" si="6"/>
        <v>8</v>
      </c>
      <c r="Q6" s="69" t="str">
        <f t="shared" si="6"/>
        <v>-</v>
      </c>
      <c r="R6" s="70" t="str">
        <f>R7</f>
        <v>令和６年３月３１日　新幡郷発電所ほか７発電所</v>
      </c>
      <c r="S6" s="71" t="str">
        <f t="shared" si="6"/>
        <v>令和８年８月３１日　鳥取放牧場風力発電所</v>
      </c>
      <c r="T6" s="67" t="str">
        <f t="shared" si="6"/>
        <v>無</v>
      </c>
      <c r="U6" s="71" t="str">
        <f t="shared" si="6"/>
        <v>中国電力株式会社</v>
      </c>
      <c r="V6" s="68" t="str">
        <f t="shared" si="6"/>
        <v>-</v>
      </c>
      <c r="W6" s="69">
        <f>W7</f>
        <v>154940</v>
      </c>
      <c r="X6" s="69">
        <f t="shared" si="6"/>
        <v>155075</v>
      </c>
      <c r="Y6" s="69">
        <f t="shared" si="6"/>
        <v>128371</v>
      </c>
      <c r="Z6" s="69">
        <f t="shared" si="6"/>
        <v>113520</v>
      </c>
      <c r="AA6" s="69">
        <f t="shared" si="6"/>
        <v>113615</v>
      </c>
      <c r="AB6" s="69" t="str">
        <f t="shared" si="6"/>
        <v>-</v>
      </c>
      <c r="AC6" s="69" t="str">
        <f t="shared" si="6"/>
        <v>-</v>
      </c>
      <c r="AD6" s="69" t="str">
        <f t="shared" si="6"/>
        <v>-</v>
      </c>
      <c r="AE6" s="69" t="str">
        <f t="shared" si="6"/>
        <v>-</v>
      </c>
      <c r="AF6" s="69" t="str">
        <f t="shared" si="6"/>
        <v>-</v>
      </c>
      <c r="AG6" s="69">
        <f t="shared" si="6"/>
        <v>4280</v>
      </c>
      <c r="AH6" s="69">
        <f t="shared" si="6"/>
        <v>4988</v>
      </c>
      <c r="AI6" s="69">
        <f t="shared" si="6"/>
        <v>4958</v>
      </c>
      <c r="AJ6" s="69">
        <f t="shared" si="6"/>
        <v>4470</v>
      </c>
      <c r="AK6" s="69">
        <f t="shared" si="6"/>
        <v>4854</v>
      </c>
      <c r="AL6" s="69">
        <f t="shared" si="6"/>
        <v>6185</v>
      </c>
      <c r="AM6" s="69">
        <f t="shared" si="6"/>
        <v>8403</v>
      </c>
      <c r="AN6" s="69">
        <f t="shared" si="6"/>
        <v>9204</v>
      </c>
      <c r="AO6" s="69">
        <f t="shared" si="6"/>
        <v>8646</v>
      </c>
      <c r="AP6" s="69">
        <f t="shared" si="6"/>
        <v>8846</v>
      </c>
      <c r="AQ6" s="69">
        <f t="shared" si="6"/>
        <v>165405</v>
      </c>
      <c r="AR6" s="69">
        <f t="shared" si="6"/>
        <v>168466</v>
      </c>
      <c r="AS6" s="69">
        <f t="shared" si="6"/>
        <v>142533</v>
      </c>
      <c r="AT6" s="69">
        <f t="shared" si="6"/>
        <v>126636</v>
      </c>
      <c r="AU6" s="69">
        <f t="shared" si="6"/>
        <v>127315</v>
      </c>
      <c r="AV6" s="69">
        <f t="shared" si="6"/>
        <v>1173956</v>
      </c>
      <c r="AW6" s="69">
        <f t="shared" si="6"/>
        <v>620746</v>
      </c>
      <c r="AX6" s="69">
        <f t="shared" si="6"/>
        <v>1794702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48</v>
      </c>
      <c r="M7" s="79">
        <v>12</v>
      </c>
      <c r="N7" s="79" t="s">
        <v>129</v>
      </c>
      <c r="O7" s="80">
        <v>1</v>
      </c>
      <c r="P7" s="80">
        <v>8</v>
      </c>
      <c r="Q7" s="80" t="s">
        <v>129</v>
      </c>
      <c r="R7" s="81" t="s">
        <v>130</v>
      </c>
      <c r="S7" s="81" t="s">
        <v>131</v>
      </c>
      <c r="T7" s="82" t="s">
        <v>132</v>
      </c>
      <c r="U7" s="81" t="s">
        <v>133</v>
      </c>
      <c r="V7" s="78" t="s">
        <v>129</v>
      </c>
      <c r="W7" s="80">
        <v>154940</v>
      </c>
      <c r="X7" s="80">
        <v>155075</v>
      </c>
      <c r="Y7" s="80">
        <v>128371</v>
      </c>
      <c r="Z7" s="80">
        <v>113520</v>
      </c>
      <c r="AA7" s="80">
        <v>113615</v>
      </c>
      <c r="AB7" s="80" t="s">
        <v>129</v>
      </c>
      <c r="AC7" s="80" t="s">
        <v>129</v>
      </c>
      <c r="AD7" s="80" t="s">
        <v>129</v>
      </c>
      <c r="AE7" s="80" t="s">
        <v>129</v>
      </c>
      <c r="AF7" s="80" t="s">
        <v>129</v>
      </c>
      <c r="AG7" s="80">
        <v>4280</v>
      </c>
      <c r="AH7" s="80">
        <v>4988</v>
      </c>
      <c r="AI7" s="80">
        <v>4958</v>
      </c>
      <c r="AJ7" s="80">
        <v>4470</v>
      </c>
      <c r="AK7" s="80">
        <v>4854</v>
      </c>
      <c r="AL7" s="80">
        <v>6185</v>
      </c>
      <c r="AM7" s="80">
        <v>8403</v>
      </c>
      <c r="AN7" s="80">
        <v>9204</v>
      </c>
      <c r="AO7" s="80">
        <v>8646</v>
      </c>
      <c r="AP7" s="80">
        <v>8846</v>
      </c>
      <c r="AQ7" s="80">
        <v>165405</v>
      </c>
      <c r="AR7" s="80">
        <v>168466</v>
      </c>
      <c r="AS7" s="80">
        <v>142533</v>
      </c>
      <c r="AT7" s="80">
        <v>126636</v>
      </c>
      <c r="AU7" s="80">
        <v>127315</v>
      </c>
      <c r="AV7" s="80">
        <v>1173956</v>
      </c>
      <c r="AW7" s="80">
        <v>620746</v>
      </c>
      <c r="AX7" s="80">
        <v>1794702</v>
      </c>
      <c r="AY7" s="83">
        <v>119</v>
      </c>
      <c r="AZ7" s="83">
        <v>125.8</v>
      </c>
      <c r="BA7" s="83">
        <v>98.9</v>
      </c>
      <c r="BB7" s="83">
        <v>98.2</v>
      </c>
      <c r="BC7" s="83">
        <v>117.3</v>
      </c>
      <c r="BD7" s="83">
        <v>129.69999999999999</v>
      </c>
      <c r="BE7" s="83">
        <v>135.9</v>
      </c>
      <c r="BF7" s="83">
        <v>130.5</v>
      </c>
      <c r="BG7" s="83">
        <v>129.9</v>
      </c>
      <c r="BH7" s="83">
        <v>130.19999999999999</v>
      </c>
      <c r="BI7" s="83">
        <v>100</v>
      </c>
      <c r="BJ7" s="83">
        <v>122.7</v>
      </c>
      <c r="BK7" s="83">
        <v>129.1</v>
      </c>
      <c r="BL7" s="83">
        <v>99.7</v>
      </c>
      <c r="BM7" s="83">
        <v>96</v>
      </c>
      <c r="BN7" s="83">
        <v>117.3</v>
      </c>
      <c r="BO7" s="83">
        <v>130.4</v>
      </c>
      <c r="BP7" s="83">
        <v>136.30000000000001</v>
      </c>
      <c r="BQ7" s="83">
        <v>130.69999999999999</v>
      </c>
      <c r="BR7" s="83">
        <v>128.9</v>
      </c>
      <c r="BS7" s="83">
        <v>129.30000000000001</v>
      </c>
      <c r="BT7" s="83">
        <v>100</v>
      </c>
      <c r="BU7" s="83">
        <v>274.8</v>
      </c>
      <c r="BV7" s="83">
        <v>307.8</v>
      </c>
      <c r="BW7" s="83">
        <v>245</v>
      </c>
      <c r="BX7" s="83">
        <v>260.5</v>
      </c>
      <c r="BY7" s="83">
        <v>390.9</v>
      </c>
      <c r="BZ7" s="83">
        <v>716.7</v>
      </c>
      <c r="CA7" s="83">
        <v>688</v>
      </c>
      <c r="CB7" s="83">
        <v>707.7</v>
      </c>
      <c r="CC7" s="83">
        <v>749.1</v>
      </c>
      <c r="CD7" s="83">
        <v>763.6</v>
      </c>
      <c r="CE7" s="83">
        <v>100</v>
      </c>
      <c r="CF7" s="83">
        <v>10816.3</v>
      </c>
      <c r="CG7" s="83">
        <v>10418</v>
      </c>
      <c r="CH7" s="83">
        <v>13449.8</v>
      </c>
      <c r="CI7" s="83">
        <v>15515.8</v>
      </c>
      <c r="CJ7" s="83">
        <v>12262</v>
      </c>
      <c r="CK7" s="83">
        <v>8014.2</v>
      </c>
      <c r="CL7" s="83">
        <v>8260</v>
      </c>
      <c r="CM7" s="83">
        <v>8600.1</v>
      </c>
      <c r="CN7" s="83">
        <v>9078.5</v>
      </c>
      <c r="CO7" s="83">
        <v>9106</v>
      </c>
      <c r="CP7" s="80">
        <v>920964</v>
      </c>
      <c r="CQ7" s="80">
        <v>1027373</v>
      </c>
      <c r="CR7" s="80">
        <v>578208</v>
      </c>
      <c r="CS7" s="80">
        <v>539482</v>
      </c>
      <c r="CT7" s="80">
        <v>864872</v>
      </c>
      <c r="CU7" s="80">
        <v>1494682</v>
      </c>
      <c r="CV7" s="80">
        <v>1543942</v>
      </c>
      <c r="CW7" s="80">
        <v>1467681</v>
      </c>
      <c r="CX7" s="80">
        <v>1533303</v>
      </c>
      <c r="CY7" s="80">
        <v>1359753</v>
      </c>
      <c r="CZ7" s="80">
        <v>47820</v>
      </c>
      <c r="DA7" s="83">
        <v>39.700000000000003</v>
      </c>
      <c r="DB7" s="83">
        <v>40.299999999999997</v>
      </c>
      <c r="DC7" s="83">
        <v>34.1</v>
      </c>
      <c r="DD7" s="83">
        <v>30.2</v>
      </c>
      <c r="DE7" s="83">
        <v>30.3</v>
      </c>
      <c r="DF7" s="83">
        <v>37.700000000000003</v>
      </c>
      <c r="DG7" s="83">
        <v>36.200000000000003</v>
      </c>
      <c r="DH7" s="83">
        <v>36.5</v>
      </c>
      <c r="DI7" s="83">
        <v>35.299999999999997</v>
      </c>
      <c r="DJ7" s="83">
        <v>35</v>
      </c>
      <c r="DK7" s="83">
        <v>33.6</v>
      </c>
      <c r="DL7" s="83">
        <v>28.4</v>
      </c>
      <c r="DM7" s="83">
        <v>24.4</v>
      </c>
      <c r="DN7" s="83">
        <v>20.2</v>
      </c>
      <c r="DO7" s="83">
        <v>11.6</v>
      </c>
      <c r="DP7" s="83">
        <v>20</v>
      </c>
      <c r="DQ7" s="83">
        <v>18.2</v>
      </c>
      <c r="DR7" s="83">
        <v>20.9</v>
      </c>
      <c r="DS7" s="83">
        <v>21.1</v>
      </c>
      <c r="DT7" s="83">
        <v>19</v>
      </c>
      <c r="DU7" s="83">
        <v>301.2</v>
      </c>
      <c r="DV7" s="83">
        <v>265.2</v>
      </c>
      <c r="DW7" s="83">
        <v>287.60000000000002</v>
      </c>
      <c r="DX7" s="83">
        <v>305.5</v>
      </c>
      <c r="DY7" s="83">
        <v>440.3</v>
      </c>
      <c r="DZ7" s="83">
        <v>109.9</v>
      </c>
      <c r="EA7" s="83">
        <v>103.6</v>
      </c>
      <c r="EB7" s="83">
        <v>95.7</v>
      </c>
      <c r="EC7" s="83">
        <v>88.5</v>
      </c>
      <c r="ED7" s="83">
        <v>92.4</v>
      </c>
      <c r="EE7" s="83">
        <v>55.3</v>
      </c>
      <c r="EF7" s="83">
        <v>55.9</v>
      </c>
      <c r="EG7" s="83">
        <v>57.7</v>
      </c>
      <c r="EH7" s="83">
        <v>56.6</v>
      </c>
      <c r="EI7" s="83">
        <v>58.5</v>
      </c>
      <c r="EJ7" s="83">
        <v>59.6</v>
      </c>
      <c r="EK7" s="83">
        <v>60.3</v>
      </c>
      <c r="EL7" s="83">
        <v>60.2</v>
      </c>
      <c r="EM7" s="83">
        <v>61.2</v>
      </c>
      <c r="EN7" s="83">
        <v>61.9</v>
      </c>
      <c r="EO7" s="83">
        <v>25.7</v>
      </c>
      <c r="EP7" s="83">
        <v>29.6</v>
      </c>
      <c r="EQ7" s="83">
        <v>34</v>
      </c>
      <c r="ER7" s="83">
        <v>33.5</v>
      </c>
      <c r="ES7" s="83">
        <v>34.6</v>
      </c>
      <c r="ET7" s="83">
        <v>18.7</v>
      </c>
      <c r="EU7" s="83">
        <v>20.5</v>
      </c>
      <c r="EV7" s="83">
        <v>21.4</v>
      </c>
      <c r="EW7" s="83">
        <v>22.6</v>
      </c>
      <c r="EX7" s="83">
        <v>22.2</v>
      </c>
      <c r="EY7" s="80">
        <v>38160</v>
      </c>
      <c r="EZ7" s="83">
        <v>46.7</v>
      </c>
      <c r="FA7" s="83">
        <v>46.6</v>
      </c>
      <c r="FB7" s="83">
        <v>38.6</v>
      </c>
      <c r="FC7" s="83">
        <v>34</v>
      </c>
      <c r="FD7" s="83">
        <v>33.9</v>
      </c>
      <c r="FE7" s="83">
        <v>39.1</v>
      </c>
      <c r="FF7" s="83">
        <v>37.299999999999997</v>
      </c>
      <c r="FG7" s="83">
        <v>38</v>
      </c>
      <c r="FH7" s="83">
        <v>36.5</v>
      </c>
      <c r="FI7" s="83">
        <v>36.6</v>
      </c>
      <c r="FJ7" s="83">
        <v>39.4</v>
      </c>
      <c r="FK7" s="83">
        <v>35.799999999999997</v>
      </c>
      <c r="FL7" s="83">
        <v>30.6</v>
      </c>
      <c r="FM7" s="83">
        <v>24.9</v>
      </c>
      <c r="FN7" s="83">
        <v>13.4</v>
      </c>
      <c r="FO7" s="83">
        <v>21.4</v>
      </c>
      <c r="FP7" s="83">
        <v>19.3</v>
      </c>
      <c r="FQ7" s="83">
        <v>20.6</v>
      </c>
      <c r="FR7" s="83">
        <v>21.6</v>
      </c>
      <c r="FS7" s="83">
        <v>20</v>
      </c>
      <c r="FT7" s="83">
        <v>173.8</v>
      </c>
      <c r="FU7" s="83">
        <v>152.1</v>
      </c>
      <c r="FV7" s="83">
        <v>166.5</v>
      </c>
      <c r="FW7" s="83">
        <v>199.1</v>
      </c>
      <c r="FX7" s="83">
        <v>391.6</v>
      </c>
      <c r="FY7" s="83">
        <v>89.4</v>
      </c>
      <c r="FZ7" s="83">
        <v>83.3</v>
      </c>
      <c r="GA7" s="83">
        <v>73.2</v>
      </c>
      <c r="GB7" s="83">
        <v>71.400000000000006</v>
      </c>
      <c r="GC7" s="83">
        <v>82</v>
      </c>
      <c r="GD7" s="83">
        <v>62.9</v>
      </c>
      <c r="GE7" s="83">
        <v>62.6</v>
      </c>
      <c r="GF7" s="83">
        <v>63.9</v>
      </c>
      <c r="GG7" s="83">
        <v>62.1</v>
      </c>
      <c r="GH7" s="83">
        <v>63.6</v>
      </c>
      <c r="GI7" s="83">
        <v>61.7</v>
      </c>
      <c r="GJ7" s="83">
        <v>62.1</v>
      </c>
      <c r="GK7" s="83">
        <v>62.6</v>
      </c>
      <c r="GL7" s="83">
        <v>63.4</v>
      </c>
      <c r="GM7" s="83">
        <v>63.8</v>
      </c>
      <c r="GN7" s="83">
        <v>13.1</v>
      </c>
      <c r="GO7" s="83">
        <v>14.2</v>
      </c>
      <c r="GP7" s="83">
        <v>14.5</v>
      </c>
      <c r="GQ7" s="83">
        <v>15.7</v>
      </c>
      <c r="GR7" s="83">
        <v>15.2</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v>3000</v>
      </c>
      <c r="IX7" s="83">
        <v>16.2</v>
      </c>
      <c r="IY7" s="83">
        <v>19</v>
      </c>
      <c r="IZ7" s="83">
        <v>18.899999999999999</v>
      </c>
      <c r="JA7" s="83">
        <v>17</v>
      </c>
      <c r="JB7" s="83">
        <v>18.399999999999999</v>
      </c>
      <c r="JC7" s="83">
        <v>14</v>
      </c>
      <c r="JD7" s="83">
        <v>15.5</v>
      </c>
      <c r="JE7" s="83">
        <v>13.1</v>
      </c>
      <c r="JF7" s="83">
        <v>19.899999999999999</v>
      </c>
      <c r="JG7" s="83">
        <v>16.899999999999999</v>
      </c>
      <c r="JH7" s="83">
        <v>5.4</v>
      </c>
      <c r="JI7" s="83">
        <v>1.2</v>
      </c>
      <c r="JJ7" s="83">
        <v>3</v>
      </c>
      <c r="JK7" s="83">
        <v>9.1999999999999993</v>
      </c>
      <c r="JL7" s="83">
        <v>18.7</v>
      </c>
      <c r="JM7" s="83">
        <v>20.100000000000001</v>
      </c>
      <c r="JN7" s="83">
        <v>28.4</v>
      </c>
      <c r="JO7" s="83">
        <v>25</v>
      </c>
      <c r="JP7" s="83">
        <v>12.9</v>
      </c>
      <c r="JQ7" s="83">
        <v>14</v>
      </c>
      <c r="JR7" s="83">
        <v>117.4</v>
      </c>
      <c r="JS7" s="83">
        <v>81.2</v>
      </c>
      <c r="JT7" s="83">
        <v>61.8</v>
      </c>
      <c r="JU7" s="83">
        <v>46</v>
      </c>
      <c r="JV7" s="83">
        <v>21.4</v>
      </c>
      <c r="JW7" s="83">
        <v>224.7</v>
      </c>
      <c r="JX7" s="83">
        <v>167.2</v>
      </c>
      <c r="JY7" s="83">
        <v>267.7</v>
      </c>
      <c r="JZ7" s="83">
        <v>155.5</v>
      </c>
      <c r="KA7" s="83">
        <v>121</v>
      </c>
      <c r="KB7" s="83">
        <v>46.1</v>
      </c>
      <c r="KC7" s="83">
        <v>51.5</v>
      </c>
      <c r="KD7" s="83">
        <v>55.2</v>
      </c>
      <c r="KE7" s="83">
        <v>46.7</v>
      </c>
      <c r="KF7" s="83">
        <v>51</v>
      </c>
      <c r="KG7" s="83">
        <v>48.7</v>
      </c>
      <c r="KH7" s="83">
        <v>53.3</v>
      </c>
      <c r="KI7" s="83">
        <v>29</v>
      </c>
      <c r="KJ7" s="83">
        <v>32.4</v>
      </c>
      <c r="KK7" s="83">
        <v>42.4</v>
      </c>
      <c r="KL7" s="83">
        <v>100</v>
      </c>
      <c r="KM7" s="83">
        <v>100</v>
      </c>
      <c r="KN7" s="83">
        <v>100</v>
      </c>
      <c r="KO7" s="83">
        <v>100</v>
      </c>
      <c r="KP7" s="83">
        <v>100</v>
      </c>
      <c r="KQ7" s="83">
        <v>100</v>
      </c>
      <c r="KR7" s="83">
        <v>100</v>
      </c>
      <c r="KS7" s="83">
        <v>100</v>
      </c>
      <c r="KT7" s="83">
        <v>100</v>
      </c>
      <c r="KU7" s="83">
        <v>100</v>
      </c>
      <c r="KV7" s="80">
        <v>6660</v>
      </c>
      <c r="KW7" s="83">
        <v>10.6</v>
      </c>
      <c r="KX7" s="83">
        <v>14.4</v>
      </c>
      <c r="KY7" s="83">
        <v>15.8</v>
      </c>
      <c r="KZ7" s="83">
        <v>14.8</v>
      </c>
      <c r="LA7" s="83">
        <v>15.1</v>
      </c>
      <c r="LB7" s="83">
        <v>11.8</v>
      </c>
      <c r="LC7" s="83">
        <v>15.3</v>
      </c>
      <c r="LD7" s="83">
        <v>15.4</v>
      </c>
      <c r="LE7" s="83">
        <v>15.1</v>
      </c>
      <c r="LF7" s="83">
        <v>15.5</v>
      </c>
      <c r="LG7" s="83">
        <v>1</v>
      </c>
      <c r="LH7" s="83">
        <v>2.2000000000000002</v>
      </c>
      <c r="LI7" s="83">
        <v>0.9</v>
      </c>
      <c r="LJ7" s="83">
        <v>0.7</v>
      </c>
      <c r="LK7" s="83">
        <v>0.8</v>
      </c>
      <c r="LL7" s="83">
        <v>1.4</v>
      </c>
      <c r="LM7" s="83">
        <v>2.4</v>
      </c>
      <c r="LN7" s="83">
        <v>4.0999999999999996</v>
      </c>
      <c r="LO7" s="83">
        <v>2.2000000000000002</v>
      </c>
      <c r="LP7" s="83">
        <v>2.4</v>
      </c>
      <c r="LQ7" s="83">
        <v>1384.3</v>
      </c>
      <c r="LR7" s="83">
        <v>1005.7</v>
      </c>
      <c r="LS7" s="83">
        <v>879.9</v>
      </c>
      <c r="LT7" s="83">
        <v>883.1</v>
      </c>
      <c r="LU7" s="83">
        <v>774.8</v>
      </c>
      <c r="LV7" s="83">
        <v>596.79999999999995</v>
      </c>
      <c r="LW7" s="83">
        <v>494.6</v>
      </c>
      <c r="LX7" s="83">
        <v>469.5</v>
      </c>
      <c r="LY7" s="83">
        <v>391.3</v>
      </c>
      <c r="LZ7" s="83">
        <v>270.5</v>
      </c>
      <c r="MA7" s="83">
        <v>4.5999999999999996</v>
      </c>
      <c r="MB7" s="83">
        <v>9</v>
      </c>
      <c r="MC7" s="83">
        <v>13.5</v>
      </c>
      <c r="MD7" s="83">
        <v>18.100000000000001</v>
      </c>
      <c r="ME7" s="83">
        <v>22.6</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10</v>
      </c>
      <c r="MV7" s="83">
        <v>11</v>
      </c>
      <c r="MW7" s="83">
        <v>11</v>
      </c>
      <c r="MX7" s="83">
        <v>12</v>
      </c>
      <c r="MY7" s="83" t="s">
        <v>129</v>
      </c>
      <c r="MZ7" s="83" t="s">
        <v>129</v>
      </c>
      <c r="NA7" s="83" t="s">
        <v>129</v>
      </c>
      <c r="NB7" s="83" t="s">
        <v>129</v>
      </c>
      <c r="NC7" s="83">
        <v>1</v>
      </c>
      <c r="ND7" s="83">
        <v>1</v>
      </c>
      <c r="NE7" s="83">
        <v>1</v>
      </c>
      <c r="NF7" s="83">
        <v>1</v>
      </c>
      <c r="NG7" s="83">
        <v>8</v>
      </c>
      <c r="NH7" s="83">
        <v>8</v>
      </c>
      <c r="NI7" s="83">
        <v>8</v>
      </c>
      <c r="NJ7" s="83">
        <v>8</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（最大出力合計47,820kW）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（最大出力合計38,160kW）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（最大出力合計3,000kW）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（最大出力合計6,660kW）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119</v>
      </c>
      <c r="AZ11" s="95">
        <f>AZ7</f>
        <v>125.8</v>
      </c>
      <c r="BA11" s="95">
        <f>BA7</f>
        <v>98.9</v>
      </c>
      <c r="BB11" s="95">
        <f>BB7</f>
        <v>98.2</v>
      </c>
      <c r="BC11" s="95">
        <f>BC7</f>
        <v>117.3</v>
      </c>
      <c r="BD11" s="84"/>
      <c r="BE11" s="84"/>
      <c r="BF11" s="84"/>
      <c r="BG11" s="84"/>
      <c r="BH11" s="84"/>
      <c r="BI11" s="94" t="s">
        <v>142</v>
      </c>
      <c r="BJ11" s="95">
        <f>BJ7</f>
        <v>122.7</v>
      </c>
      <c r="BK11" s="95">
        <f>BK7</f>
        <v>129.1</v>
      </c>
      <c r="BL11" s="95">
        <f>BL7</f>
        <v>99.7</v>
      </c>
      <c r="BM11" s="95">
        <f>BM7</f>
        <v>96</v>
      </c>
      <c r="BN11" s="95">
        <f>BN7</f>
        <v>117.3</v>
      </c>
      <c r="BO11" s="84"/>
      <c r="BP11" s="84"/>
      <c r="BQ11" s="84"/>
      <c r="BR11" s="84"/>
      <c r="BS11" s="84"/>
      <c r="BT11" s="94" t="s">
        <v>143</v>
      </c>
      <c r="BU11" s="95">
        <f>BU7</f>
        <v>274.8</v>
      </c>
      <c r="BV11" s="95">
        <f>BV7</f>
        <v>307.8</v>
      </c>
      <c r="BW11" s="95">
        <f>BW7</f>
        <v>245</v>
      </c>
      <c r="BX11" s="95">
        <f>BX7</f>
        <v>260.5</v>
      </c>
      <c r="BY11" s="95">
        <f>BY7</f>
        <v>390.9</v>
      </c>
      <c r="BZ11" s="84"/>
      <c r="CA11" s="84"/>
      <c r="CB11" s="84"/>
      <c r="CC11" s="84"/>
      <c r="CD11" s="84"/>
      <c r="CE11" s="94" t="s">
        <v>144</v>
      </c>
      <c r="CF11" s="95">
        <f>CF7</f>
        <v>10816.3</v>
      </c>
      <c r="CG11" s="95">
        <f>CG7</f>
        <v>10418</v>
      </c>
      <c r="CH11" s="95">
        <f>CH7</f>
        <v>13449.8</v>
      </c>
      <c r="CI11" s="95">
        <f>CI7</f>
        <v>15515.8</v>
      </c>
      <c r="CJ11" s="95">
        <f>CJ7</f>
        <v>12262</v>
      </c>
      <c r="CK11" s="84"/>
      <c r="CL11" s="84"/>
      <c r="CM11" s="84"/>
      <c r="CN11" s="84"/>
      <c r="CO11" s="94" t="s">
        <v>142</v>
      </c>
      <c r="CP11" s="96">
        <f>CP7</f>
        <v>920964</v>
      </c>
      <c r="CQ11" s="96">
        <f>CQ7</f>
        <v>1027373</v>
      </c>
      <c r="CR11" s="96">
        <f>CR7</f>
        <v>578208</v>
      </c>
      <c r="CS11" s="96">
        <f>CS7</f>
        <v>539482</v>
      </c>
      <c r="CT11" s="96">
        <f>CT7</f>
        <v>864872</v>
      </c>
      <c r="CU11" s="84"/>
      <c r="CV11" s="84"/>
      <c r="CW11" s="84"/>
      <c r="CX11" s="84"/>
      <c r="CY11" s="84"/>
      <c r="CZ11" s="94" t="s">
        <v>142</v>
      </c>
      <c r="DA11" s="95">
        <f>DA7</f>
        <v>39.700000000000003</v>
      </c>
      <c r="DB11" s="95">
        <f>DB7</f>
        <v>40.299999999999997</v>
      </c>
      <c r="DC11" s="95">
        <f>DC7</f>
        <v>34.1</v>
      </c>
      <c r="DD11" s="95">
        <f>DD7</f>
        <v>30.2</v>
      </c>
      <c r="DE11" s="95">
        <f>DE7</f>
        <v>30.3</v>
      </c>
      <c r="DF11" s="84"/>
      <c r="DG11" s="84"/>
      <c r="DH11" s="84"/>
      <c r="DI11" s="84"/>
      <c r="DJ11" s="94" t="s">
        <v>142</v>
      </c>
      <c r="DK11" s="95">
        <f>DK7</f>
        <v>33.6</v>
      </c>
      <c r="DL11" s="95">
        <f>DL7</f>
        <v>28.4</v>
      </c>
      <c r="DM11" s="95">
        <f>DM7</f>
        <v>24.4</v>
      </c>
      <c r="DN11" s="95">
        <f>DN7</f>
        <v>20.2</v>
      </c>
      <c r="DO11" s="95">
        <f>DO7</f>
        <v>11.6</v>
      </c>
      <c r="DP11" s="84"/>
      <c r="DQ11" s="84"/>
      <c r="DR11" s="84"/>
      <c r="DS11" s="84"/>
      <c r="DT11" s="94" t="s">
        <v>142</v>
      </c>
      <c r="DU11" s="95">
        <f>DU7</f>
        <v>301.2</v>
      </c>
      <c r="DV11" s="95">
        <f>DV7</f>
        <v>265.2</v>
      </c>
      <c r="DW11" s="95">
        <f>DW7</f>
        <v>287.60000000000002</v>
      </c>
      <c r="DX11" s="95">
        <f>DX7</f>
        <v>305.5</v>
      </c>
      <c r="DY11" s="95">
        <f>DY7</f>
        <v>440.3</v>
      </c>
      <c r="DZ11" s="84"/>
      <c r="EA11" s="84"/>
      <c r="EB11" s="84"/>
      <c r="EC11" s="84"/>
      <c r="ED11" s="94" t="s">
        <v>142</v>
      </c>
      <c r="EE11" s="95">
        <f>EE7</f>
        <v>55.3</v>
      </c>
      <c r="EF11" s="95">
        <f>EF7</f>
        <v>55.9</v>
      </c>
      <c r="EG11" s="95">
        <f>EG7</f>
        <v>57.7</v>
      </c>
      <c r="EH11" s="95">
        <f>EH7</f>
        <v>56.6</v>
      </c>
      <c r="EI11" s="95">
        <f>EI7</f>
        <v>58.5</v>
      </c>
      <c r="EJ11" s="84"/>
      <c r="EK11" s="84"/>
      <c r="EL11" s="84"/>
      <c r="EM11" s="84"/>
      <c r="EN11" s="94" t="s">
        <v>143</v>
      </c>
      <c r="EO11" s="95">
        <f>EO7</f>
        <v>25.7</v>
      </c>
      <c r="EP11" s="95">
        <f>EP7</f>
        <v>29.6</v>
      </c>
      <c r="EQ11" s="95">
        <f>EQ7</f>
        <v>34</v>
      </c>
      <c r="ER11" s="95">
        <f>ER7</f>
        <v>33.5</v>
      </c>
      <c r="ES11" s="95">
        <f>ES7</f>
        <v>34.6</v>
      </c>
      <c r="ET11" s="84"/>
      <c r="EU11" s="84"/>
      <c r="EV11" s="84"/>
      <c r="EW11" s="84"/>
      <c r="EX11" s="84"/>
      <c r="EY11" s="94" t="s">
        <v>142</v>
      </c>
      <c r="EZ11" s="95">
        <f>EZ7</f>
        <v>46.7</v>
      </c>
      <c r="FA11" s="95">
        <f>FA7</f>
        <v>46.6</v>
      </c>
      <c r="FB11" s="95">
        <f>FB7</f>
        <v>38.6</v>
      </c>
      <c r="FC11" s="95">
        <f>FC7</f>
        <v>34</v>
      </c>
      <c r="FD11" s="95">
        <f>FD7</f>
        <v>33.9</v>
      </c>
      <c r="FE11" s="84"/>
      <c r="FF11" s="84"/>
      <c r="FG11" s="84"/>
      <c r="FH11" s="84"/>
      <c r="FI11" s="94" t="s">
        <v>142</v>
      </c>
      <c r="FJ11" s="95">
        <f>FJ7</f>
        <v>39.4</v>
      </c>
      <c r="FK11" s="95">
        <f>FK7</f>
        <v>35.799999999999997</v>
      </c>
      <c r="FL11" s="95">
        <f>FL7</f>
        <v>30.6</v>
      </c>
      <c r="FM11" s="95">
        <f>FM7</f>
        <v>24.9</v>
      </c>
      <c r="FN11" s="95">
        <f>FN7</f>
        <v>13.4</v>
      </c>
      <c r="FO11" s="84"/>
      <c r="FP11" s="84"/>
      <c r="FQ11" s="84"/>
      <c r="FR11" s="84"/>
      <c r="FS11" s="94" t="s">
        <v>142</v>
      </c>
      <c r="FT11" s="95">
        <f>FT7</f>
        <v>173.8</v>
      </c>
      <c r="FU11" s="95">
        <f>FU7</f>
        <v>152.1</v>
      </c>
      <c r="FV11" s="95">
        <f>FV7</f>
        <v>166.5</v>
      </c>
      <c r="FW11" s="95">
        <f>FW7</f>
        <v>199.1</v>
      </c>
      <c r="FX11" s="95">
        <f>FX7</f>
        <v>391.6</v>
      </c>
      <c r="FY11" s="84"/>
      <c r="FZ11" s="84"/>
      <c r="GA11" s="84"/>
      <c r="GB11" s="84"/>
      <c r="GC11" s="94" t="s">
        <v>142</v>
      </c>
      <c r="GD11" s="95">
        <f>GD7</f>
        <v>62.9</v>
      </c>
      <c r="GE11" s="95">
        <f>GE7</f>
        <v>62.6</v>
      </c>
      <c r="GF11" s="95">
        <f>GF7</f>
        <v>63.9</v>
      </c>
      <c r="GG11" s="95">
        <f>GG7</f>
        <v>62.1</v>
      </c>
      <c r="GH11" s="95">
        <f>GH7</f>
        <v>63.6</v>
      </c>
      <c r="GI11" s="84"/>
      <c r="GJ11" s="84"/>
      <c r="GK11" s="84"/>
      <c r="GL11" s="84"/>
      <c r="GM11" s="94" t="s">
        <v>142</v>
      </c>
      <c r="GN11" s="95">
        <f>GN7</f>
        <v>13.1</v>
      </c>
      <c r="GO11" s="95">
        <f>GO7</f>
        <v>14.2</v>
      </c>
      <c r="GP11" s="95">
        <f>GP7</f>
        <v>14.5</v>
      </c>
      <c r="GQ11" s="95">
        <f>GQ7</f>
        <v>15.7</v>
      </c>
      <c r="GR11" s="95">
        <f>GR7</f>
        <v>15.2</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16.2</v>
      </c>
      <c r="IY11" s="95">
        <f>IY7</f>
        <v>19</v>
      </c>
      <c r="IZ11" s="95">
        <f>IZ7</f>
        <v>18.899999999999999</v>
      </c>
      <c r="JA11" s="95">
        <f>JA7</f>
        <v>17</v>
      </c>
      <c r="JB11" s="95">
        <f>JB7</f>
        <v>18.399999999999999</v>
      </c>
      <c r="JC11" s="84"/>
      <c r="JD11" s="84"/>
      <c r="JE11" s="84"/>
      <c r="JF11" s="84"/>
      <c r="JG11" s="94" t="s">
        <v>142</v>
      </c>
      <c r="JH11" s="95">
        <f>JH7</f>
        <v>5.4</v>
      </c>
      <c r="JI11" s="95">
        <f>JI7</f>
        <v>1.2</v>
      </c>
      <c r="JJ11" s="95">
        <f>JJ7</f>
        <v>3</v>
      </c>
      <c r="JK11" s="95">
        <f>JK7</f>
        <v>9.1999999999999993</v>
      </c>
      <c r="JL11" s="95">
        <f>JL7</f>
        <v>18.7</v>
      </c>
      <c r="JM11" s="84"/>
      <c r="JN11" s="84"/>
      <c r="JO11" s="84"/>
      <c r="JP11" s="84"/>
      <c r="JQ11" s="94" t="s">
        <v>142</v>
      </c>
      <c r="JR11" s="95">
        <f>JR7</f>
        <v>117.4</v>
      </c>
      <c r="JS11" s="95">
        <f>JS7</f>
        <v>81.2</v>
      </c>
      <c r="JT11" s="95">
        <f>JT7</f>
        <v>61.8</v>
      </c>
      <c r="JU11" s="95">
        <f>JU7</f>
        <v>46</v>
      </c>
      <c r="JV11" s="95">
        <f>JV7</f>
        <v>21.4</v>
      </c>
      <c r="JW11" s="84"/>
      <c r="JX11" s="84"/>
      <c r="JY11" s="84"/>
      <c r="JZ11" s="84"/>
      <c r="KA11" s="94" t="s">
        <v>142</v>
      </c>
      <c r="KB11" s="95">
        <f>KB7</f>
        <v>46.1</v>
      </c>
      <c r="KC11" s="95">
        <f>KC7</f>
        <v>51.5</v>
      </c>
      <c r="KD11" s="95">
        <f>KD7</f>
        <v>55.2</v>
      </c>
      <c r="KE11" s="95">
        <f>KE7</f>
        <v>46.7</v>
      </c>
      <c r="KF11" s="95">
        <f>KF7</f>
        <v>51</v>
      </c>
      <c r="KG11" s="84"/>
      <c r="KH11" s="84"/>
      <c r="KI11" s="84"/>
      <c r="KJ11" s="84"/>
      <c r="KK11" s="94" t="s">
        <v>142</v>
      </c>
      <c r="KL11" s="95">
        <f>KL7</f>
        <v>100</v>
      </c>
      <c r="KM11" s="95">
        <f>KM7</f>
        <v>100</v>
      </c>
      <c r="KN11" s="95">
        <f>KN7</f>
        <v>100</v>
      </c>
      <c r="KO11" s="95">
        <f>KO7</f>
        <v>100</v>
      </c>
      <c r="KP11" s="95">
        <f>KP7</f>
        <v>100</v>
      </c>
      <c r="KQ11" s="84"/>
      <c r="KR11" s="84"/>
      <c r="KS11" s="84"/>
      <c r="KT11" s="84"/>
      <c r="KU11" s="84"/>
      <c r="KV11" s="94" t="s">
        <v>142</v>
      </c>
      <c r="KW11" s="95">
        <f>KW7</f>
        <v>10.6</v>
      </c>
      <c r="KX11" s="95">
        <f>KX7</f>
        <v>14.4</v>
      </c>
      <c r="KY11" s="95">
        <f>KY7</f>
        <v>15.8</v>
      </c>
      <c r="KZ11" s="95">
        <f>KZ7</f>
        <v>14.8</v>
      </c>
      <c r="LA11" s="95">
        <f>LA7</f>
        <v>15.1</v>
      </c>
      <c r="LB11" s="84"/>
      <c r="LC11" s="84"/>
      <c r="LD11" s="84"/>
      <c r="LE11" s="84"/>
      <c r="LF11" s="94" t="s">
        <v>142</v>
      </c>
      <c r="LG11" s="95">
        <f>LG7</f>
        <v>1</v>
      </c>
      <c r="LH11" s="95">
        <f>LH7</f>
        <v>2.2000000000000002</v>
      </c>
      <c r="LI11" s="95">
        <f>LI7</f>
        <v>0.9</v>
      </c>
      <c r="LJ11" s="95">
        <f>LJ7</f>
        <v>0.7</v>
      </c>
      <c r="LK11" s="95">
        <f>LK7</f>
        <v>0.8</v>
      </c>
      <c r="LL11" s="84"/>
      <c r="LM11" s="84"/>
      <c r="LN11" s="84"/>
      <c r="LO11" s="84"/>
      <c r="LP11" s="94" t="s">
        <v>142</v>
      </c>
      <c r="LQ11" s="95">
        <f>LQ7</f>
        <v>1384.3</v>
      </c>
      <c r="LR11" s="95">
        <f>LR7</f>
        <v>1005.7</v>
      </c>
      <c r="LS11" s="95">
        <f>LS7</f>
        <v>879.9</v>
      </c>
      <c r="LT11" s="95">
        <f>LT7</f>
        <v>883.1</v>
      </c>
      <c r="LU11" s="95">
        <f>LU7</f>
        <v>774.8</v>
      </c>
      <c r="LV11" s="84"/>
      <c r="LW11" s="84"/>
      <c r="LX11" s="84"/>
      <c r="LY11" s="84"/>
      <c r="LZ11" s="94" t="s">
        <v>142</v>
      </c>
      <c r="MA11" s="95">
        <f>MA7</f>
        <v>4.5999999999999996</v>
      </c>
      <c r="MB11" s="95">
        <f>MB7</f>
        <v>9</v>
      </c>
      <c r="MC11" s="95">
        <f>MC7</f>
        <v>13.5</v>
      </c>
      <c r="MD11" s="95">
        <f>MD7</f>
        <v>18.100000000000001</v>
      </c>
      <c r="ME11" s="95">
        <f>ME7</f>
        <v>22.6</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129.69999999999999</v>
      </c>
      <c r="AZ12" s="95">
        <f>BE7</f>
        <v>135.9</v>
      </c>
      <c r="BA12" s="95">
        <f>BF7</f>
        <v>130.5</v>
      </c>
      <c r="BB12" s="95">
        <f>BG7</f>
        <v>129.9</v>
      </c>
      <c r="BC12" s="95">
        <f>BH7</f>
        <v>130.19999999999999</v>
      </c>
      <c r="BD12" s="84"/>
      <c r="BE12" s="84"/>
      <c r="BF12" s="84"/>
      <c r="BG12" s="84"/>
      <c r="BH12" s="84"/>
      <c r="BI12" s="94" t="s">
        <v>146</v>
      </c>
      <c r="BJ12" s="95">
        <f>BO7</f>
        <v>130.4</v>
      </c>
      <c r="BK12" s="95">
        <f>BP7</f>
        <v>136.30000000000001</v>
      </c>
      <c r="BL12" s="95">
        <f>BQ7</f>
        <v>130.69999999999999</v>
      </c>
      <c r="BM12" s="95">
        <f>BR7</f>
        <v>128.9</v>
      </c>
      <c r="BN12" s="95">
        <f>BS7</f>
        <v>129.30000000000001</v>
      </c>
      <c r="BO12" s="84"/>
      <c r="BP12" s="84"/>
      <c r="BQ12" s="84"/>
      <c r="BR12" s="84"/>
      <c r="BS12" s="84"/>
      <c r="BT12" s="94" t="s">
        <v>146</v>
      </c>
      <c r="BU12" s="95">
        <f>BZ7</f>
        <v>716.7</v>
      </c>
      <c r="BV12" s="95">
        <f>CA7</f>
        <v>688</v>
      </c>
      <c r="BW12" s="95">
        <f>CB7</f>
        <v>707.7</v>
      </c>
      <c r="BX12" s="95">
        <f>CC7</f>
        <v>749.1</v>
      </c>
      <c r="BY12" s="95">
        <f>CD7</f>
        <v>763.6</v>
      </c>
      <c r="BZ12" s="84"/>
      <c r="CA12" s="84"/>
      <c r="CB12" s="84"/>
      <c r="CC12" s="84"/>
      <c r="CD12" s="84"/>
      <c r="CE12" s="94" t="s">
        <v>146</v>
      </c>
      <c r="CF12" s="95">
        <f>CK7</f>
        <v>8014.2</v>
      </c>
      <c r="CG12" s="95">
        <f>CL7</f>
        <v>8260</v>
      </c>
      <c r="CH12" s="95">
        <f>CM7</f>
        <v>8600.1</v>
      </c>
      <c r="CI12" s="95">
        <f>CN7</f>
        <v>9078.5</v>
      </c>
      <c r="CJ12" s="95">
        <f>CO7</f>
        <v>9106</v>
      </c>
      <c r="CK12" s="84"/>
      <c r="CL12" s="84"/>
      <c r="CM12" s="84"/>
      <c r="CN12" s="84"/>
      <c r="CO12" s="94" t="s">
        <v>146</v>
      </c>
      <c r="CP12" s="96">
        <f>CU7</f>
        <v>1494682</v>
      </c>
      <c r="CQ12" s="96">
        <f>CV7</f>
        <v>1543942</v>
      </c>
      <c r="CR12" s="96">
        <f>CW7</f>
        <v>1467681</v>
      </c>
      <c r="CS12" s="96">
        <f>CX7</f>
        <v>1533303</v>
      </c>
      <c r="CT12" s="96">
        <f>CY7</f>
        <v>1359753</v>
      </c>
      <c r="CU12" s="84"/>
      <c r="CV12" s="84"/>
      <c r="CW12" s="84"/>
      <c r="CX12" s="84"/>
      <c r="CY12" s="84"/>
      <c r="CZ12" s="94" t="s">
        <v>146</v>
      </c>
      <c r="DA12" s="95">
        <f>DF7</f>
        <v>37.700000000000003</v>
      </c>
      <c r="DB12" s="95">
        <f>DG7</f>
        <v>36.200000000000003</v>
      </c>
      <c r="DC12" s="95">
        <f>DH7</f>
        <v>36.5</v>
      </c>
      <c r="DD12" s="95">
        <f>DI7</f>
        <v>35.299999999999997</v>
      </c>
      <c r="DE12" s="95">
        <f>DJ7</f>
        <v>35</v>
      </c>
      <c r="DF12" s="84"/>
      <c r="DG12" s="84"/>
      <c r="DH12" s="84"/>
      <c r="DI12" s="84"/>
      <c r="DJ12" s="94" t="s">
        <v>147</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146</v>
      </c>
      <c r="EE12" s="95">
        <f>EJ7</f>
        <v>59.6</v>
      </c>
      <c r="EF12" s="95">
        <f>EK7</f>
        <v>60.3</v>
      </c>
      <c r="EG12" s="95">
        <f>EL7</f>
        <v>60.2</v>
      </c>
      <c r="EH12" s="95">
        <f>EM7</f>
        <v>61.2</v>
      </c>
      <c r="EI12" s="95">
        <f>EN7</f>
        <v>61.9</v>
      </c>
      <c r="EJ12" s="84"/>
      <c r="EK12" s="84"/>
      <c r="EL12" s="84"/>
      <c r="EM12" s="84"/>
      <c r="EN12" s="94" t="s">
        <v>146</v>
      </c>
      <c r="EO12" s="95">
        <f>ET7</f>
        <v>18.7</v>
      </c>
      <c r="EP12" s="95">
        <f>EU7</f>
        <v>20.5</v>
      </c>
      <c r="EQ12" s="95">
        <f>EV7</f>
        <v>21.4</v>
      </c>
      <c r="ER12" s="95">
        <f>EW7</f>
        <v>22.6</v>
      </c>
      <c r="ES12" s="95">
        <f>EX7</f>
        <v>22.2</v>
      </c>
      <c r="ET12" s="84"/>
      <c r="EU12" s="84"/>
      <c r="EV12" s="84"/>
      <c r="EW12" s="84"/>
      <c r="EX12" s="84"/>
      <c r="EY12" s="94" t="s">
        <v>146</v>
      </c>
      <c r="EZ12" s="95">
        <f>IF($EZ$8,FE7,"-")</f>
        <v>39.1</v>
      </c>
      <c r="FA12" s="95">
        <f>IF($EZ$8,FF7,"-")</f>
        <v>37.299999999999997</v>
      </c>
      <c r="FB12" s="95">
        <f>IF($EZ$8,FG7,"-")</f>
        <v>38</v>
      </c>
      <c r="FC12" s="95">
        <f>IF($EZ$8,FH7,"-")</f>
        <v>36.5</v>
      </c>
      <c r="FD12" s="95">
        <f>IF($EZ$8,FI7,"-")</f>
        <v>36.6</v>
      </c>
      <c r="FE12" s="84"/>
      <c r="FF12" s="84"/>
      <c r="FG12" s="84"/>
      <c r="FH12" s="84"/>
      <c r="FI12" s="94" t="s">
        <v>148</v>
      </c>
      <c r="FJ12" s="95">
        <f>IF($FJ$8,FO7,"-")</f>
        <v>21.4</v>
      </c>
      <c r="FK12" s="95">
        <f>IF($FJ$8,FP7,"-")</f>
        <v>19.3</v>
      </c>
      <c r="FL12" s="95">
        <f>IF($FJ$8,FQ7,"-")</f>
        <v>20.6</v>
      </c>
      <c r="FM12" s="95">
        <f>IF($FJ$8,FR7,"-")</f>
        <v>21.6</v>
      </c>
      <c r="FN12" s="95">
        <f>IF($FJ$8,FS7,"-")</f>
        <v>20</v>
      </c>
      <c r="FO12" s="84"/>
      <c r="FP12" s="84"/>
      <c r="FQ12" s="84"/>
      <c r="FR12" s="84"/>
      <c r="FS12" s="94" t="s">
        <v>148</v>
      </c>
      <c r="FT12" s="95">
        <f>IF($FT$8,FY7,"-")</f>
        <v>89.4</v>
      </c>
      <c r="FU12" s="95">
        <f>IF($FT$8,FZ7,"-")</f>
        <v>83.3</v>
      </c>
      <c r="FV12" s="95">
        <f>IF($FT$8,GA7,"-")</f>
        <v>73.2</v>
      </c>
      <c r="FW12" s="95">
        <f>IF($FT$8,GB7,"-")</f>
        <v>71.400000000000006</v>
      </c>
      <c r="FX12" s="95">
        <f>IF($FT$8,GC7,"-")</f>
        <v>82</v>
      </c>
      <c r="FY12" s="84"/>
      <c r="FZ12" s="84"/>
      <c r="GA12" s="84"/>
      <c r="GB12" s="84"/>
      <c r="GC12" s="94" t="s">
        <v>146</v>
      </c>
      <c r="GD12" s="95">
        <f>IF($GD$8,GI7,"-")</f>
        <v>61.7</v>
      </c>
      <c r="GE12" s="95">
        <f>IF($GD$8,GJ7,"-")</f>
        <v>62.1</v>
      </c>
      <c r="GF12" s="95">
        <f>IF($GD$8,GK7,"-")</f>
        <v>62.6</v>
      </c>
      <c r="GG12" s="95">
        <f>IF($GD$8,GL7,"-")</f>
        <v>63.4</v>
      </c>
      <c r="GH12" s="95">
        <f>IF($GD$8,GM7,"-")</f>
        <v>63.8</v>
      </c>
      <c r="GI12" s="84"/>
      <c r="GJ12" s="84"/>
      <c r="GK12" s="84"/>
      <c r="GL12" s="84"/>
      <c r="GM12" s="94" t="s">
        <v>146</v>
      </c>
      <c r="GN12" s="95">
        <f>IF($GN$8,GS7,"-")</f>
        <v>13.3</v>
      </c>
      <c r="GO12" s="95">
        <f>IF($GN$8,GT7,"-")</f>
        <v>14.4</v>
      </c>
      <c r="GP12" s="95">
        <f>IF($GN$8,GU7,"-")</f>
        <v>15.3</v>
      </c>
      <c r="GQ12" s="95">
        <f>IF($GN$8,GV7,"-")</f>
        <v>16.100000000000001</v>
      </c>
      <c r="GR12" s="95">
        <f>IF($GN$8,GW7,"-")</f>
        <v>15.2</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14</v>
      </c>
      <c r="IY12" s="95">
        <f>IF($IX$8,JD7,"-")</f>
        <v>15.5</v>
      </c>
      <c r="IZ12" s="95">
        <f>IF($IX$8,JE7,"-")</f>
        <v>13.1</v>
      </c>
      <c r="JA12" s="95">
        <f>IF($IX$8,JF7,"-")</f>
        <v>19.899999999999999</v>
      </c>
      <c r="JB12" s="95">
        <f>IF($IX$8,JG7,"-")</f>
        <v>16.899999999999999</v>
      </c>
      <c r="JC12" s="84"/>
      <c r="JD12" s="84"/>
      <c r="JE12" s="84"/>
      <c r="JF12" s="84"/>
      <c r="JG12" s="94" t="s">
        <v>146</v>
      </c>
      <c r="JH12" s="95">
        <f>IF($JH$8,JM7,"-")</f>
        <v>20.100000000000001</v>
      </c>
      <c r="JI12" s="95">
        <f>IF($JH$8,JN7,"-")</f>
        <v>28.4</v>
      </c>
      <c r="JJ12" s="95">
        <f>IF($JH$8,JO7,"-")</f>
        <v>25</v>
      </c>
      <c r="JK12" s="95">
        <f>IF($JH$8,JP7,"-")</f>
        <v>12.9</v>
      </c>
      <c r="JL12" s="95">
        <f>IF($JH$8,JQ7,"-")</f>
        <v>14</v>
      </c>
      <c r="JM12" s="84"/>
      <c r="JN12" s="84"/>
      <c r="JO12" s="84"/>
      <c r="JP12" s="84"/>
      <c r="JQ12" s="94" t="s">
        <v>149</v>
      </c>
      <c r="JR12" s="95">
        <f>IF($JR$8,JW7,"-")</f>
        <v>224.7</v>
      </c>
      <c r="JS12" s="95">
        <f>IF($JR$8,JX7,"-")</f>
        <v>167.2</v>
      </c>
      <c r="JT12" s="95">
        <f>IF($JR$8,JY7,"-")</f>
        <v>267.7</v>
      </c>
      <c r="JU12" s="95">
        <f>IF($JR$8,JZ7,"-")</f>
        <v>155.5</v>
      </c>
      <c r="JV12" s="95">
        <f>IF($JR$8,KA7,"-")</f>
        <v>121</v>
      </c>
      <c r="JW12" s="84"/>
      <c r="JX12" s="84"/>
      <c r="JY12" s="84"/>
      <c r="JZ12" s="84"/>
      <c r="KA12" s="94" t="s">
        <v>146</v>
      </c>
      <c r="KB12" s="95">
        <f>IF($KB$8,KG7,"-")</f>
        <v>48.7</v>
      </c>
      <c r="KC12" s="95">
        <f>IF($KB$8,KH7,"-")</f>
        <v>53.3</v>
      </c>
      <c r="KD12" s="95">
        <f>IF($KB$8,KI7,"-")</f>
        <v>29</v>
      </c>
      <c r="KE12" s="95">
        <f>IF($KB$8,KJ7,"-")</f>
        <v>32.4</v>
      </c>
      <c r="KF12" s="95">
        <f>IF($KB$8,KK7,"-")</f>
        <v>42.4</v>
      </c>
      <c r="KG12" s="84"/>
      <c r="KH12" s="84"/>
      <c r="KI12" s="84"/>
      <c r="KJ12" s="84"/>
      <c r="KK12" s="94" t="s">
        <v>146</v>
      </c>
      <c r="KL12" s="95">
        <f>IF($KL$8,KQ7,"-")</f>
        <v>100</v>
      </c>
      <c r="KM12" s="95">
        <f>IF($KL$8,KR7,"-")</f>
        <v>100</v>
      </c>
      <c r="KN12" s="95">
        <f>IF($KL$8,KS7,"-")</f>
        <v>100</v>
      </c>
      <c r="KO12" s="95">
        <f>IF($KL$8,KT7,"-")</f>
        <v>100</v>
      </c>
      <c r="KP12" s="95">
        <f>IF($KL$8,KU7,"-")</f>
        <v>100</v>
      </c>
      <c r="KQ12" s="84"/>
      <c r="KR12" s="84"/>
      <c r="KS12" s="84"/>
      <c r="KT12" s="84"/>
      <c r="KU12" s="84"/>
      <c r="KV12" s="94" t="s">
        <v>149</v>
      </c>
      <c r="KW12" s="95">
        <f>IF($KW$8,LB7,"-")</f>
        <v>11.8</v>
      </c>
      <c r="KX12" s="95">
        <f>IF($KW$8,LC7,"-")</f>
        <v>15.3</v>
      </c>
      <c r="KY12" s="95">
        <f>IF($KW$8,LD7,"-")</f>
        <v>15.4</v>
      </c>
      <c r="KZ12" s="95">
        <f>IF($KW$8,LE7,"-")</f>
        <v>15.1</v>
      </c>
      <c r="LA12" s="95">
        <f>IF($KW$8,LF7,"-")</f>
        <v>15.5</v>
      </c>
      <c r="LB12" s="84"/>
      <c r="LC12" s="84"/>
      <c r="LD12" s="84"/>
      <c r="LE12" s="84"/>
      <c r="LF12" s="94" t="s">
        <v>146</v>
      </c>
      <c r="LG12" s="95">
        <f>IF($LG$8,LL7,"-")</f>
        <v>1.4</v>
      </c>
      <c r="LH12" s="95">
        <f>IF($LG$8,LM7,"-")</f>
        <v>2.4</v>
      </c>
      <c r="LI12" s="95">
        <f>IF($LG$8,LN7,"-")</f>
        <v>4.0999999999999996</v>
      </c>
      <c r="LJ12" s="95">
        <f>IF($LG$8,LO7,"-")</f>
        <v>2.2000000000000002</v>
      </c>
      <c r="LK12" s="95">
        <f>IF($LG$8,LP7,"-")</f>
        <v>2.4</v>
      </c>
      <c r="LL12" s="84"/>
      <c r="LM12" s="84"/>
      <c r="LN12" s="84"/>
      <c r="LO12" s="84"/>
      <c r="LP12" s="94" t="s">
        <v>149</v>
      </c>
      <c r="LQ12" s="95">
        <f>IF($LQ$8,LV7,"-")</f>
        <v>596.79999999999995</v>
      </c>
      <c r="LR12" s="95">
        <f>IF($LQ$8,LW7,"-")</f>
        <v>494.6</v>
      </c>
      <c r="LS12" s="95">
        <f>IF($LQ$8,LX7,"-")</f>
        <v>469.5</v>
      </c>
      <c r="LT12" s="95">
        <f>IF($LQ$8,LY7,"-")</f>
        <v>391.3</v>
      </c>
      <c r="LU12" s="95">
        <f>IF($LQ$8,LZ7,"-")</f>
        <v>270.5</v>
      </c>
      <c r="LV12" s="84"/>
      <c r="LW12" s="84"/>
      <c r="LX12" s="84"/>
      <c r="LY12" s="84"/>
      <c r="LZ12" s="94" t="s">
        <v>146</v>
      </c>
      <c r="MA12" s="95">
        <f>IF($MA$8,MF7,"-")</f>
        <v>5.6</v>
      </c>
      <c r="MB12" s="95">
        <f>IF($MA$8,MG7,"-")</f>
        <v>11.5</v>
      </c>
      <c r="MC12" s="95">
        <f>IF($MA$8,MH7,"-")</f>
        <v>16.100000000000001</v>
      </c>
      <c r="MD12" s="95">
        <f>IF($MA$8,MI7,"-")</f>
        <v>22.3</v>
      </c>
      <c r="ME12" s="95">
        <f>IF($MA$8,MJ7,"-")</f>
        <v>27.3</v>
      </c>
      <c r="MF12" s="84"/>
      <c r="MG12" s="84"/>
      <c r="MH12" s="84"/>
      <c r="MI12" s="84"/>
      <c r="MJ12" s="94" t="s">
        <v>150</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119</v>
      </c>
      <c r="AZ17" s="106">
        <f t="shared" ref="AZ17:BC17" si="9">IF(AZ7="-",NA(),AZ7)</f>
        <v>125.8</v>
      </c>
      <c r="BA17" s="106">
        <f t="shared" si="9"/>
        <v>98.9</v>
      </c>
      <c r="BB17" s="106">
        <f t="shared" si="9"/>
        <v>98.2</v>
      </c>
      <c r="BC17" s="106">
        <f t="shared" si="9"/>
        <v>117.3</v>
      </c>
      <c r="BD17" s="100"/>
      <c r="BE17" s="100"/>
      <c r="BF17" s="100"/>
      <c r="BG17" s="100"/>
      <c r="BH17" s="100"/>
      <c r="BI17" s="105" t="s">
        <v>164</v>
      </c>
      <c r="BJ17" s="106">
        <f>IF(BJ7="-",NA(),BJ7)</f>
        <v>122.7</v>
      </c>
      <c r="BK17" s="106">
        <f t="shared" ref="BK17:BN17" si="10">IF(BK7="-",NA(),BK7)</f>
        <v>129.1</v>
      </c>
      <c r="BL17" s="106">
        <f t="shared" si="10"/>
        <v>99.7</v>
      </c>
      <c r="BM17" s="106">
        <f t="shared" si="10"/>
        <v>96</v>
      </c>
      <c r="BN17" s="106">
        <f t="shared" si="10"/>
        <v>117.3</v>
      </c>
      <c r="BO17" s="100"/>
      <c r="BP17" s="100"/>
      <c r="BQ17" s="100"/>
      <c r="BR17" s="100"/>
      <c r="BS17" s="100"/>
      <c r="BT17" s="105" t="s">
        <v>165</v>
      </c>
      <c r="BU17" s="106">
        <f>IF(BU7="-",NA(),BU7)</f>
        <v>274.8</v>
      </c>
      <c r="BV17" s="106">
        <f t="shared" ref="BV17:BY17" si="11">IF(BV7="-",NA(),BV7)</f>
        <v>307.8</v>
      </c>
      <c r="BW17" s="106">
        <f t="shared" si="11"/>
        <v>245</v>
      </c>
      <c r="BX17" s="106">
        <f t="shared" si="11"/>
        <v>260.5</v>
      </c>
      <c r="BY17" s="106">
        <f t="shared" si="11"/>
        <v>390.9</v>
      </c>
      <c r="BZ17" s="100"/>
      <c r="CA17" s="100"/>
      <c r="CB17" s="100"/>
      <c r="CC17" s="100"/>
      <c r="CD17" s="100"/>
      <c r="CE17" s="105" t="s">
        <v>164</v>
      </c>
      <c r="CF17" s="106">
        <f>IF(CF7="-",NA(),CF7)</f>
        <v>10816.3</v>
      </c>
      <c r="CG17" s="106">
        <f t="shared" ref="CG17:CJ17" si="12">IF(CG7="-",NA(),CG7)</f>
        <v>10418</v>
      </c>
      <c r="CH17" s="106">
        <f t="shared" si="12"/>
        <v>13449.8</v>
      </c>
      <c r="CI17" s="106">
        <f t="shared" si="12"/>
        <v>15515.8</v>
      </c>
      <c r="CJ17" s="106">
        <f t="shared" si="12"/>
        <v>12262</v>
      </c>
      <c r="CK17" s="100"/>
      <c r="CL17" s="100"/>
      <c r="CM17" s="100"/>
      <c r="CN17" s="100"/>
      <c r="CO17" s="105" t="s">
        <v>164</v>
      </c>
      <c r="CP17" s="107">
        <f>IF(CP7="-",NA(),CP7)</f>
        <v>920964</v>
      </c>
      <c r="CQ17" s="107">
        <f t="shared" ref="CQ17:CT17" si="13">IF(CQ7="-",NA(),CQ7)</f>
        <v>1027373</v>
      </c>
      <c r="CR17" s="107">
        <f t="shared" si="13"/>
        <v>578208</v>
      </c>
      <c r="CS17" s="107">
        <f t="shared" si="13"/>
        <v>539482</v>
      </c>
      <c r="CT17" s="107">
        <f t="shared" si="13"/>
        <v>864872</v>
      </c>
      <c r="CU17" s="100"/>
      <c r="CV17" s="100"/>
      <c r="CW17" s="100"/>
      <c r="CX17" s="100"/>
      <c r="CY17" s="100"/>
      <c r="CZ17" s="105" t="s">
        <v>164</v>
      </c>
      <c r="DA17" s="106">
        <f>IF(DA7="-",NA(),DA7)</f>
        <v>39.700000000000003</v>
      </c>
      <c r="DB17" s="106">
        <f t="shared" ref="DB17:DE17" si="14">IF(DB7="-",NA(),DB7)</f>
        <v>40.299999999999997</v>
      </c>
      <c r="DC17" s="106">
        <f t="shared" si="14"/>
        <v>34.1</v>
      </c>
      <c r="DD17" s="106">
        <f t="shared" si="14"/>
        <v>30.2</v>
      </c>
      <c r="DE17" s="106">
        <f t="shared" si="14"/>
        <v>30.3</v>
      </c>
      <c r="DF17" s="100"/>
      <c r="DG17" s="100"/>
      <c r="DH17" s="100"/>
      <c r="DI17" s="100"/>
      <c r="DJ17" s="105" t="s">
        <v>164</v>
      </c>
      <c r="DK17" s="106">
        <f>IF(DK7="-",NA(),DK7)</f>
        <v>33.6</v>
      </c>
      <c r="DL17" s="106">
        <f t="shared" ref="DL17:DO17" si="15">IF(DL7="-",NA(),DL7)</f>
        <v>28.4</v>
      </c>
      <c r="DM17" s="106">
        <f t="shared" si="15"/>
        <v>24.4</v>
      </c>
      <c r="DN17" s="106">
        <f t="shared" si="15"/>
        <v>20.2</v>
      </c>
      <c r="DO17" s="106">
        <f t="shared" si="15"/>
        <v>11.6</v>
      </c>
      <c r="DP17" s="100"/>
      <c r="DQ17" s="100"/>
      <c r="DR17" s="100"/>
      <c r="DS17" s="100"/>
      <c r="DT17" s="105" t="s">
        <v>165</v>
      </c>
      <c r="DU17" s="106">
        <f>IF(DU7="-",NA(),DU7)</f>
        <v>301.2</v>
      </c>
      <c r="DV17" s="106">
        <f t="shared" ref="DV17:DY17" si="16">IF(DV7="-",NA(),DV7)</f>
        <v>265.2</v>
      </c>
      <c r="DW17" s="106">
        <f t="shared" si="16"/>
        <v>287.60000000000002</v>
      </c>
      <c r="DX17" s="106">
        <f t="shared" si="16"/>
        <v>305.5</v>
      </c>
      <c r="DY17" s="106">
        <f t="shared" si="16"/>
        <v>440.3</v>
      </c>
      <c r="DZ17" s="100"/>
      <c r="EA17" s="100"/>
      <c r="EB17" s="100"/>
      <c r="EC17" s="100"/>
      <c r="ED17" s="105" t="s">
        <v>164</v>
      </c>
      <c r="EE17" s="106">
        <f>IF(EE7="-",NA(),EE7)</f>
        <v>55.3</v>
      </c>
      <c r="EF17" s="106">
        <f t="shared" ref="EF17:EI17" si="17">IF(EF7="-",NA(),EF7)</f>
        <v>55.9</v>
      </c>
      <c r="EG17" s="106">
        <f t="shared" si="17"/>
        <v>57.7</v>
      </c>
      <c r="EH17" s="106">
        <f t="shared" si="17"/>
        <v>56.6</v>
      </c>
      <c r="EI17" s="106">
        <f t="shared" si="17"/>
        <v>58.5</v>
      </c>
      <c r="EJ17" s="100"/>
      <c r="EK17" s="100"/>
      <c r="EL17" s="100"/>
      <c r="EM17" s="100"/>
      <c r="EN17" s="105" t="s">
        <v>164</v>
      </c>
      <c r="EO17" s="106">
        <f>IF(EO7="-",NA(),EO7)</f>
        <v>25.7</v>
      </c>
      <c r="EP17" s="106">
        <f t="shared" ref="EP17:ES17" si="18">IF(EP7="-",NA(),EP7)</f>
        <v>29.6</v>
      </c>
      <c r="EQ17" s="106">
        <f t="shared" si="18"/>
        <v>34</v>
      </c>
      <c r="ER17" s="106">
        <f t="shared" si="18"/>
        <v>33.5</v>
      </c>
      <c r="ES17" s="106">
        <f t="shared" si="18"/>
        <v>34.6</v>
      </c>
      <c r="ET17" s="100"/>
      <c r="EU17" s="100"/>
      <c r="EV17" s="100"/>
      <c r="EW17" s="100"/>
      <c r="EX17" s="100"/>
      <c r="EY17" s="105" t="s">
        <v>164</v>
      </c>
      <c r="EZ17" s="106">
        <f>IF(EZ7="-",NA(),EZ7)</f>
        <v>46.7</v>
      </c>
      <c r="FA17" s="106">
        <f t="shared" ref="FA17:FD17" si="19">IF(FA7="-",NA(),FA7)</f>
        <v>46.6</v>
      </c>
      <c r="FB17" s="106">
        <f t="shared" si="19"/>
        <v>38.6</v>
      </c>
      <c r="FC17" s="106">
        <f t="shared" si="19"/>
        <v>34</v>
      </c>
      <c r="FD17" s="106">
        <f t="shared" si="19"/>
        <v>33.9</v>
      </c>
      <c r="FE17" s="100"/>
      <c r="FF17" s="100"/>
      <c r="FG17" s="100"/>
      <c r="FH17" s="100"/>
      <c r="FI17" s="105" t="s">
        <v>164</v>
      </c>
      <c r="FJ17" s="106">
        <f>IF(FJ7="-",NA(),FJ7)</f>
        <v>39.4</v>
      </c>
      <c r="FK17" s="106">
        <f t="shared" ref="FK17:FN17" si="20">IF(FK7="-",NA(),FK7)</f>
        <v>35.799999999999997</v>
      </c>
      <c r="FL17" s="106">
        <f t="shared" si="20"/>
        <v>30.6</v>
      </c>
      <c r="FM17" s="106">
        <f t="shared" si="20"/>
        <v>24.9</v>
      </c>
      <c r="FN17" s="106">
        <f t="shared" si="20"/>
        <v>13.4</v>
      </c>
      <c r="FO17" s="100"/>
      <c r="FP17" s="100"/>
      <c r="FQ17" s="100"/>
      <c r="FR17" s="100"/>
      <c r="FS17" s="105" t="s">
        <v>164</v>
      </c>
      <c r="FT17" s="106">
        <f>IF(FT7="-",NA(),FT7)</f>
        <v>173.8</v>
      </c>
      <c r="FU17" s="106">
        <f t="shared" ref="FU17:FX17" si="21">IF(FU7="-",NA(),FU7)</f>
        <v>152.1</v>
      </c>
      <c r="FV17" s="106">
        <f t="shared" si="21"/>
        <v>166.5</v>
      </c>
      <c r="FW17" s="106">
        <f t="shared" si="21"/>
        <v>199.1</v>
      </c>
      <c r="FX17" s="106">
        <f t="shared" si="21"/>
        <v>391.6</v>
      </c>
      <c r="FY17" s="100"/>
      <c r="FZ17" s="100"/>
      <c r="GA17" s="100"/>
      <c r="GB17" s="100"/>
      <c r="GC17" s="105" t="s">
        <v>166</v>
      </c>
      <c r="GD17" s="106">
        <f>IF(GD7="-",NA(),GD7)</f>
        <v>62.9</v>
      </c>
      <c r="GE17" s="106">
        <f t="shared" ref="GE17:GH17" si="22">IF(GE7="-",NA(),GE7)</f>
        <v>62.6</v>
      </c>
      <c r="GF17" s="106">
        <f t="shared" si="22"/>
        <v>63.9</v>
      </c>
      <c r="GG17" s="106">
        <f t="shared" si="22"/>
        <v>62.1</v>
      </c>
      <c r="GH17" s="106">
        <f t="shared" si="22"/>
        <v>63.6</v>
      </c>
      <c r="GI17" s="100"/>
      <c r="GJ17" s="100"/>
      <c r="GK17" s="100"/>
      <c r="GL17" s="100"/>
      <c r="GM17" s="105" t="s">
        <v>164</v>
      </c>
      <c r="GN17" s="106">
        <f>IF(GN7="-",NA(),GN7)</f>
        <v>13.1</v>
      </c>
      <c r="GO17" s="106">
        <f t="shared" ref="GO17:GR17" si="23">IF(GO7="-",NA(),GO7)</f>
        <v>14.2</v>
      </c>
      <c r="GP17" s="106">
        <f t="shared" si="23"/>
        <v>14.5</v>
      </c>
      <c r="GQ17" s="106">
        <f t="shared" si="23"/>
        <v>15.7</v>
      </c>
      <c r="GR17" s="106">
        <f t="shared" si="23"/>
        <v>15.2</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167</v>
      </c>
      <c r="IX17" s="106">
        <f>IF(IX7="-",NA(),IX7)</f>
        <v>16.2</v>
      </c>
      <c r="IY17" s="106">
        <f t="shared" ref="IY17:JB17" si="29">IF(IY7="-",NA(),IY7)</f>
        <v>19</v>
      </c>
      <c r="IZ17" s="106">
        <f t="shared" si="29"/>
        <v>18.899999999999999</v>
      </c>
      <c r="JA17" s="106">
        <f t="shared" si="29"/>
        <v>17</v>
      </c>
      <c r="JB17" s="106">
        <f t="shared" si="29"/>
        <v>18.399999999999999</v>
      </c>
      <c r="JC17" s="100"/>
      <c r="JD17" s="100"/>
      <c r="JE17" s="100"/>
      <c r="JF17" s="100"/>
      <c r="JG17" s="105" t="s">
        <v>164</v>
      </c>
      <c r="JH17" s="106">
        <f>IF(JH7="-",NA(),JH7)</f>
        <v>5.4</v>
      </c>
      <c r="JI17" s="106">
        <f t="shared" ref="JI17:JL17" si="30">IF(JI7="-",NA(),JI7)</f>
        <v>1.2</v>
      </c>
      <c r="JJ17" s="106">
        <f t="shared" si="30"/>
        <v>3</v>
      </c>
      <c r="JK17" s="106">
        <f t="shared" si="30"/>
        <v>9.1999999999999993</v>
      </c>
      <c r="JL17" s="106">
        <f t="shared" si="30"/>
        <v>18.7</v>
      </c>
      <c r="JM17" s="100"/>
      <c r="JN17" s="100"/>
      <c r="JO17" s="100"/>
      <c r="JP17" s="100"/>
      <c r="JQ17" s="105" t="s">
        <v>164</v>
      </c>
      <c r="JR17" s="106">
        <f>IF(JR7="-",NA(),JR7)</f>
        <v>117.4</v>
      </c>
      <c r="JS17" s="106">
        <f t="shared" ref="JS17:JV17" si="31">IF(JS7="-",NA(),JS7)</f>
        <v>81.2</v>
      </c>
      <c r="JT17" s="106">
        <f t="shared" si="31"/>
        <v>61.8</v>
      </c>
      <c r="JU17" s="106">
        <f t="shared" si="31"/>
        <v>46</v>
      </c>
      <c r="JV17" s="106">
        <f t="shared" si="31"/>
        <v>21.4</v>
      </c>
      <c r="JW17" s="100"/>
      <c r="JX17" s="100"/>
      <c r="JY17" s="100"/>
      <c r="JZ17" s="100"/>
      <c r="KA17" s="105" t="s">
        <v>167</v>
      </c>
      <c r="KB17" s="106">
        <f>IF(KB7="-",NA(),KB7)</f>
        <v>46.1</v>
      </c>
      <c r="KC17" s="106">
        <f t="shared" ref="KC17:KF17" si="32">IF(KC7="-",NA(),KC7)</f>
        <v>51.5</v>
      </c>
      <c r="KD17" s="106">
        <f t="shared" si="32"/>
        <v>55.2</v>
      </c>
      <c r="KE17" s="106">
        <f t="shared" si="32"/>
        <v>46.7</v>
      </c>
      <c r="KF17" s="106">
        <f t="shared" si="32"/>
        <v>51</v>
      </c>
      <c r="KG17" s="100"/>
      <c r="KH17" s="100"/>
      <c r="KI17" s="100"/>
      <c r="KJ17" s="100"/>
      <c r="KK17" s="105" t="s">
        <v>164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164</v>
      </c>
      <c r="KW17" s="106">
        <f>IF(KW7="-",NA(),KW7)</f>
        <v>10.6</v>
      </c>
      <c r="KX17" s="106">
        <f t="shared" ref="KX17:LA17" si="34">IF(KX7="-",NA(),KX7)</f>
        <v>14.4</v>
      </c>
      <c r="KY17" s="106">
        <f t="shared" si="34"/>
        <v>15.8</v>
      </c>
      <c r="KZ17" s="106">
        <f t="shared" si="34"/>
        <v>14.8</v>
      </c>
      <c r="LA17" s="106">
        <f t="shared" si="34"/>
        <v>15.1</v>
      </c>
      <c r="LB17" s="100"/>
      <c r="LC17" s="100"/>
      <c r="LD17" s="100"/>
      <c r="LE17" s="100"/>
      <c r="LF17" s="105" t="s">
        <v>164</v>
      </c>
      <c r="LG17" s="106">
        <f>IF(LG7="-",NA(),LG7)</f>
        <v>1</v>
      </c>
      <c r="LH17" s="106">
        <f t="shared" ref="LH17:LK17" si="35">IF(LH7="-",NA(),LH7)</f>
        <v>2.2000000000000002</v>
      </c>
      <c r="LI17" s="106">
        <f t="shared" si="35"/>
        <v>0.9</v>
      </c>
      <c r="LJ17" s="106">
        <f t="shared" si="35"/>
        <v>0.7</v>
      </c>
      <c r="LK17" s="106">
        <f t="shared" si="35"/>
        <v>0.8</v>
      </c>
      <c r="LL17" s="100"/>
      <c r="LM17" s="100"/>
      <c r="LN17" s="100"/>
      <c r="LO17" s="100"/>
      <c r="LP17" s="105" t="s">
        <v>164</v>
      </c>
      <c r="LQ17" s="106">
        <f>IF(LQ7="-",NA(),LQ7)</f>
        <v>1384.3</v>
      </c>
      <c r="LR17" s="106">
        <f t="shared" ref="LR17:LU17" si="36">IF(LR7="-",NA(),LR7)</f>
        <v>1005.7</v>
      </c>
      <c r="LS17" s="106">
        <f t="shared" si="36"/>
        <v>879.9</v>
      </c>
      <c r="LT17" s="106">
        <f t="shared" si="36"/>
        <v>883.1</v>
      </c>
      <c r="LU17" s="106">
        <f t="shared" si="36"/>
        <v>774.8</v>
      </c>
      <c r="LV17" s="100"/>
      <c r="LW17" s="100"/>
      <c r="LX17" s="100"/>
      <c r="LY17" s="100"/>
      <c r="LZ17" s="105" t="s">
        <v>164</v>
      </c>
      <c r="MA17" s="106">
        <f>IF(MA7="-",NA(),MA7)</f>
        <v>4.5999999999999996</v>
      </c>
      <c r="MB17" s="106">
        <f t="shared" ref="MB17:ME17" si="37">IF(MB7="-",NA(),MB7)</f>
        <v>9</v>
      </c>
      <c r="MC17" s="106">
        <f t="shared" si="37"/>
        <v>13.5</v>
      </c>
      <c r="MD17" s="106">
        <f t="shared" si="37"/>
        <v>18.100000000000001</v>
      </c>
      <c r="ME17" s="106">
        <f t="shared" si="37"/>
        <v>22.6</v>
      </c>
      <c r="MF17" s="100"/>
      <c r="MG17" s="100"/>
      <c r="MH17" s="100"/>
      <c r="MI17" s="100"/>
      <c r="MJ17" s="105" t="s">
        <v>164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169</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170</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170</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170</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170</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171</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170</v>
      </c>
      <c r="DK18" s="106">
        <f>IF(DP7="-",NA(),DP7)</f>
        <v>20</v>
      </c>
      <c r="DL18" s="106">
        <f t="shared" ref="DL18:DO18" si="45">IF(DQ7="-",NA(),DQ7)</f>
        <v>18.2</v>
      </c>
      <c r="DM18" s="106">
        <f t="shared" si="45"/>
        <v>20.9</v>
      </c>
      <c r="DN18" s="106">
        <f t="shared" si="45"/>
        <v>21.1</v>
      </c>
      <c r="DO18" s="106">
        <f t="shared" si="45"/>
        <v>19</v>
      </c>
      <c r="DP18" s="100"/>
      <c r="DQ18" s="100"/>
      <c r="DR18" s="100"/>
      <c r="DS18" s="100"/>
      <c r="DT18" s="105" t="s">
        <v>172</v>
      </c>
      <c r="DU18" s="106">
        <f>IF(DZ7="-",NA(),DZ7)</f>
        <v>109.9</v>
      </c>
      <c r="DV18" s="106">
        <f t="shared" ref="DV18:DY18" si="46">IF(EA7="-",NA(),EA7)</f>
        <v>103.6</v>
      </c>
      <c r="DW18" s="106">
        <f t="shared" si="46"/>
        <v>95.7</v>
      </c>
      <c r="DX18" s="106">
        <f t="shared" si="46"/>
        <v>88.5</v>
      </c>
      <c r="DY18" s="106">
        <f t="shared" si="46"/>
        <v>92.4</v>
      </c>
      <c r="DZ18" s="100"/>
      <c r="EA18" s="100"/>
      <c r="EB18" s="100"/>
      <c r="EC18" s="100"/>
      <c r="ED18" s="105" t="s">
        <v>170</v>
      </c>
      <c r="EE18" s="106">
        <f>IF(EJ7="-",NA(),EJ7)</f>
        <v>59.6</v>
      </c>
      <c r="EF18" s="106">
        <f t="shared" ref="EF18:EI18" si="47">IF(EK7="-",NA(),EK7)</f>
        <v>60.3</v>
      </c>
      <c r="EG18" s="106">
        <f t="shared" si="47"/>
        <v>60.2</v>
      </c>
      <c r="EH18" s="106">
        <f t="shared" si="47"/>
        <v>61.2</v>
      </c>
      <c r="EI18" s="106">
        <f t="shared" si="47"/>
        <v>61.9</v>
      </c>
      <c r="EJ18" s="100"/>
      <c r="EK18" s="100"/>
      <c r="EL18" s="100"/>
      <c r="EM18" s="100"/>
      <c r="EN18" s="105" t="s">
        <v>170</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170</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172</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170</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170</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170</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170</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170</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170</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170</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170</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170</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171</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170</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171</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170</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174</v>
      </c>
      <c r="C20" s="196"/>
      <c r="D20" s="100"/>
    </row>
    <row r="21" spans="1:374" x14ac:dyDescent="0.15">
      <c r="A21" s="97">
        <f t="shared" si="7"/>
        <v>7</v>
      </c>
      <c r="B21" s="196" t="s">
        <v>175</v>
      </c>
      <c r="C21" s="196"/>
      <c r="D21" s="100"/>
    </row>
    <row r="22" spans="1:374" x14ac:dyDescent="0.15">
      <c r="A22" s="97">
        <f t="shared" si="7"/>
        <v>8</v>
      </c>
      <c r="B22" s="196" t="s">
        <v>176</v>
      </c>
      <c r="C22" s="196"/>
      <c r="D22" s="100"/>
      <c r="E22" s="197" t="s">
        <v>177</v>
      </c>
      <c r="F22" s="198"/>
      <c r="G22" s="198"/>
      <c r="H22" s="198"/>
      <c r="I22" s="199"/>
    </row>
    <row r="23" spans="1:374" x14ac:dyDescent="0.15">
      <c r="A23" s="97">
        <f t="shared" si="7"/>
        <v>9</v>
      </c>
      <c r="B23" s="196" t="s">
        <v>178</v>
      </c>
      <c r="C23" s="196"/>
      <c r="D23" s="100"/>
      <c r="E23" s="200"/>
      <c r="F23" s="201"/>
      <c r="G23" s="201"/>
      <c r="H23" s="201"/>
      <c r="I23" s="202"/>
    </row>
    <row r="24" spans="1:374" x14ac:dyDescent="0.15">
      <c r="A24" s="97">
        <f t="shared" si="7"/>
        <v>10</v>
      </c>
      <c r="B24" s="196" t="s">
        <v>179</v>
      </c>
      <c r="C24" s="196"/>
      <c r="D24" s="100"/>
      <c r="E24" s="200"/>
      <c r="F24" s="201"/>
      <c r="G24" s="201"/>
      <c r="H24" s="201"/>
      <c r="I24" s="202"/>
    </row>
    <row r="25" spans="1:374" x14ac:dyDescent="0.15">
      <c r="A25" s="97">
        <f t="shared" si="7"/>
        <v>11</v>
      </c>
      <c r="B25" s="196" t="s">
        <v>180</v>
      </c>
      <c r="C25" s="196"/>
      <c r="D25" s="100"/>
      <c r="E25" s="200"/>
      <c r="F25" s="201"/>
      <c r="G25" s="201"/>
      <c r="H25" s="201"/>
      <c r="I25" s="202"/>
    </row>
    <row r="26" spans="1:374" x14ac:dyDescent="0.15">
      <c r="A26" s="97">
        <f t="shared" si="7"/>
        <v>12</v>
      </c>
      <c r="B26" s="196" t="s">
        <v>181</v>
      </c>
      <c r="C26" s="196"/>
      <c r="D26" s="100"/>
      <c r="E26" s="200"/>
      <c r="F26" s="201"/>
      <c r="G26" s="201"/>
      <c r="H26" s="201"/>
      <c r="I26" s="202"/>
    </row>
    <row r="27" spans="1:374" x14ac:dyDescent="0.15">
      <c r="A27" s="97">
        <f t="shared" si="7"/>
        <v>13</v>
      </c>
      <c r="B27" s="196" t="s">
        <v>182</v>
      </c>
      <c r="C27" s="196"/>
      <c r="D27" s="100"/>
      <c r="E27" s="200"/>
      <c r="F27" s="201"/>
      <c r="G27" s="201"/>
      <c r="H27" s="201"/>
      <c r="I27" s="202"/>
    </row>
    <row r="28" spans="1:374" x14ac:dyDescent="0.15">
      <c r="A28" s="97">
        <f t="shared" si="7"/>
        <v>14</v>
      </c>
      <c r="B28" s="196" t="s">
        <v>183</v>
      </c>
      <c r="C28" s="196"/>
      <c r="D28" s="100"/>
      <c r="E28" s="200"/>
      <c r="F28" s="201"/>
      <c r="G28" s="201"/>
      <c r="H28" s="201"/>
      <c r="I28" s="202"/>
    </row>
    <row r="29" spans="1:374" x14ac:dyDescent="0.15">
      <c r="A29" s="97">
        <f t="shared" si="7"/>
        <v>15</v>
      </c>
      <c r="B29" s="196" t="s">
        <v>184</v>
      </c>
      <c r="C29" s="196"/>
      <c r="D29" s="100"/>
      <c r="E29" s="200"/>
      <c r="F29" s="201"/>
      <c r="G29" s="201"/>
      <c r="H29" s="201"/>
      <c r="I29" s="202"/>
    </row>
    <row r="30" spans="1:374" x14ac:dyDescent="0.15">
      <c r="A30" s="97">
        <f t="shared" si="7"/>
        <v>16</v>
      </c>
      <c r="B30" s="196" t="s">
        <v>185</v>
      </c>
      <c r="C30" s="196"/>
      <c r="D30" s="100"/>
      <c r="E30" s="200"/>
      <c r="F30" s="201"/>
      <c r="G30" s="201"/>
      <c r="H30" s="201"/>
      <c r="I30" s="202"/>
    </row>
    <row r="31" spans="1:374" x14ac:dyDescent="0.15">
      <c r="A31" s="97">
        <f t="shared" si="7"/>
        <v>17</v>
      </c>
      <c r="B31" s="196" t="s">
        <v>186</v>
      </c>
      <c r="C31" s="196"/>
      <c r="D31" s="100"/>
      <c r="E31" s="200"/>
      <c r="F31" s="201"/>
      <c r="G31" s="201"/>
      <c r="H31" s="201"/>
      <c r="I31" s="202"/>
    </row>
    <row r="32" spans="1:374" x14ac:dyDescent="0.15">
      <c r="A32" s="97">
        <f t="shared" si="7"/>
        <v>18</v>
      </c>
      <c r="B32" s="196" t="s">
        <v>187</v>
      </c>
      <c r="C32" s="196"/>
      <c r="D32" s="100"/>
      <c r="E32" s="200"/>
      <c r="F32" s="201"/>
      <c r="G32" s="201"/>
      <c r="H32" s="201"/>
      <c r="I32" s="202"/>
    </row>
    <row r="33" spans="1:9" x14ac:dyDescent="0.15">
      <c r="A33" s="97">
        <f t="shared" si="7"/>
        <v>19</v>
      </c>
      <c r="B33" s="196" t="s">
        <v>188</v>
      </c>
      <c r="C33" s="196"/>
      <c r="D33" s="100"/>
      <c r="E33" s="200"/>
      <c r="F33" s="201"/>
      <c r="G33" s="201"/>
      <c r="H33" s="201"/>
      <c r="I33" s="202"/>
    </row>
    <row r="34" spans="1:9" x14ac:dyDescent="0.15">
      <c r="A34" s="97">
        <f t="shared" si="7"/>
        <v>20</v>
      </c>
      <c r="B34" s="196" t="s">
        <v>189</v>
      </c>
      <c r="C34" s="196"/>
      <c r="D34" s="100"/>
      <c r="E34" s="200"/>
      <c r="F34" s="201"/>
      <c r="G34" s="201"/>
      <c r="H34" s="201"/>
      <c r="I34" s="202"/>
    </row>
    <row r="35" spans="1:9" ht="25.5" customHeight="1" x14ac:dyDescent="0.15">
      <c r="E35" s="203"/>
      <c r="F35" s="204"/>
      <c r="G35" s="204"/>
      <c r="H35" s="204"/>
      <c r="I35" s="205"/>
    </row>
    <row r="36" spans="1:9" x14ac:dyDescent="0.15">
      <c r="A36" t="s">
        <v>190</v>
      </c>
      <c r="B36" t="s">
        <v>191</v>
      </c>
    </row>
    <row r="37" spans="1:9" x14ac:dyDescent="0.15">
      <c r="A37" t="s">
        <v>192</v>
      </c>
      <c r="B37" t="s">
        <v>193</v>
      </c>
    </row>
    <row r="38" spans="1:9" x14ac:dyDescent="0.15">
      <c r="A38" t="s">
        <v>194</v>
      </c>
      <c r="B38" t="s">
        <v>195</v>
      </c>
    </row>
    <row r="39" spans="1:9" x14ac:dyDescent="0.15">
      <c r="A39" t="s">
        <v>196</v>
      </c>
      <c r="B39" t="s">
        <v>197</v>
      </c>
    </row>
    <row r="40" spans="1:9" x14ac:dyDescent="0.15">
      <c r="A40" t="s">
        <v>198</v>
      </c>
      <c r="B40" t="s">
        <v>199</v>
      </c>
    </row>
    <row r="41" spans="1:9" x14ac:dyDescent="0.15">
      <c r="A41" t="s">
        <v>200</v>
      </c>
      <c r="B41" t="s">
        <v>201</v>
      </c>
    </row>
    <row r="42" spans="1:9" x14ac:dyDescent="0.15">
      <c r="A42" t="s">
        <v>202</v>
      </c>
      <c r="B42" t="s">
        <v>203</v>
      </c>
    </row>
    <row r="43" spans="1:9" x14ac:dyDescent="0.15">
      <c r="A43" t="s">
        <v>204</v>
      </c>
      <c r="B43" t="s">
        <v>205</v>
      </c>
    </row>
    <row r="44" spans="1:9" x14ac:dyDescent="0.15">
      <c r="A44" t="s">
        <v>206</v>
      </c>
      <c r="B44" t="s">
        <v>207</v>
      </c>
    </row>
    <row r="45" spans="1:9" x14ac:dyDescent="0.15">
      <c r="A45" t="s">
        <v>208</v>
      </c>
      <c r="B45" t="s">
        <v>209</v>
      </c>
    </row>
    <row r="46" spans="1:9" x14ac:dyDescent="0.15">
      <c r="A46" t="s">
        <v>210</v>
      </c>
      <c r="B46" t="s">
        <v>211</v>
      </c>
    </row>
    <row r="47" spans="1:9" x14ac:dyDescent="0.15">
      <c r="A47" t="s">
        <v>212</v>
      </c>
      <c r="B47" t="s">
        <v>213</v>
      </c>
    </row>
    <row r="48" spans="1:9" x14ac:dyDescent="0.15">
      <c r="A48" t="s">
        <v>214</v>
      </c>
      <c r="B48" t="s">
        <v>215</v>
      </c>
    </row>
    <row r="49" spans="1:2" x14ac:dyDescent="0.15">
      <c r="A49" t="s">
        <v>216</v>
      </c>
      <c r="B49" t="s">
        <v>217</v>
      </c>
    </row>
    <row r="50" spans="1:2" x14ac:dyDescent="0.15">
      <c r="A50" t="s">
        <v>218</v>
      </c>
      <c r="B50" t="s">
        <v>219</v>
      </c>
    </row>
    <row r="51" spans="1:2" x14ac:dyDescent="0.15">
      <c r="A51" t="s">
        <v>220</v>
      </c>
      <c r="B51" t="s">
        <v>221</v>
      </c>
    </row>
    <row r="52" spans="1:2" x14ac:dyDescent="0.15">
      <c r="A52" t="s">
        <v>222</v>
      </c>
      <c r="B52" t="s">
        <v>223</v>
      </c>
    </row>
    <row r="53" spans="1:2" x14ac:dyDescent="0.15">
      <c r="A53" t="s">
        <v>224</v>
      </c>
      <c r="B53" t="s">
        <v>225</v>
      </c>
    </row>
    <row r="54" spans="1:2" x14ac:dyDescent="0.15">
      <c r="A54" t="s">
        <v>226</v>
      </c>
      <c r="B54" t="s">
        <v>227</v>
      </c>
    </row>
    <row r="55" spans="1:2" x14ac:dyDescent="0.15">
      <c r="A55" t="s">
        <v>228</v>
      </c>
      <c r="B55" t="s">
        <v>229</v>
      </c>
    </row>
    <row r="56" spans="1:2" x14ac:dyDescent="0.15">
      <c r="A56" t="s">
        <v>230</v>
      </c>
      <c r="B56" t="s">
        <v>231</v>
      </c>
    </row>
    <row r="57" spans="1:2" x14ac:dyDescent="0.15">
      <c r="A57" t="s">
        <v>232</v>
      </c>
      <c r="B57" t="s">
        <v>233</v>
      </c>
    </row>
    <row r="58" spans="1:2" x14ac:dyDescent="0.15">
      <c r="A58" t="s">
        <v>234</v>
      </c>
      <c r="B58" t="s">
        <v>235</v>
      </c>
    </row>
    <row r="59" spans="1:2" x14ac:dyDescent="0.15">
      <c r="A59" t="s">
        <v>236</v>
      </c>
      <c r="B59" t="s">
        <v>237</v>
      </c>
    </row>
    <row r="60" spans="1:2" x14ac:dyDescent="0.15">
      <c r="A60" t="s">
        <v>238</v>
      </c>
      <c r="B60" t="s">
        <v>239</v>
      </c>
    </row>
    <row r="61" spans="1:2" x14ac:dyDescent="0.15">
      <c r="A61" t="s">
        <v>240</v>
      </c>
      <c r="B61" t="s">
        <v>241</v>
      </c>
    </row>
    <row r="62" spans="1:2" x14ac:dyDescent="0.15">
      <c r="A62" t="s">
        <v>242</v>
      </c>
      <c r="B62" t="s">
        <v>243</v>
      </c>
    </row>
    <row r="63" spans="1:2" x14ac:dyDescent="0.15">
      <c r="A63" t="s">
        <v>244</v>
      </c>
      <c r="B63" t="s">
        <v>245</v>
      </c>
    </row>
    <row r="64" spans="1:2"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2020-12-15T03:35:06Z</dcterms:created>
  <dcterms:modified xsi:type="dcterms:W3CDTF">2021-01-26T00:43:36Z</dcterms:modified>
  <cp:category/>
</cp:coreProperties>
</file>