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2\ｈ\F\公営企業関係\諸調査\Ｒ２\20210108 【〆切129（金）】公営企業に係る経営比較分析表（令和元年度決算）の分析等について（依頼）\04 部局回答\02 流域下水道\"/>
    </mc:Choice>
  </mc:AlternateContent>
  <workbookProtection workbookAlgorithmName="SHA-512" workbookHashValue="hux20c1/3ZbqgyG4F4vJV5eK+89qvt2Ik2QQGEzgUyt176kVX+k9XctrPjrJvCXyMmMScdzPA4sWCznWcwFaJw==" workbookSaltValue="uRnXD+3u8UX4yO5yCJVakQ==" workbookSpinCount="100000" lockStructure="1"/>
  <bookViews>
    <workbookView xWindow="3120" yWindow="0" windowWidth="27705" windowHeight="130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D10" i="4"/>
  <c r="W10" i="4"/>
  <c r="P10" i="4"/>
  <c r="B10" i="4"/>
  <c r="BB8" i="4"/>
  <c r="AT8" i="4"/>
  <c r="AD8" i="4"/>
  <c r="W8" i="4"/>
  <c r="B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<sst xmlns="http://schemas.openxmlformats.org/spreadsheetml/2006/main" count="319" uniqueCount="117">
  <si>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</si>
  <si>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</si>
  <si>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</si>
  <si>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</si>
  <si>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</si>
  <si>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</si>
  <si>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</si>
  <si>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</si>
  <si>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</si>
  <si>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</si>
  <si>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</si>
  <si>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</si>
  <si>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</si>
  <si>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</si>
  <si>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</si>
  <si>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</si>
  <si>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</si>
  <si>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</si>
  <si>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</si>
  <si>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</si>
  <si>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</si>
  <si>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</si>
  <si>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</si>
  <si>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</si>
  <si>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</si>
  <si>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</si>
  <si>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</si>
  <si>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</si>
  <si>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</si>
  <si>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</si>
  <si>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</si>
  <si>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</si>
  <si>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</si>
  <si>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</si>
  <si>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</si>
  <si>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</si>
  <si>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</si>
  <si>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</si>
  <si>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</si>
  <si>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</si>
  <si>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</si>
  <si>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</si>
  <si>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</si>
  <si>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</si>
  <si>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</si>
  <si>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</si>
  <si>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</si>
  <si>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</si>
  <si>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</si>
  <si>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</si>
  <si>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</si>
  <si>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</si>
  <si>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</si>
  <si>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</si>
  <si>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</si>
  <si>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</si>
  <si>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</si>
  <si>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</si>
  <si>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</si>
  <si>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</si>
  <si>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</si>
  <si>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</si>
  <si>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</si>
  <si>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</si>
  <si>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</si>
  <si>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</si>
  <si>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</si>
  <si>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</si>
  <si>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</si>
  <si>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</si>
  <si>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</si>
  <si>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</si>
  <si>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</si>
  <si>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</si>
  <si>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</si>
  <si>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</si>
  <si>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</si>
  <si>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</si>
  <si>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</si>
  <si>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</si>
  <si>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</si>
  <si>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</si>
  <si>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</si>
  <si>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</si>
  <si>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</si>
  <si>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</si>
  <si>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</si>
  <si>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</si>
  <si>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</si>
  <si>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</si>
  <si>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</si>
  <si>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</si>
  <si>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</si>
  <si>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</si>
  <si>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</si>
  <si>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</si>
  <si>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</si>
  <si>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</si>
  <si>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</si>
  <si>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</si>
  <si>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</si>
  <si>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</si>
  <si>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</si>
  <si>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</si>
  <si>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</si>
  <si>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</si>
  <si>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</si>
  <si>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</si>
  <si>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</si>
  <si>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</si>
  <si>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</si>
  <si>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</si>
  <si>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</si>
  <si>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</si>
  <si>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他の類似団体と比較して、本県流域下水道事業の経営指標は概ね良好であり、経営悪化の兆候は見られないが、将来的な人口減少等による流入水量の減少に備えつつ、施設規模や耐用年数を考慮した改築更新を検討し、維持管理の更なる効率化に努めていく。</t>
    <phoneticPr fontId="4"/>
  </si>
  <si>
    <t>　本県流域下水道の管渠は、部分的な補修を行っているものの、概ね健全度が高く、管渠の更新までは必要としない状況である。
　有形固定資産減価償却率について、企業会計に移行して間もないことから平均値よりも低くなっている。</t>
    <rPh sb="60" eb="62">
      <t>ユウケイ</t>
    </rPh>
    <rPh sb="62" eb="64">
      <t>コテイ</t>
    </rPh>
    <rPh sb="64" eb="66">
      <t>シサン</t>
    </rPh>
    <rPh sb="66" eb="70">
      <t>ゲンカショウキャク</t>
    </rPh>
    <rPh sb="70" eb="71">
      <t>リツ</t>
    </rPh>
    <rPh sb="76" eb="78">
      <t>キギョウ</t>
    </rPh>
    <rPh sb="78" eb="80">
      <t>カイケイ</t>
    </rPh>
    <rPh sb="81" eb="83">
      <t>イコウ</t>
    </rPh>
    <rPh sb="85" eb="86">
      <t>マ</t>
    </rPh>
    <rPh sb="93" eb="96">
      <t>ヘイキンチ</t>
    </rPh>
    <rPh sb="99" eb="100">
      <t>ヒク</t>
    </rPh>
    <phoneticPr fontId="4"/>
  </si>
  <si>
    <t>　経常収支比率について、100%を上回っている。流動比率についても、流動資産（現金預金）が流動負債に比して多大にある状況を表しており、経営の健全性に支障はない。
　また、企業債残高対事業規模比率及び汚水処理原価については、他の類似団体と比較して低い水準となっており、下水道事業債等の計画的な償還と浄化施設の省エネ運転等の取り組みの成果を反映したものとなっている。
　今後は、事業計画に見合った適切な施設規模を検討した上で、施設利用率及び水洗化率をより高める努力が必要である。</t>
    <rPh sb="1" eb="3">
      <t>ケイジョウ</t>
    </rPh>
    <rPh sb="17" eb="19">
      <t>ウワマワ</t>
    </rPh>
    <rPh sb="24" eb="26">
      <t>リュウドウ</t>
    </rPh>
    <rPh sb="26" eb="28">
      <t>ヒリツ</t>
    </rPh>
    <rPh sb="34" eb="36">
      <t>リュウドウ</t>
    </rPh>
    <rPh sb="36" eb="38">
      <t>シサン</t>
    </rPh>
    <rPh sb="39" eb="41">
      <t>ゲンキン</t>
    </rPh>
    <rPh sb="41" eb="43">
      <t>ヨキン</t>
    </rPh>
    <rPh sb="45" eb="47">
      <t>リュウドウ</t>
    </rPh>
    <rPh sb="47" eb="49">
      <t>フサイ</t>
    </rPh>
    <rPh sb="50" eb="51">
      <t>ヒ</t>
    </rPh>
    <rPh sb="53" eb="55">
      <t>タダイ</t>
    </rPh>
    <rPh sb="58" eb="60">
      <t>ジョウキョウ</t>
    </rPh>
    <rPh sb="61" eb="62">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</si>
</sst>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A98-4A6A-BD50-FAA02F7B4855}"/>
            </c:ext>
          </c:extLst>
        </c:ser>
        <c:dLbls>
          <c:showLegendKey val="0"/>
          <c:showVal val="0"/>
          <c:showCatName val="0"/>
          <c:showSerName val="0"/>
          <c:showPercent val="0"/>
          <c:showBubbleSize val="0"/>
        </c:dLbls>
        <c:gapWidth val="150"/>
        <c:axId val="140974096"/>
        <c:axId val="14097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DA98-4A6A-BD50-FAA02F7B4855}"/>
            </c:ext>
          </c:extLst>
        </c:ser>
        <c:dLbls>
          <c:showLegendKey val="0"/>
          <c:showVal val="0"/>
          <c:showCatName val="0"/>
          <c:showSerName val="0"/>
          <c:showPercent val="0"/>
          <c:showBubbleSize val="0"/>
        </c:dLbls>
        <c:marker val="1"/>
        <c:smooth val="0"/>
        <c:axId val="140974096"/>
        <c:axId val="140972920"/>
      </c:lineChart>
      <c:dateAx>
        <c:axId val="140974096"/>
        <c:scaling>
          <c:orientation val="minMax"/>
        </c:scaling>
        <c:delete val="1"/>
        <c:axPos val="b"/>
        <c:numFmt formatCode="&quot;H&quot;yy" sourceLinked="1"/>
        <c:majorTickMark val="none"/>
        <c:minorTickMark val="none"/>
        <c:tickLblPos val="none"/>
        <c:crossAx val="140972920"/>
        <c:crosses val="autoZero"/>
        <c:auto val="1"/>
        <c:lblOffset val="100"/>
        <c:baseTimeUnit val="years"/>
      </c:dateAx>
      <c:valAx>
        <c:axId val="14097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7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63.32</c:v>
                </c:pt>
              </c:numCache>
            </c:numRef>
          </c:val>
          <c:extLst>
            <c:ext xmlns:c16="http://schemas.microsoft.com/office/drawing/2014/chart" uri="{C3380CC4-5D6E-409C-BE32-E72D297353CC}">
              <c16:uniqueId val="{00000000-FC99-45D4-A12D-16492CE5D3FA}"/>
            </c:ext>
          </c:extLst>
        </c:ser>
        <c:dLbls>
          <c:showLegendKey val="0"/>
          <c:showVal val="0"/>
          <c:showCatName val="0"/>
          <c:showSerName val="0"/>
          <c:showPercent val="0"/>
          <c:showBubbleSize val="0"/>
        </c:dLbls>
        <c:gapWidth val="150"/>
        <c:axId val="221313840"/>
        <c:axId val="22131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67.209999999999994</c:v>
                </c:pt>
              </c:numCache>
            </c:numRef>
          </c:val>
          <c:smooth val="0"/>
          <c:extLst>
            <c:ext xmlns:c16="http://schemas.microsoft.com/office/drawing/2014/chart" uri="{C3380CC4-5D6E-409C-BE32-E72D297353CC}">
              <c16:uniqueId val="{00000001-FC99-45D4-A12D-16492CE5D3FA}"/>
            </c:ext>
          </c:extLst>
        </c:ser>
        <c:dLbls>
          <c:showLegendKey val="0"/>
          <c:showVal val="0"/>
          <c:showCatName val="0"/>
          <c:showSerName val="0"/>
          <c:showPercent val="0"/>
          <c:showBubbleSize val="0"/>
        </c:dLbls>
        <c:marker val="1"/>
        <c:smooth val="0"/>
        <c:axId val="221313840"/>
        <c:axId val="221311880"/>
      </c:lineChart>
      <c:dateAx>
        <c:axId val="221313840"/>
        <c:scaling>
          <c:orientation val="minMax"/>
        </c:scaling>
        <c:delete val="1"/>
        <c:axPos val="b"/>
        <c:numFmt formatCode="&quot;H&quot;yy" sourceLinked="1"/>
        <c:majorTickMark val="none"/>
        <c:minorTickMark val="none"/>
        <c:tickLblPos val="none"/>
        <c:crossAx val="221311880"/>
        <c:crosses val="autoZero"/>
        <c:auto val="1"/>
        <c:lblOffset val="100"/>
        <c:baseTimeUnit val="years"/>
      </c:dateAx>
      <c:valAx>
        <c:axId val="22131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31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92.74</c:v>
                </c:pt>
              </c:numCache>
            </c:numRef>
          </c:val>
          <c:extLst>
            <c:ext xmlns:c16="http://schemas.microsoft.com/office/drawing/2014/chart" uri="{C3380CC4-5D6E-409C-BE32-E72D297353CC}">
              <c16:uniqueId val="{00000000-205E-462F-990F-181CFC8C3025}"/>
            </c:ext>
          </c:extLst>
        </c:ser>
        <c:dLbls>
          <c:showLegendKey val="0"/>
          <c:showVal val="0"/>
          <c:showCatName val="0"/>
          <c:showSerName val="0"/>
          <c:showPercent val="0"/>
          <c:showBubbleSize val="0"/>
        </c:dLbls>
        <c:gapWidth val="150"/>
        <c:axId val="221316192"/>
        <c:axId val="22131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93.21</c:v>
                </c:pt>
              </c:numCache>
            </c:numRef>
          </c:val>
          <c:smooth val="0"/>
          <c:extLst>
            <c:ext xmlns:c16="http://schemas.microsoft.com/office/drawing/2014/chart" uri="{C3380CC4-5D6E-409C-BE32-E72D297353CC}">
              <c16:uniqueId val="{00000001-205E-462F-990F-181CFC8C3025}"/>
            </c:ext>
          </c:extLst>
        </c:ser>
        <c:dLbls>
          <c:showLegendKey val="0"/>
          <c:showVal val="0"/>
          <c:showCatName val="0"/>
          <c:showSerName val="0"/>
          <c:showPercent val="0"/>
          <c:showBubbleSize val="0"/>
        </c:dLbls>
        <c:marker val="1"/>
        <c:smooth val="0"/>
        <c:axId val="221316192"/>
        <c:axId val="221313056"/>
      </c:lineChart>
      <c:dateAx>
        <c:axId val="221316192"/>
        <c:scaling>
          <c:orientation val="minMax"/>
        </c:scaling>
        <c:delete val="1"/>
        <c:axPos val="b"/>
        <c:numFmt formatCode="&quot;H&quot;yy" sourceLinked="1"/>
        <c:majorTickMark val="none"/>
        <c:minorTickMark val="none"/>
        <c:tickLblPos val="none"/>
        <c:crossAx val="221313056"/>
        <c:crosses val="autoZero"/>
        <c:auto val="1"/>
        <c:lblOffset val="100"/>
        <c:baseTimeUnit val="years"/>
      </c:dateAx>
      <c:valAx>
        <c:axId val="2213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3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101.47</c:v>
                </c:pt>
              </c:numCache>
            </c:numRef>
          </c:val>
          <c:extLst>
            <c:ext xmlns:c16="http://schemas.microsoft.com/office/drawing/2014/chart" uri="{C3380CC4-5D6E-409C-BE32-E72D297353CC}">
              <c16:uniqueId val="{00000000-B8D8-401B-95D9-00352AB4D7F3}"/>
            </c:ext>
          </c:extLst>
        </c:ser>
        <c:dLbls>
          <c:showLegendKey val="0"/>
          <c:showVal val="0"/>
          <c:showCatName val="0"/>
          <c:showSerName val="0"/>
          <c:showPercent val="0"/>
          <c:showBubbleSize val="0"/>
        </c:dLbls>
        <c:gapWidth val="150"/>
        <c:axId val="140971352"/>
        <c:axId val="14097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100.49</c:v>
                </c:pt>
              </c:numCache>
            </c:numRef>
          </c:val>
          <c:smooth val="0"/>
          <c:extLst>
            <c:ext xmlns:c16="http://schemas.microsoft.com/office/drawing/2014/chart" uri="{C3380CC4-5D6E-409C-BE32-E72D297353CC}">
              <c16:uniqueId val="{00000001-B8D8-401B-95D9-00352AB4D7F3}"/>
            </c:ext>
          </c:extLst>
        </c:ser>
        <c:dLbls>
          <c:showLegendKey val="0"/>
          <c:showVal val="0"/>
          <c:showCatName val="0"/>
          <c:showSerName val="0"/>
          <c:showPercent val="0"/>
          <c:showBubbleSize val="0"/>
        </c:dLbls>
        <c:marker val="1"/>
        <c:smooth val="0"/>
        <c:axId val="140971352"/>
        <c:axId val="140970960"/>
      </c:lineChart>
      <c:dateAx>
        <c:axId val="140971352"/>
        <c:scaling>
          <c:orientation val="minMax"/>
        </c:scaling>
        <c:delete val="1"/>
        <c:axPos val="b"/>
        <c:numFmt formatCode="&quot;H&quot;yy" sourceLinked="1"/>
        <c:majorTickMark val="none"/>
        <c:minorTickMark val="none"/>
        <c:tickLblPos val="none"/>
        <c:crossAx val="140970960"/>
        <c:crosses val="autoZero"/>
        <c:auto val="1"/>
        <c:lblOffset val="100"/>
        <c:baseTimeUnit val="years"/>
      </c:dateAx>
      <c:valAx>
        <c:axId val="14097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7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6.26</c:v>
                </c:pt>
              </c:numCache>
            </c:numRef>
          </c:val>
          <c:extLst>
            <c:ext xmlns:c16="http://schemas.microsoft.com/office/drawing/2014/chart" uri="{C3380CC4-5D6E-409C-BE32-E72D297353CC}">
              <c16:uniqueId val="{00000000-BF94-4FB4-B914-0769F4339FEB}"/>
            </c:ext>
          </c:extLst>
        </c:ser>
        <c:dLbls>
          <c:showLegendKey val="0"/>
          <c:showVal val="0"/>
          <c:showCatName val="0"/>
          <c:showSerName val="0"/>
          <c:showPercent val="0"/>
          <c:showBubbleSize val="0"/>
        </c:dLbls>
        <c:gapWidth val="150"/>
        <c:axId val="220927112"/>
        <c:axId val="22091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39.35</c:v>
                </c:pt>
              </c:numCache>
            </c:numRef>
          </c:val>
          <c:smooth val="0"/>
          <c:extLst>
            <c:ext xmlns:c16="http://schemas.microsoft.com/office/drawing/2014/chart" uri="{C3380CC4-5D6E-409C-BE32-E72D297353CC}">
              <c16:uniqueId val="{00000001-BF94-4FB4-B914-0769F4339FEB}"/>
            </c:ext>
          </c:extLst>
        </c:ser>
        <c:dLbls>
          <c:showLegendKey val="0"/>
          <c:showVal val="0"/>
          <c:showCatName val="0"/>
          <c:showSerName val="0"/>
          <c:showPercent val="0"/>
          <c:showBubbleSize val="0"/>
        </c:dLbls>
        <c:marker val="1"/>
        <c:smooth val="0"/>
        <c:axId val="220927112"/>
        <c:axId val="220919664"/>
      </c:lineChart>
      <c:dateAx>
        <c:axId val="220927112"/>
        <c:scaling>
          <c:orientation val="minMax"/>
        </c:scaling>
        <c:delete val="1"/>
        <c:axPos val="b"/>
        <c:numFmt formatCode="&quot;H&quot;yy" sourceLinked="1"/>
        <c:majorTickMark val="none"/>
        <c:minorTickMark val="none"/>
        <c:tickLblPos val="none"/>
        <c:crossAx val="220919664"/>
        <c:crosses val="autoZero"/>
        <c:auto val="1"/>
        <c:lblOffset val="100"/>
        <c:baseTimeUnit val="years"/>
      </c:dateAx>
      <c:valAx>
        <c:axId val="22091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2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0B7-4A62-AD1B-95591AFA7E44}"/>
            </c:ext>
          </c:extLst>
        </c:ser>
        <c:dLbls>
          <c:showLegendKey val="0"/>
          <c:showVal val="0"/>
          <c:showCatName val="0"/>
          <c:showSerName val="0"/>
          <c:showPercent val="0"/>
          <c:showBubbleSize val="0"/>
        </c:dLbls>
        <c:gapWidth val="150"/>
        <c:axId val="220920056"/>
        <c:axId val="22092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1.17</c:v>
                </c:pt>
              </c:numCache>
            </c:numRef>
          </c:val>
          <c:smooth val="0"/>
          <c:extLst>
            <c:ext xmlns:c16="http://schemas.microsoft.com/office/drawing/2014/chart" uri="{C3380CC4-5D6E-409C-BE32-E72D297353CC}">
              <c16:uniqueId val="{00000001-90B7-4A62-AD1B-95591AFA7E44}"/>
            </c:ext>
          </c:extLst>
        </c:ser>
        <c:dLbls>
          <c:showLegendKey val="0"/>
          <c:showVal val="0"/>
          <c:showCatName val="0"/>
          <c:showSerName val="0"/>
          <c:showPercent val="0"/>
          <c:showBubbleSize val="0"/>
        </c:dLbls>
        <c:marker val="1"/>
        <c:smooth val="0"/>
        <c:axId val="220920056"/>
        <c:axId val="220920448"/>
      </c:lineChart>
      <c:dateAx>
        <c:axId val="220920056"/>
        <c:scaling>
          <c:orientation val="minMax"/>
        </c:scaling>
        <c:delete val="1"/>
        <c:axPos val="b"/>
        <c:numFmt formatCode="&quot;H&quot;yy" sourceLinked="1"/>
        <c:majorTickMark val="none"/>
        <c:minorTickMark val="none"/>
        <c:tickLblPos val="none"/>
        <c:crossAx val="220920448"/>
        <c:crosses val="autoZero"/>
        <c:auto val="1"/>
        <c:lblOffset val="100"/>
        <c:baseTimeUnit val="years"/>
      </c:dateAx>
      <c:valAx>
        <c:axId val="2209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2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C0D-429F-B992-EFFC0120D303}"/>
            </c:ext>
          </c:extLst>
        </c:ser>
        <c:dLbls>
          <c:showLegendKey val="0"/>
          <c:showVal val="0"/>
          <c:showCatName val="0"/>
          <c:showSerName val="0"/>
          <c:showPercent val="0"/>
          <c:showBubbleSize val="0"/>
        </c:dLbls>
        <c:gapWidth val="150"/>
        <c:axId val="220921624"/>
        <c:axId val="22092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7.27</c:v>
                </c:pt>
              </c:numCache>
            </c:numRef>
          </c:val>
          <c:smooth val="0"/>
          <c:extLst>
            <c:ext xmlns:c16="http://schemas.microsoft.com/office/drawing/2014/chart" uri="{C3380CC4-5D6E-409C-BE32-E72D297353CC}">
              <c16:uniqueId val="{00000001-AC0D-429F-B992-EFFC0120D303}"/>
            </c:ext>
          </c:extLst>
        </c:ser>
        <c:dLbls>
          <c:showLegendKey val="0"/>
          <c:showVal val="0"/>
          <c:showCatName val="0"/>
          <c:showSerName val="0"/>
          <c:showPercent val="0"/>
          <c:showBubbleSize val="0"/>
        </c:dLbls>
        <c:marker val="1"/>
        <c:smooth val="0"/>
        <c:axId val="220921624"/>
        <c:axId val="220925544"/>
      </c:lineChart>
      <c:dateAx>
        <c:axId val="220921624"/>
        <c:scaling>
          <c:orientation val="minMax"/>
        </c:scaling>
        <c:delete val="1"/>
        <c:axPos val="b"/>
        <c:numFmt formatCode="&quot;H&quot;yy" sourceLinked="1"/>
        <c:majorTickMark val="none"/>
        <c:minorTickMark val="none"/>
        <c:tickLblPos val="none"/>
        <c:crossAx val="220925544"/>
        <c:crosses val="autoZero"/>
        <c:auto val="1"/>
        <c:lblOffset val="100"/>
        <c:baseTimeUnit val="years"/>
      </c:dateAx>
      <c:valAx>
        <c:axId val="22092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2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313.87</c:v>
                </c:pt>
              </c:numCache>
            </c:numRef>
          </c:val>
          <c:extLst>
            <c:ext xmlns:c16="http://schemas.microsoft.com/office/drawing/2014/chart" uri="{C3380CC4-5D6E-409C-BE32-E72D297353CC}">
              <c16:uniqueId val="{00000000-2A0D-4119-B4D4-C59194678A38}"/>
            </c:ext>
          </c:extLst>
        </c:ser>
        <c:dLbls>
          <c:showLegendKey val="0"/>
          <c:showVal val="0"/>
          <c:showCatName val="0"/>
          <c:showSerName val="0"/>
          <c:showPercent val="0"/>
          <c:showBubbleSize val="0"/>
        </c:dLbls>
        <c:gapWidth val="150"/>
        <c:axId val="220922016"/>
        <c:axId val="22092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97.37</c:v>
                </c:pt>
              </c:numCache>
            </c:numRef>
          </c:val>
          <c:smooth val="0"/>
          <c:extLst>
            <c:ext xmlns:c16="http://schemas.microsoft.com/office/drawing/2014/chart" uri="{C3380CC4-5D6E-409C-BE32-E72D297353CC}">
              <c16:uniqueId val="{00000001-2A0D-4119-B4D4-C59194678A38}"/>
            </c:ext>
          </c:extLst>
        </c:ser>
        <c:dLbls>
          <c:showLegendKey val="0"/>
          <c:showVal val="0"/>
          <c:showCatName val="0"/>
          <c:showSerName val="0"/>
          <c:showPercent val="0"/>
          <c:showBubbleSize val="0"/>
        </c:dLbls>
        <c:marker val="1"/>
        <c:smooth val="0"/>
        <c:axId val="220922016"/>
        <c:axId val="220922408"/>
      </c:lineChart>
      <c:dateAx>
        <c:axId val="220922016"/>
        <c:scaling>
          <c:orientation val="minMax"/>
        </c:scaling>
        <c:delete val="1"/>
        <c:axPos val="b"/>
        <c:numFmt formatCode="&quot;H&quot;yy" sourceLinked="1"/>
        <c:majorTickMark val="none"/>
        <c:minorTickMark val="none"/>
        <c:tickLblPos val="none"/>
        <c:crossAx val="220922408"/>
        <c:crosses val="autoZero"/>
        <c:auto val="1"/>
        <c:lblOffset val="100"/>
        <c:baseTimeUnit val="years"/>
      </c:dateAx>
      <c:valAx>
        <c:axId val="22092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279.47000000000003</c:v>
                </c:pt>
              </c:numCache>
            </c:numRef>
          </c:val>
          <c:extLst>
            <c:ext xmlns:c16="http://schemas.microsoft.com/office/drawing/2014/chart" uri="{C3380CC4-5D6E-409C-BE32-E72D297353CC}">
              <c16:uniqueId val="{00000000-8CD5-4235-8716-EE239FD670A0}"/>
            </c:ext>
          </c:extLst>
        </c:ser>
        <c:dLbls>
          <c:showLegendKey val="0"/>
          <c:showVal val="0"/>
          <c:showCatName val="0"/>
          <c:showSerName val="0"/>
          <c:showPercent val="0"/>
          <c:showBubbleSize val="0"/>
        </c:dLbls>
        <c:gapWidth val="150"/>
        <c:axId val="220923192"/>
        <c:axId val="22092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287.39</c:v>
                </c:pt>
              </c:numCache>
            </c:numRef>
          </c:val>
          <c:smooth val="0"/>
          <c:extLst>
            <c:ext xmlns:c16="http://schemas.microsoft.com/office/drawing/2014/chart" uri="{C3380CC4-5D6E-409C-BE32-E72D297353CC}">
              <c16:uniqueId val="{00000001-8CD5-4235-8716-EE239FD670A0}"/>
            </c:ext>
          </c:extLst>
        </c:ser>
        <c:dLbls>
          <c:showLegendKey val="0"/>
          <c:showVal val="0"/>
          <c:showCatName val="0"/>
          <c:showSerName val="0"/>
          <c:showPercent val="0"/>
          <c:showBubbleSize val="0"/>
        </c:dLbls>
        <c:marker val="1"/>
        <c:smooth val="0"/>
        <c:axId val="220923192"/>
        <c:axId val="220923976"/>
      </c:lineChart>
      <c:dateAx>
        <c:axId val="220923192"/>
        <c:scaling>
          <c:orientation val="minMax"/>
        </c:scaling>
        <c:delete val="1"/>
        <c:axPos val="b"/>
        <c:numFmt formatCode="&quot;H&quot;yy" sourceLinked="1"/>
        <c:majorTickMark val="none"/>
        <c:minorTickMark val="none"/>
        <c:tickLblPos val="none"/>
        <c:crossAx val="220923976"/>
        <c:crosses val="autoZero"/>
        <c:auto val="1"/>
        <c:lblOffset val="100"/>
        <c:baseTimeUnit val="years"/>
      </c:dateAx>
      <c:valAx>
        <c:axId val="22092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2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459-4463-A000-D3B474E1840E}"/>
            </c:ext>
          </c:extLst>
        </c:ser>
        <c:dLbls>
          <c:showLegendKey val="0"/>
          <c:showVal val="0"/>
          <c:showCatName val="0"/>
          <c:showSerName val="0"/>
          <c:showPercent val="0"/>
          <c:showBubbleSize val="0"/>
        </c:dLbls>
        <c:gapWidth val="150"/>
        <c:axId val="221315016"/>
        <c:axId val="22131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459-4463-A000-D3B474E1840E}"/>
            </c:ext>
          </c:extLst>
        </c:ser>
        <c:dLbls>
          <c:showLegendKey val="0"/>
          <c:showVal val="0"/>
          <c:showCatName val="0"/>
          <c:showSerName val="0"/>
          <c:showPercent val="0"/>
          <c:showBubbleSize val="0"/>
        </c:dLbls>
        <c:marker val="1"/>
        <c:smooth val="0"/>
        <c:axId val="221315016"/>
        <c:axId val="221317760"/>
      </c:lineChart>
      <c:dateAx>
        <c:axId val="221315016"/>
        <c:scaling>
          <c:orientation val="minMax"/>
        </c:scaling>
        <c:delete val="1"/>
        <c:axPos val="b"/>
        <c:numFmt formatCode="&quot;H&quot;yy" sourceLinked="1"/>
        <c:majorTickMark val="none"/>
        <c:minorTickMark val="none"/>
        <c:tickLblPos val="none"/>
        <c:crossAx val="221317760"/>
        <c:crosses val="autoZero"/>
        <c:auto val="1"/>
        <c:lblOffset val="100"/>
        <c:baseTimeUnit val="years"/>
      </c:dateAx>
      <c:valAx>
        <c:axId val="2213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31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38.08</c:v>
                </c:pt>
              </c:numCache>
            </c:numRef>
          </c:val>
          <c:extLst>
            <c:ext xmlns:c16="http://schemas.microsoft.com/office/drawing/2014/chart" uri="{C3380CC4-5D6E-409C-BE32-E72D297353CC}">
              <c16:uniqueId val="{00000000-3377-4D6A-AD42-D52EC38972FA}"/>
            </c:ext>
          </c:extLst>
        </c:ser>
        <c:dLbls>
          <c:showLegendKey val="0"/>
          <c:showVal val="0"/>
          <c:showCatName val="0"/>
          <c:showSerName val="0"/>
          <c:showPercent val="0"/>
          <c:showBubbleSize val="0"/>
        </c:dLbls>
        <c:gapWidth val="150"/>
        <c:axId val="221311488"/>
        <c:axId val="22131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50.64</c:v>
                </c:pt>
              </c:numCache>
            </c:numRef>
          </c:val>
          <c:smooth val="0"/>
          <c:extLst>
            <c:ext xmlns:c16="http://schemas.microsoft.com/office/drawing/2014/chart" uri="{C3380CC4-5D6E-409C-BE32-E72D297353CC}">
              <c16:uniqueId val="{00000001-3377-4D6A-AD42-D52EC38972FA}"/>
            </c:ext>
          </c:extLst>
        </c:ser>
        <c:dLbls>
          <c:showLegendKey val="0"/>
          <c:showVal val="0"/>
          <c:showCatName val="0"/>
          <c:showSerName val="0"/>
          <c:showPercent val="0"/>
          <c:showBubbleSize val="0"/>
        </c:dLbls>
        <c:marker val="1"/>
        <c:smooth val="0"/>
        <c:axId val="221311488"/>
        <c:axId val="221316976"/>
      </c:lineChart>
      <c:dateAx>
        <c:axId val="221311488"/>
        <c:scaling>
          <c:orientation val="minMax"/>
        </c:scaling>
        <c:delete val="1"/>
        <c:axPos val="b"/>
        <c:numFmt formatCode="&quot;H&quot;yy" sourceLinked="1"/>
        <c:majorTickMark val="none"/>
        <c:minorTickMark val="none"/>
        <c:tickLblPos val="none"/>
        <c:crossAx val="221316976"/>
        <c:crosses val="autoZero"/>
        <c:auto val="1"/>
        <c:lblOffset val="100"/>
        <c:baseTimeUnit val="years"/>
      </c:dateAx>
      <c:valAx>
        <c:axId val="22131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3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岡山県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1903627</v>
      </c>
      <c r="AM8" s="51"/>
      <c r="AN8" s="51"/>
      <c r="AO8" s="51"/>
      <c r="AP8" s="51"/>
      <c r="AQ8" s="51"/>
      <c r="AR8" s="51"/>
      <c r="AS8" s="51"/>
      <c r="AT8" s="46">
        <f>データ!T6</f>
        <v>7114.33</v>
      </c>
      <c r="AU8" s="46"/>
      <c r="AV8" s="46"/>
      <c r="AW8" s="46"/>
      <c r="AX8" s="46"/>
      <c r="AY8" s="46"/>
      <c r="AZ8" s="46"/>
      <c r="BA8" s="46"/>
      <c r="BB8" s="46">
        <f>データ!U6</f>
        <v>267.58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84</v>
      </c>
      <c r="J10" s="46"/>
      <c r="K10" s="46"/>
      <c r="L10" s="46"/>
      <c r="M10" s="46"/>
      <c r="N10" s="46"/>
      <c r="O10" s="46"/>
      <c r="P10" s="46">
        <f>データ!P6</f>
        <v>42.58</v>
      </c>
      <c r="Q10" s="46"/>
      <c r="R10" s="46"/>
      <c r="S10" s="46"/>
      <c r="T10" s="46"/>
      <c r="U10" s="46"/>
      <c r="V10" s="46"/>
      <c r="W10" s="46">
        <f>データ!Q6</f>
        <v>100</v>
      </c>
      <c r="X10" s="46"/>
      <c r="Y10" s="46"/>
      <c r="Z10" s="46"/>
      <c r="AA10" s="46"/>
      <c r="AB10" s="46"/>
      <c r="AC10" s="46"/>
      <c r="AD10" s="51">
        <f>データ!R6</f>
        <v>0</v>
      </c>
      <c r="AE10" s="51"/>
      <c r="AF10" s="51"/>
      <c r="AG10" s="51"/>
      <c r="AH10" s="51"/>
      <c r="AI10" s="51"/>
      <c r="AJ10" s="51"/>
      <c r="AK10" s="2"/>
      <c r="AL10" s="51">
        <f>データ!V6</f>
        <v>538657</v>
      </c>
      <c r="AM10" s="51"/>
      <c r="AN10" s="51"/>
      <c r="AO10" s="51"/>
      <c r="AP10" s="51"/>
      <c r="AQ10" s="51"/>
      <c r="AR10" s="51"/>
      <c r="AS10" s="51"/>
      <c r="AT10" s="46">
        <f>データ!W6</f>
        <v>93.07</v>
      </c>
      <c r="AU10" s="46"/>
      <c r="AV10" s="46"/>
      <c r="AW10" s="46"/>
      <c r="AX10" s="46"/>
      <c r="AY10" s="46"/>
      <c r="AZ10" s="46"/>
      <c r="BA10" s="46"/>
      <c r="BB10" s="46">
        <f>データ!X6</f>
        <v>5787.65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【7.23】</v>
      </c>
      <c r="G85" s="26" t="str">
        <f>データ!BE6</f>
        <v>【97.06】</v>
      </c>
      <c r="H85" s="26" t="str">
        <f>データ!BP6</f>
        <v>【291.40】</v>
      </c>
      <c r="I85" s="26" t="str">
        <f>データ!CA6</f>
        <v>【0.00】</v>
      </c>
      <c r="J85" s="26" t="str">
        <f>データ!CL6</f>
        <v>【51.39】</v>
      </c>
      <c r="K85" s="26" t="str">
        <f>データ!CW6</f>
        <v>【66.94】</v>
      </c>
      <c r="L85" s="26" t="str">
        <f>データ!DH6</f>
        <v>【93.03】</v>
      </c>
      <c r="M85" s="26" t="str">
        <f>データ!DS6</f>
        <v>【39.03】</v>
      </c>
      <c r="N85" s="26" t="str">
        <f>データ!ED6</f>
        <v>【1.16】</v>
      </c>
      <c r="O85" s="26" t="str">
        <f>データ!EO6</f>
        <v>【0.09】</v>
      </c>
    </row>
  </sheetData>
  <sheetProtection algorithmName="SHA-512" hashValue="po8nRH2s4v2PrBhCH6zNofz3dLJy5xFbSUsCcZS5/yW09H0W2FdBW5TCna5hOs6lkJU1xTJK7yAjAIg3meeJdQ==" saltValue="J6Dc85X/7PzlRn3nLBwoN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330001</v>
      </c>
      <c r="D6" s="33">
        <f t="shared" si="3"/>
        <v>46</v>
      </c>
      <c r="E6" s="33">
        <f t="shared" si="3"/>
        <v>17</v>
      </c>
      <c r="F6" s="33">
        <f t="shared" si="3"/>
        <v>3</v>
      </c>
      <c r="G6" s="33">
        <f t="shared" si="3"/>
        <v>0</v>
      </c>
      <c r="H6" s="33" t="str">
        <f t="shared" si="3"/>
        <v>岡山県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84</v>
      </c>
      <c r="P6" s="34">
        <f t="shared" si="3"/>
        <v>42.58</v>
      </c>
      <c r="Q6" s="34">
        <f t="shared" si="3"/>
        <v>100</v>
      </c>
      <c r="R6" s="34">
        <f t="shared" si="3"/>
        <v>0</v>
      </c>
      <c r="S6" s="34">
        <f t="shared" si="3"/>
        <v>1903627</v>
      </c>
      <c r="T6" s="34">
        <f t="shared" si="3"/>
        <v>7114.33</v>
      </c>
      <c r="U6" s="34">
        <f t="shared" si="3"/>
        <v>267.58</v>
      </c>
      <c r="V6" s="34">
        <f t="shared" si="3"/>
        <v>538657</v>
      </c>
      <c r="W6" s="34">
        <f t="shared" si="3"/>
        <v>93.07</v>
      </c>
      <c r="X6" s="34">
        <f t="shared" si="3"/>
        <v>5787.65</v>
      </c>
      <c r="Y6" s="35" t="str">
        <f>IF(Y7="",NA(),Y7)</f>
        <v>-</v>
      </c>
      <c r="Z6" s="35" t="str">
        <f t="shared" ref="Z6:AH6" si="4">IF(Z7="",NA(),Z7)</f>
        <v>-</v>
      </c>
      <c r="AA6" s="35" t="str">
        <f t="shared" si="4"/>
        <v>-</v>
      </c>
      <c r="AB6" s="35" t="str">
        <f t="shared" si="4"/>
        <v>-</v>
      </c>
      <c r="AC6" s="35">
        <f t="shared" si="4"/>
        <v>101.47</v>
      </c>
      <c r="AD6" s="35" t="str">
        <f t="shared" si="4"/>
        <v>-</v>
      </c>
      <c r="AE6" s="35" t="str">
        <f t="shared" si="4"/>
        <v>-</v>
      </c>
      <c r="AF6" s="35" t="str">
        <f t="shared" si="4"/>
        <v>-</v>
      </c>
      <c r="AG6" s="35" t="str">
        <f t="shared" si="4"/>
        <v>-</v>
      </c>
      <c r="AH6" s="35">
        <f t="shared" si="4"/>
        <v>100.49</v>
      </c>
      <c r="AI6" s="34" t="str">
        <f>IF(AI7="","",IF(AI7="-","【-】","【"&amp;SUBSTITUTE(TEXT(AI7,"#,##0.00"),"-","△")&amp;"】"))</f>
        <v>【100.50】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7.27</v>
      </c>
      <c r="AT6" s="34" t="str">
        <f>IF(AT7="","",IF(AT7="-","【-】","【"&amp;SUBSTITUTE(TEXT(AT7,"#,##0.00"),"-","△")&amp;"】"))</f>
        <v>【7.23】</v>
      </c>
      <c r="AU6" s="35" t="str">
        <f>IF(AU7="",NA(),AU7)</f>
        <v>-</v>
      </c>
      <c r="AV6" s="35" t="str">
        <f t="shared" ref="AV6:BD6" si="6">IF(AV7="",NA(),AV7)</f>
        <v>-</v>
      </c>
      <c r="AW6" s="35" t="str">
        <f t="shared" si="6"/>
        <v>-</v>
      </c>
      <c r="AX6" s="35" t="str">
        <f t="shared" si="6"/>
        <v>-</v>
      </c>
      <c r="AY6" s="35">
        <f t="shared" si="6"/>
        <v>313.87</v>
      </c>
      <c r="AZ6" s="35" t="str">
        <f t="shared" si="6"/>
        <v>-</v>
      </c>
      <c r="BA6" s="35" t="str">
        <f t="shared" si="6"/>
        <v>-</v>
      </c>
      <c r="BB6" s="35" t="str">
        <f t="shared" si="6"/>
        <v>-</v>
      </c>
      <c r="BC6" s="35" t="str">
        <f t="shared" si="6"/>
        <v>-</v>
      </c>
      <c r="BD6" s="35">
        <f t="shared" si="6"/>
        <v>97.37</v>
      </c>
      <c r="BE6" s="34" t="str">
        <f>IF(BE7="","",IF(BE7="-","【-】","【"&amp;SUBSTITUTE(TEXT(BE7,"#,##0.00"),"-","△")&amp;"】"))</f>
        <v>【97.06】</v>
      </c>
      <c r="BF6" s="35" t="str">
        <f>IF(BF7="",NA(),BF7)</f>
        <v>-</v>
      </c>
      <c r="BG6" s="35" t="str">
        <f t="shared" ref="BG6:BO6" si="7">IF(BG7="",NA(),BG7)</f>
        <v>-</v>
      </c>
      <c r="BH6" s="35" t="str">
        <f t="shared" si="7"/>
        <v>-</v>
      </c>
      <c r="BI6" s="35" t="str">
        <f t="shared" si="7"/>
        <v>-</v>
      </c>
      <c r="BJ6" s="35">
        <f t="shared" si="7"/>
        <v>279.47000000000003</v>
      </c>
      <c r="BK6" s="35" t="str">
        <f t="shared" si="7"/>
        <v>-</v>
      </c>
      <c r="BL6" s="35" t="str">
        <f t="shared" si="7"/>
        <v>-</v>
      </c>
      <c r="BM6" s="35" t="str">
        <f t="shared" si="7"/>
        <v>-</v>
      </c>
      <c r="BN6" s="35" t="str">
        <f t="shared" si="7"/>
        <v>-</v>
      </c>
      <c r="BO6" s="35">
        <f t="shared" si="7"/>
        <v>287.39</v>
      </c>
      <c r="BP6" s="34" t="str">
        <f>IF(BP7="","",IF(BP7="-","【-】","【"&amp;SUBSTITUTE(TEXT(BP7,"#,##0.00"),"-","△")&amp;"】"))</f>
        <v>【291.40】</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38.08</v>
      </c>
      <c r="CG6" s="35" t="str">
        <f t="shared" si="9"/>
        <v>-</v>
      </c>
      <c r="CH6" s="35" t="str">
        <f t="shared" si="9"/>
        <v>-</v>
      </c>
      <c r="CI6" s="35" t="str">
        <f t="shared" si="9"/>
        <v>-</v>
      </c>
      <c r="CJ6" s="35" t="str">
        <f t="shared" si="9"/>
        <v>-</v>
      </c>
      <c r="CK6" s="35">
        <f t="shared" si="9"/>
        <v>50.64</v>
      </c>
      <c r="CL6" s="34" t="str">
        <f>IF(CL7="","",IF(CL7="-","【-】","【"&amp;SUBSTITUTE(TEXT(CL7,"#,##0.00"),"-","△")&amp;"】"))</f>
        <v>【51.39】</v>
      </c>
      <c r="CM6" s="35" t="str">
        <f>IF(CM7="",NA(),CM7)</f>
        <v>-</v>
      </c>
      <c r="CN6" s="35" t="str">
        <f t="shared" ref="CN6:CV6" si="10">IF(CN7="",NA(),CN7)</f>
        <v>-</v>
      </c>
      <c r="CO6" s="35" t="str">
        <f t="shared" si="10"/>
        <v>-</v>
      </c>
      <c r="CP6" s="35" t="str">
        <f t="shared" si="10"/>
        <v>-</v>
      </c>
      <c r="CQ6" s="35">
        <f t="shared" si="10"/>
        <v>63.32</v>
      </c>
      <c r="CR6" s="35" t="str">
        <f t="shared" si="10"/>
        <v>-</v>
      </c>
      <c r="CS6" s="35" t="str">
        <f t="shared" si="10"/>
        <v>-</v>
      </c>
      <c r="CT6" s="35" t="str">
        <f t="shared" si="10"/>
        <v>-</v>
      </c>
      <c r="CU6" s="35" t="str">
        <f t="shared" si="10"/>
        <v>-</v>
      </c>
      <c r="CV6" s="35">
        <f t="shared" si="10"/>
        <v>67.209999999999994</v>
      </c>
      <c r="CW6" s="34" t="str">
        <f>IF(CW7="","",IF(CW7="-","【-】","【"&amp;SUBSTITUTE(TEXT(CW7,"#,##0.00"),"-","△")&amp;"】"))</f>
        <v>【66.94】</v>
      </c>
      <c r="CX6" s="35" t="str">
        <f>IF(CX7="",NA(),CX7)</f>
        <v>-</v>
      </c>
      <c r="CY6" s="35" t="str">
        <f t="shared" ref="CY6:DG6" si="11">IF(CY7="",NA(),CY7)</f>
        <v>-</v>
      </c>
      <c r="CZ6" s="35" t="str">
        <f t="shared" si="11"/>
        <v>-</v>
      </c>
      <c r="DA6" s="35" t="str">
        <f t="shared" si="11"/>
        <v>-</v>
      </c>
      <c r="DB6" s="35">
        <f t="shared" si="11"/>
        <v>92.74</v>
      </c>
      <c r="DC6" s="35" t="str">
        <f t="shared" si="11"/>
        <v>-</v>
      </c>
      <c r="DD6" s="35" t="str">
        <f t="shared" si="11"/>
        <v>-</v>
      </c>
      <c r="DE6" s="35" t="str">
        <f t="shared" si="11"/>
        <v>-</v>
      </c>
      <c r="DF6" s="35" t="str">
        <f t="shared" si="11"/>
        <v>-</v>
      </c>
      <c r="DG6" s="35">
        <f t="shared" si="11"/>
        <v>93.21</v>
      </c>
      <c r="DH6" s="34" t="str">
        <f>IF(DH7="","",IF(DH7="-","【-】","【"&amp;SUBSTITUTE(TEXT(DH7,"#,##0.00"),"-","△")&amp;"】"))</f>
        <v>【93.03】</v>
      </c>
      <c r="DI6" s="35" t="str">
        <f>IF(DI7="",NA(),DI7)</f>
        <v>-</v>
      </c>
      <c r="DJ6" s="35" t="str">
        <f t="shared" ref="DJ6:DR6" si="12">IF(DJ7="",NA(),DJ7)</f>
        <v>-</v>
      </c>
      <c r="DK6" s="35" t="str">
        <f t="shared" si="12"/>
        <v>-</v>
      </c>
      <c r="DL6" s="35" t="str">
        <f t="shared" si="12"/>
        <v>-</v>
      </c>
      <c r="DM6" s="35">
        <f t="shared" si="12"/>
        <v>6.26</v>
      </c>
      <c r="DN6" s="35" t="str">
        <f t="shared" si="12"/>
        <v>-</v>
      </c>
      <c r="DO6" s="35" t="str">
        <f t="shared" si="12"/>
        <v>-</v>
      </c>
      <c r="DP6" s="35" t="str">
        <f t="shared" si="12"/>
        <v>-</v>
      </c>
      <c r="DQ6" s="35" t="str">
        <f t="shared" si="12"/>
        <v>-</v>
      </c>
      <c r="DR6" s="35">
        <f t="shared" si="12"/>
        <v>39.35</v>
      </c>
      <c r="DS6" s="34" t="str">
        <f>IF(DS7="","",IF(DS7="-","【-】","【"&amp;SUBSTITUTE(TEXT(DS7,"#,##0.00"),"-","△")&amp;"】"))</f>
        <v>【39.03】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1.17</v>
      </c>
      <c r="ED6" s="34" t="str">
        <f>IF(ED7="","",IF(ED7="-","【-】","【"&amp;SUBSTITUTE(TEXT(ED7,"#,##0.00"),"-","△")&amp;"】"))</f>
        <v>【1.16】</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7.0000000000000007E-2</v>
      </c>
      <c r="EO6" s="34" t="str">
        <f>IF(EO7="","",IF(EO7="-","【-】","【"&amp;SUBSTITUTE(TEXT(EO7,"#,##0.00"),"-","△")&amp;"】"))</f>
        <v>【0.09】</v>
      </c>
    </row>
    <row r="7" spans="1:148" s="36" customFormat="1" x14ac:dyDescent="0.15">
      <c r="A7" s="28"/>
      <c r="B7" s="37">
        <v>2019</v>
      </c>
      <c r="C7" s="37">
        <v>330001</v>
      </c>
      <c r="D7" s="37">
        <v>46</v>
      </c>
      <c r="E7" s="37">
        <v>17</v>
      </c>
      <c r="F7" s="37">
        <v>3</v>
      </c>
      <c r="G7" s="37">
        <v>0</v>
      </c>
      <c r="H7" s="37" t="s">
        <v>96</v>
      </c>
      <c r="I7" s="37" t="s">
        <v>97</v>
      </c>
      <c r="J7" s="37" t="s">
        <v>98</v>
      </c>
      <c r="K7" s="37" t="s">
        <v>99</v>
      </c>
      <c r="L7" s="37" t="s">
        <v>100</v>
      </c>
      <c r="M7" s="37" t="s">
        <v>101</v>
      </c>
      <c r="N7" s="38" t="s">
        <v>102</v>
      </c>
      <c r="O7" s="38">
        <v>84</v>
      </c>
      <c r="P7" s="38">
        <v>42.58</v>
      </c>
      <c r="Q7" s="38">
        <v>100</v>
      </c>
      <c r="R7" s="38">
        <v>0</v>
      </c>
      <c r="S7" s="38">
        <v>1903627</v>
      </c>
      <c r="T7" s="38">
        <v>7114.33</v>
      </c>
      <c r="U7" s="38">
        <v>267.58</v>
      </c>
      <c r="V7" s="38">
        <v>538657</v>
      </c>
      <c r="W7" s="38">
        <v>93.07</v>
      </c>
      <c r="X7" s="38">
        <v>5787.65</v>
      </c>
      <c r="Y7" s="38" t="s">
        <v>102</v>
      </c>
      <c r="Z7" s="38" t="s">
        <v>102</v>
      </c>
      <c r="AA7" s="38" t="s">
        <v>102</v>
      </c>
      <c r="AB7" s="38" t="s">
        <v>102</v>
      </c>
      <c r="AC7" s="38">
        <v>101.47</v>
      </c>
      <c r="AD7" s="38" t="s">
        <v>102</v>
      </c>
      <c r="AE7" s="38" t="s">
        <v>102</v>
      </c>
      <c r="AF7" s="38" t="s">
        <v>102</v>
      </c>
      <c r="AG7" s="38" t="s">
        <v>102</v>
      </c>
      <c r="AH7" s="38">
        <v>100.49</v>
      </c>
      <c r="AI7" s="38">
        <v>100.5</v>
      </c>
      <c r="AJ7" s="38" t="s">
        <v>102</v>
      </c>
      <c r="AK7" s="38" t="s">
        <v>102</v>
      </c>
      <c r="AL7" s="38" t="s">
        <v>102</v>
      </c>
      <c r="AM7" s="38" t="s">
        <v>102</v>
      </c>
      <c r="AN7" s="38">
        <v>0</v>
      </c>
      <c r="AO7" s="38" t="s">
        <v>102</v>
      </c>
      <c r="AP7" s="38" t="s">
        <v>102</v>
      </c>
      <c r="AQ7" s="38" t="s">
        <v>102</v>
      </c>
      <c r="AR7" s="38" t="s">
        <v>102</v>
      </c>
      <c r="AS7" s="38">
        <v>7.27</v>
      </c>
      <c r="AT7" s="38">
        <v>7.23</v>
      </c>
      <c r="AU7" s="38" t="s">
        <v>102</v>
      </c>
      <c r="AV7" s="38" t="s">
        <v>102</v>
      </c>
      <c r="AW7" s="38" t="s">
        <v>102</v>
      </c>
      <c r="AX7" s="38" t="s">
        <v>102</v>
      </c>
      <c r="AY7" s="38">
        <v>313.87</v>
      </c>
      <c r="AZ7" s="38" t="s">
        <v>102</v>
      </c>
      <c r="BA7" s="38" t="s">
        <v>102</v>
      </c>
      <c r="BB7" s="38" t="s">
        <v>102</v>
      </c>
      <c r="BC7" s="38" t="s">
        <v>102</v>
      </c>
      <c r="BD7" s="38">
        <v>97.37</v>
      </c>
      <c r="BE7" s="38">
        <v>97.06</v>
      </c>
      <c r="BF7" s="38" t="s">
        <v>102</v>
      </c>
      <c r="BG7" s="38" t="s">
        <v>102</v>
      </c>
      <c r="BH7" s="38" t="s">
        <v>102</v>
      </c>
      <c r="BI7" s="38" t="s">
        <v>102</v>
      </c>
      <c r="BJ7" s="38">
        <v>279.47000000000003</v>
      </c>
      <c r="BK7" s="38" t="s">
        <v>102</v>
      </c>
      <c r="BL7" s="38" t="s">
        <v>102</v>
      </c>
      <c r="BM7" s="38" t="s">
        <v>102</v>
      </c>
      <c r="BN7" s="38" t="s">
        <v>102</v>
      </c>
      <c r="BO7" s="38">
        <v>287.39</v>
      </c>
      <c r="BP7" s="38">
        <v>291.39999999999998</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38.08</v>
      </c>
      <c r="CG7" s="38" t="s">
        <v>102</v>
      </c>
      <c r="CH7" s="38" t="s">
        <v>102</v>
      </c>
      <c r="CI7" s="38" t="s">
        <v>102</v>
      </c>
      <c r="CJ7" s="38" t="s">
        <v>102</v>
      </c>
      <c r="CK7" s="38">
        <v>50.64</v>
      </c>
      <c r="CL7" s="38">
        <v>51.39</v>
      </c>
      <c r="CM7" s="38" t="s">
        <v>102</v>
      </c>
      <c r="CN7" s="38" t="s">
        <v>102</v>
      </c>
      <c r="CO7" s="38" t="s">
        <v>102</v>
      </c>
      <c r="CP7" s="38" t="s">
        <v>102</v>
      </c>
      <c r="CQ7" s="38">
        <v>63.32</v>
      </c>
      <c r="CR7" s="38" t="s">
        <v>102</v>
      </c>
      <c r="CS7" s="38" t="s">
        <v>102</v>
      </c>
      <c r="CT7" s="38" t="s">
        <v>102</v>
      </c>
      <c r="CU7" s="38" t="s">
        <v>102</v>
      </c>
      <c r="CV7" s="38">
        <v>67.209999999999994</v>
      </c>
      <c r="CW7" s="38">
        <v>66.94</v>
      </c>
      <c r="CX7" s="38" t="s">
        <v>102</v>
      </c>
      <c r="CY7" s="38" t="s">
        <v>102</v>
      </c>
      <c r="CZ7" s="38" t="s">
        <v>102</v>
      </c>
      <c r="DA7" s="38" t="s">
        <v>102</v>
      </c>
      <c r="DB7" s="38">
        <v>92.74</v>
      </c>
      <c r="DC7" s="38" t="s">
        <v>102</v>
      </c>
      <c r="DD7" s="38" t="s">
        <v>102</v>
      </c>
      <c r="DE7" s="38" t="s">
        <v>102</v>
      </c>
      <c r="DF7" s="38" t="s">
        <v>102</v>
      </c>
      <c r="DG7" s="38">
        <v>93.21</v>
      </c>
      <c r="DH7" s="38">
        <v>93.03</v>
      </c>
      <c r="DI7" s="38" t="s">
        <v>102</v>
      </c>
      <c r="DJ7" s="38" t="s">
        <v>102</v>
      </c>
      <c r="DK7" s="38" t="s">
        <v>102</v>
      </c>
      <c r="DL7" s="38" t="s">
        <v>102</v>
      </c>
      <c r="DM7" s="38">
        <v>6.26</v>
      </c>
      <c r="DN7" s="38" t="s">
        <v>102</v>
      </c>
      <c r="DO7" s="38" t="s">
        <v>102</v>
      </c>
      <c r="DP7" s="38" t="s">
        <v>102</v>
      </c>
      <c r="DQ7" s="38" t="s">
        <v>102</v>
      </c>
      <c r="DR7" s="38">
        <v>39.35</v>
      </c>
      <c r="DS7" s="38">
        <v>39.03</v>
      </c>
      <c r="DT7" s="38" t="s">
        <v>102</v>
      </c>
      <c r="DU7" s="38" t="s">
        <v>102</v>
      </c>
      <c r="DV7" s="38" t="s">
        <v>102</v>
      </c>
      <c r="DW7" s="38" t="s">
        <v>102</v>
      </c>
      <c r="DX7" s="38">
        <v>0</v>
      </c>
      <c r="DY7" s="38" t="s">
        <v>102</v>
      </c>
      <c r="DZ7" s="38" t="s">
        <v>102</v>
      </c>
      <c r="EA7" s="38" t="s">
        <v>102</v>
      </c>
      <c r="EB7" s="38" t="s">
        <v>102</v>
      </c>
      <c r="EC7" s="38">
        <v>1.17</v>
      </c>
      <c r="ED7" s="38">
        <v>1.1599999999999999</v>
      </c>
      <c r="EE7" s="38" t="s">
        <v>102</v>
      </c>
      <c r="EF7" s="38" t="s">
        <v>102</v>
      </c>
      <c r="EG7" s="38" t="s">
        <v>102</v>
      </c>
      <c r="EH7" s="38" t="s">
        <v>102</v>
      </c>
      <c r="EI7" s="38">
        <v>0</v>
      </c>
      <c r="EJ7" s="38" t="s">
        <v>102</v>
      </c>
      <c r="EK7" s="38" t="s">
        <v>102</v>
      </c>
      <c r="EL7" s="38" t="s">
        <v>102</v>
      </c>
      <c r="EM7" s="38" t="s">
        <v>102</v>
      </c>
      <c r="EN7" s="38">
        <v>7.0000000000000007E-2</v>
      </c>
      <c r="EO7" s="38">
        <v>0.09</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2021-01-12T06:39:47Z</cp:lastPrinted>
  <dcterms:created xsi:type="dcterms:W3CDTF">2020-12-04T02:31:27Z</dcterms:created>
  <dcterms:modified xsi:type="dcterms:W3CDTF">2021-01-25T03:00:05Z</dcterms:modified>
  <cp:category/>
</cp:coreProperties>
</file>