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L-AH3\share\g03_予算経理\03経理主査\業務ファイル\16.経営比較分析\R2(R1決算)\②経営分析依頼(20210118)\②回答\決裁\決裁後\"/>
    </mc:Choice>
  </mc:AlternateContent>
  <workbookProtection workbookAlgorithmName="SHA-512" workbookHashValue="BA32Ag9C7bEMtMn6mkyGGwrBnS+wpYiqxMrXdqQ0FcR//2liiLTYgQ0BbMudOPdmy1nEFE2QIF5j/rVPMfmm3w==" workbookSaltValue="HraBWzRmVmcgdARGHBVjVA=="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JA12" i="5" s="1"/>
  <c r="IW8" i="5"/>
  <c r="IV8" i="5"/>
  <c r="IM8" i="5"/>
  <c r="IL8" i="5"/>
  <c r="IC8" i="5"/>
  <c r="IG12" i="5" s="1"/>
  <c r="IB8" i="5"/>
  <c r="HS8" i="5"/>
  <c r="HR8" i="5"/>
  <c r="HI8" i="5"/>
  <c r="HI12" i="5" s="1"/>
  <c r="HH8" i="5"/>
  <c r="GY8" i="5"/>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R12" i="5"/>
  <c r="GN12" i="5"/>
  <c r="GQ12" i="5"/>
  <c r="GP12" i="5"/>
  <c r="GO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11" i="4"/>
  <c r="LJ10" i="5"/>
  <c r="JU10" i="5"/>
  <c r="IF10" i="5"/>
  <c r="GQ10" i="5"/>
  <c r="FC10" i="5"/>
  <c r="DN10" i="5"/>
  <c r="BX10" i="5"/>
  <c r="MN10" i="5"/>
  <c r="KZ10" i="5"/>
  <c r="JK10" i="5"/>
  <c r="HV10" i="5"/>
  <c r="GG10" i="5"/>
  <c r="ER10" i="5"/>
  <c r="DD10" i="5"/>
  <c r="BM10" i="5"/>
  <c r="MD10" i="5"/>
  <c r="KO10" i="5"/>
  <c r="JA10" i="5"/>
  <c r="HL10" i="5"/>
  <c r="FW10" i="5"/>
  <c r="EH10" i="5"/>
  <c r="CS10" i="5"/>
  <c r="BB10" i="5"/>
  <c r="GZ18" i="5"/>
  <c r="HC18" i="5"/>
  <c r="GY18" i="5"/>
  <c r="HB18" i="5"/>
  <c r="HA18" i="5"/>
  <c r="HV18" i="5"/>
  <c r="HU18" i="5"/>
  <c r="HW12" i="5"/>
  <c r="HS12" i="5"/>
  <c r="HT18" i="5"/>
  <c r="HV12" i="5"/>
  <c r="HW18" i="5"/>
  <c r="HS18" i="5"/>
  <c r="IN18" i="5"/>
  <c r="IQ18" i="5"/>
  <c r="IM18" i="5"/>
  <c r="IO12" i="5"/>
  <c r="IP18" i="5"/>
  <c r="IN12" i="5"/>
  <c r="IO18"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C12" i="5"/>
  <c r="HL12" i="5"/>
  <c r="ID12" i="5"/>
  <c r="IQ12" i="5"/>
  <c r="EZ8" i="5"/>
  <c r="FT8" i="5"/>
  <c r="JK18" i="5"/>
  <c r="JI12" i="5"/>
  <c r="JJ18" i="5"/>
  <c r="JL12" i="5"/>
  <c r="JH12" i="5"/>
  <c r="JI18" i="5"/>
  <c r="JK12" i="5"/>
  <c r="JL18" i="5"/>
  <c r="JH18" i="5"/>
  <c r="KC18" i="5"/>
  <c r="KE12" i="5"/>
  <c r="KF18" i="5"/>
  <c r="KB18" i="5"/>
  <c r="KD12" i="5"/>
  <c r="KE18" i="5"/>
  <c r="KC12" i="5"/>
  <c r="KD18" i="5"/>
  <c r="KF12" i="5"/>
  <c r="KB12" i="5"/>
  <c r="C10" i="5"/>
  <c r="FK12" i="5"/>
  <c r="GG12" i="5"/>
  <c r="GZ12" i="5"/>
  <c r="HT12" i="5"/>
  <c r="IZ12" i="5"/>
  <c r="HM18" i="5"/>
  <c r="HI18" i="5"/>
  <c r="HL18" i="5"/>
  <c r="HK18" i="5"/>
  <c r="HM12" i="5"/>
  <c r="HJ18" i="5"/>
  <c r="IE18" i="5"/>
  <c r="ID18" i="5"/>
  <c r="IF12" i="5"/>
  <c r="IG18" i="5"/>
  <c r="IC18" i="5"/>
  <c r="IE12" i="5"/>
  <c r="IF18"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A12" i="5"/>
  <c r="HJ12" i="5"/>
  <c r="HU12" i="5"/>
  <c r="IM12" i="5"/>
  <c r="FK18" i="5"/>
  <c r="FN18" i="5"/>
  <c r="FJ18" i="5"/>
  <c r="FM18" i="5"/>
  <c r="FL18" i="5"/>
  <c r="GG18" i="5"/>
  <c r="GF18" i="5"/>
  <c r="GE18" i="5"/>
  <c r="GH18" i="5"/>
  <c r="GD18" i="5"/>
  <c r="JB18" i="5"/>
  <c r="IX18" i="5"/>
  <c r="JA18" i="5"/>
  <c r="IY12" i="5"/>
  <c r="IZ18" i="5"/>
  <c r="JB12" i="5"/>
  <c r="IX12" i="5"/>
  <c r="IY18" i="5"/>
  <c r="JT18" i="5"/>
  <c r="JV12" i="5"/>
  <c r="JR12" i="5"/>
  <c r="JS18" i="5"/>
  <c r="JU12" i="5"/>
  <c r="JV18" i="5"/>
  <c r="JR18" i="5"/>
  <c r="JT12" i="5"/>
  <c r="JU18" i="5"/>
  <c r="JS12" i="5"/>
  <c r="KP18" i="5"/>
  <c r="KL18" i="5"/>
  <c r="KN12" i="5"/>
  <c r="KO18" i="5"/>
  <c r="KM12" i="5"/>
  <c r="KN18" i="5"/>
  <c r="KP12" i="5"/>
  <c r="KL12" i="5"/>
  <c r="KM18" i="5"/>
  <c r="KO12" i="5"/>
  <c r="FM12" i="5"/>
  <c r="GE12" i="5"/>
  <c r="HB12" i="5"/>
  <c r="HK12" i="5"/>
  <c r="IC12" i="5"/>
  <c r="IP12" i="5"/>
  <c r="JJ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FX18" i="5"/>
  <c r="FT18" i="5"/>
  <c r="FW18" i="5"/>
  <c r="FV18" i="5"/>
  <c r="FU18" i="5"/>
  <c r="FV12" i="5"/>
  <c r="FU12" i="5"/>
  <c r="FX12" i="5"/>
  <c r="FT12" i="5"/>
  <c r="FW12" i="5"/>
  <c r="FB18" i="5"/>
  <c r="FA18" i="5"/>
  <c r="FD18" i="5"/>
  <c r="EZ18" i="5"/>
  <c r="FC18" i="5"/>
  <c r="FD12" i="5"/>
  <c r="EZ12" i="5"/>
  <c r="FC12" i="5"/>
  <c r="FB12"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N11" i="4"/>
  <c r="ME10" i="5"/>
  <c r="KP10" i="5"/>
  <c r="JB10" i="5"/>
  <c r="HM10" i="5"/>
  <c r="FX10" i="5"/>
  <c r="EI10" i="5"/>
  <c r="CT10" i="5"/>
  <c r="BC10" i="5"/>
  <c r="LU10" i="5"/>
  <c r="KF10" i="5"/>
  <c r="IQ10" i="5"/>
  <c r="HC10" i="5"/>
  <c r="FN10" i="5"/>
  <c r="DY10" i="5"/>
  <c r="CJ10" i="5"/>
</calcChain>
</file>

<file path=xl/sharedStrings.xml><?xml version="1.0" encoding="utf-8"?>
<sst xmlns="http://schemas.openxmlformats.org/spreadsheetml/2006/main" count="942" uniqueCount="295">
  <si>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</si>
  <si>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</si>
  <si>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</si>
  <si>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</si>
  <si>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</si>
  <si>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</si>
  <si>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</si>
  <si>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</si>
  <si>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xml:space="preserve">電気事業により生じた利益は、将来の施設更新に充てるための建設改良積立金に積み立てる。　　　　　　　　　　　　　　　　　　　　　　　　　　　　　　　　　　　　　　　　　　　　　　　　　　　　　　　　　　　　　　　　　　　　　　　　　　　　　　　　　　　　　　　　　　　　　　　　　　　　　　　　　　　　　　　　　　　　　　　　　　　建設改良積立金への積立て　182,376千円　　　　　　　　　　　　　　　　　　　　　　　　　　　　　　　　　　　　　　　　　　　　　　　　　　　　　　　　　　　　　　　　　　　　　　　　　　　　　　　　　　　　　　　　　　　　　　　　　　　　　自己資本金への組入れ　152,028千円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</si>
  <si>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</si>
  <si>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</si>
  <si>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</si>
  <si>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</si>
  <si>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</si>
  <si>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</si>
  <si>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</si>
  <si>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</si>
  <si>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</si>
  <si>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</si>
  <si>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</si>
  <si>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</si>
  <si>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</si>
  <si>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</si>
  <si>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</si>
  <si>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</si>
  <si>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</si>
  <si>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</si>
  <si>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</si>
  <si>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</si>
  <si>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</si>
  <si>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</si>
  <si>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</si>
  <si>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</si>
  <si>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</si>
  <si>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</si>
  <si>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</si>
  <si>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</si>
  <si>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</si>
  <si>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</si>
  <si>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</si>
  <si>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</si>
  <si>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</si>
  <si>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</si>
  <si>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</si>
  <si>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</si>
  <si>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</si>
  <si>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</si>
  <si>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</si>
  <si>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</si>
  <si>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</si>
  <si>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</si>
  <si>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</si>
  <si>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</si>
  <si>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</si>
  <si>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</si>
  <si>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</si>
  <si>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</si>
  <si>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</si>
  <si>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</si>
  <si>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</si>
  <si>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</si>
  <si>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</si>
  <si>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</si>
  <si>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</si>
  <si>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</si>
  <si>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</si>
  <si>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</si>
  <si>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</si>
  <si>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</si>
  <si>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</si>
  <si>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</si>
  <si>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</si>
  <si>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</si>
  <si>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</si>
  <si>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</si>
  <si>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</si>
  <si>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</si>
  <si>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</si>
  <si>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</si>
  <si>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</si>
  <si>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</si>
  <si>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</si>
  <si>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</si>
  <si>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</si>
  <si>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</si>
  <si>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</si>
  <si>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</si>
  <si>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</si>
  <si>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</si>
  <si>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</si>
  <si>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</si>
  <si>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</si>
  <si>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</si>
  <si>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</si>
  <si>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</si>
  <si>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</si>
  <si>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</si>
  <si>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</si>
  <si>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</si>
  <si>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</si>
  <si>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</si>
  <si>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</si>
  <si>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</si>
  <si>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</si>
  <si>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</si>
  <si>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</si>
  <si>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</si>
  <si>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</si>
  <si>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</si>
  <si>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</si>
  <si>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</si>
  <si>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</si>
  <si>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</si>
  <si>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</si>
  <si>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</si>
  <si>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</si>
  <si>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</si>
  <si>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</si>
  <si>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</si>
  <si>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</si>
  <si>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350001</t>
  </si>
  <si>
    <t>46</t>
  </si>
  <si>
    <t>04</t>
  </si>
  <si>
    <t>0</t>
  </si>
  <si>
    <t>000</t>
  </si>
  <si>
    <t>山口県</t>
  </si>
  <si>
    <t>法適用</t>
  </si>
  <si>
    <t>電気事業</t>
  </si>
  <si>
    <t>自治体職員</t>
  </si>
  <si>
    <t>-</t>
  </si>
  <si>
    <t>令和3年3月31日　菅野発電所　他</t>
  </si>
  <si>
    <t>令和5年5月検針日　本郷川発電所</t>
  </si>
  <si>
    <t>無</t>
  </si>
  <si>
    <t>中国電力株式会社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</si>
  <si>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</si>
  <si>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</si>
  <si>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</si>
  <si>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</si>
  <si>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</si>
  <si>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</si>
  <si>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</si>
  <si>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</si>
  <si>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</si>
  <si>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</si>
  <si>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</si>
  <si>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</si>
  <si>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</si>
  <si>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</si>
  <si>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</si>
  <si>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</si>
  <si>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</si>
  <si>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</si>
  <si>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</si>
  <si>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</si>
  <si>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</si>
  <si>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</si>
  <si>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</si>
  <si>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</si>
  <si>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</si>
  <si>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</si>
  <si>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</si>
  <si>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</si>
  <si>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</si>
  <si>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</si>
  <si>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</si>
  <si>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</si>
  <si>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</si>
  <si>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</si>
  <si>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</si>
  <si>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</si>
  <si>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</si>
  <si>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</si>
  <si>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</si>
  <si>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</si>
  <si>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</si>
  <si>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</si>
  <si>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</si>
  <si>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</si>
  <si>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</si>
  <si>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</si>
  <si>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</si>
  <si>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</si>
  <si>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</si>
  <si>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</si>
  <si>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</si>
  <si>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</si>
  <si>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</si>
  <si>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</si>
  <si>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</si>
  <si>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</si>
  <si>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</si>
  <si>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</si>
  <si>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</si>
  <si>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</si>
  <si>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</si>
  <si>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</si>
  <si>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</si>
  <si>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</si>
  <si>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</si>
  <si>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</si>
  <si>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</si>
  <si>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</si>
  <si>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</si>
  <si>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</si>
  <si>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</si>
  <si>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</si>
  <si>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</si>
  <si>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</si>
  <si>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</si>
  <si>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</si>
  <si>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</si>
  <si>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</si>
  <si>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</si>
  <si>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</si>
  <si>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</si>
  <si>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</si>
  <si>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</si>
  <si>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</si>
  <si>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</si>
  <si>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</si>
  <si>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</si>
  <si>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</si>
  <si>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</si>
  <si>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</si>
  <si>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</si>
  <si>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</si>
  <si>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</si>
  <si>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</si>
  <si>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</si>
  <si>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</si>
  <si>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</si>
  <si>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</si>
  <si>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</si>
  <si>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</si>
  <si>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</si>
  <si>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</si>
  <si>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</si>
  <si>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</si>
  <si>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</si>
  <si>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</si>
  <si>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</si>
  <si>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</si>
  <si>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</si>
  <si>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</si>
  <si>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</si>
  <si>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</si>
  <si>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</si>
  <si>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</si>
  <si>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</si>
  <si>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</si>
  <si>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</si>
  <si>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</si>
  <si>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</si>
  <si>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</si>
  <si>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</si>
  <si>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</si>
  <si>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</si>
  <si>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</si>
  <si>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</si>
  <si>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</si>
  <si>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</si>
  <si>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</si>
  <si>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</si>
  <si>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</si>
  <si>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</si>
  <si>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</si>
  <si>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</si>
  <si>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</si>
  <si>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</si>
  <si>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</si>
  <si>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</si>
  <si>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</si>
  <si>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</si>
  <si>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</si>
  <si>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</si>
  <si>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</si>
  <si>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</si>
  <si>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</si>
  <si>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</si>
  <si>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</si>
  <si>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</si>
  <si>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</si>
  <si>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</si>
  <si>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</si>
  <si>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</si>
  <si>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</si>
  <si>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</si>
  <si>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</si>
  <si>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</si>
  <si>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</si>
  <si>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</si>
  <si>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</si>
  <si>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○設備利用率は、前年度に比べ、故障停止した菅野発電所の復旧等により増加しており、今後も発電施設の効率的運用に努めていく。　　　　　　　　　　　　　　　　　　　　　　　　　　　　　　　　　　　　　　　　　○修繕費比率は、全国平均より高く、上昇傾向にある。これは、施設の老朽化に伴い発電所の修繕費が増加したものによるが、「電気事業施設整備１０か年計画（2019～2028)」に基づいて計画的かつ効率的に修繕を行っていく。　　　　　　　　　　　　　　　　　　　　　　　　　　　　　　　　　　　　　　　　　　　　　　　○企業債残高対料金収入比率は、企業債の新規発行抑制及び着実な企業債償還に努めた結果、全国平均より低く、経年的にも低下傾向にある。　　　　　　　　　　　　　　　　　　　　　　　　　　　　　　　　　　　　　　　　　　　　　○有形固定資産減価償却率は、施設の老朽化に伴い、全国平均より高く、横ばいの傾向にあり、保有資産が法定耐用年数に近づきつつある。これについては、「電気事業施設整備１０か年計画（2019～2028)」に基づき、計画的かつ効率的に施設の更新を行っていく。　　　　　　　　　　　　　　　　　　　　　　　　　　　　　　　　　　　　　　　　　　　　　　　　　　　　　　　　　　　　　　　　　　　　　　　　　　　　　　　　　　○FIT収入割合は全国平均よりも低く、制度による調達期間終了後の収入減による発電事業全体におけるリスクは低い。</t>
    <rPh sb="12" eb="13">
      <t>クラ</t>
    </rPh>
    <rPh sb="33" eb="34">
      <t>ゾウ</t>
    </rPh>
    <rPh sb="34" eb="35">
      <t>カ</t>
    </rPh>
    <rPh sb="130" eb="132">
      <t>シセツ</t>
    </rPh>
    <rPh sb="133" eb="136">
      <t>ロウキュウカ</t>
    </rPh>
    <rPh sb="137" eb="138">
      <t>トモナ</t>
    </rPh>
    <rPh sb="195" eb="198">
      <t>コウリツテキ</t>
    </rPh>
    <rPh sb="397" eb="398">
      <t>ヨコ</t>
    </rPh>
    <rPh sb="472" eb="475">
      <t>コウリツテキ</t>
    </rPh>
    <phoneticPr fontId="5"/>
  </si>
  <si>
    <t>○経常収支比率は、１００％以上であり、前年度に比べ、故障停止した菅野発電所の復旧等により増加するとともに、料金収入以外の収入への依存も低く、経営の健全性は確保されている。　　　　　　　　　　　　　　　　　　　　　　　　　　　　　　　　　　　　　　　　　　　　　　　　　　　　　　　　　　　　　　○営業収支比率は、１００％以上であり、前年度に比べ、故障停止した菅野発電所の復旧等により増加するとともに、建設改良積立金など更新投資等に充てる財源も確保しており、経営の健全性は確保されている。　　　　　　　　　　　　　　　　　　　　　　　　　　　　　　　　　　　　　　　　　　　　　　　　　　　　　　　○流動比率は、定期預金（２年）の運用による固定資産の増加に伴う流動資産の減少等により減少しているが、１００％以上であり、経営の健全性は確保されている。　　　　　　　　　　　　　　　　　　　　　　　　　　　　　　　　　　　　　　　　　　　　　　　　　　　　　　　　　　　　　　　　　　○供給原価は、前年度に比べ微増であり、全国平均より高くなっている。これは、菅野発電所等の修繕などによる経常費用の増加等が要因であるが、今後、効率的な発電等により費用を削減していくように努める。　　　　　　　　　　　　　　　　　　　　　　　　　　　　　　　　　　　　　　　　　　　　　　　　　　　　○EBITDA（減価償却前営業利益）は、前年度に比べ純利益の増加等により増加しており、今後も効率的な発電等により本業の収益が増加していくよう努める。</t>
    <rPh sb="23" eb="24">
      <t>クラ</t>
    </rPh>
    <rPh sb="26" eb="28">
      <t>コショウ</t>
    </rPh>
    <rPh sb="28" eb="30">
      <t>テイシ</t>
    </rPh>
    <rPh sb="38" eb="40">
      <t>フッキュウ</t>
    </rPh>
    <rPh sb="44" eb="45">
      <t>ゾウ</t>
    </rPh>
    <rPh sb="45" eb="46">
      <t>カ</t>
    </rPh>
    <rPh sb="170" eb="171">
      <t>クラ</t>
    </rPh>
    <rPh sb="314" eb="316">
      <t>ウンヨウ</t>
    </rPh>
    <rPh sb="319" eb="321">
      <t>コテイ</t>
    </rPh>
    <rPh sb="321" eb="323">
      <t>シサン</t>
    </rPh>
    <rPh sb="324" eb="325">
      <t>ゾウ</t>
    </rPh>
    <rPh sb="325" eb="326">
      <t>カ</t>
    </rPh>
    <rPh sb="327" eb="328">
      <t>トモナ</t>
    </rPh>
    <rPh sb="334" eb="335">
      <t>ゲン</t>
    </rPh>
    <rPh sb="335" eb="336">
      <t>ショウ</t>
    </rPh>
    <rPh sb="358" eb="360">
      <t>ケイエイ</t>
    </rPh>
    <rPh sb="361" eb="364">
      <t>ケンゼンセイ</t>
    </rPh>
    <rPh sb="365" eb="367">
      <t>カクホ</t>
    </rPh>
    <rPh sb="452" eb="454">
      <t>ビゾウ</t>
    </rPh>
    <rPh sb="458" eb="460">
      <t>ゼンコク</t>
    </rPh>
    <rPh sb="460" eb="462">
      <t>ヘイキン</t>
    </rPh>
    <rPh sb="464" eb="465">
      <t>タカ</t>
    </rPh>
    <rPh sb="490" eb="492">
      <t>ケイジョウ</t>
    </rPh>
    <rPh sb="492" eb="494">
      <t>ヒヨウ</t>
    </rPh>
    <rPh sb="495" eb="497">
      <t>ゾウカ</t>
    </rPh>
    <rPh sb="497" eb="498">
      <t>トウ</t>
    </rPh>
    <rPh sb="499" eb="501">
      <t>ヨウイン</t>
    </rPh>
    <rPh sb="613" eb="616">
      <t>ジュンリエキ</t>
    </rPh>
    <rPh sb="617" eb="618">
      <t>ゾウ</t>
    </rPh>
    <rPh sb="618" eb="619">
      <t>カ</t>
    </rPh>
    <rPh sb="619" eb="620">
      <t>トウ</t>
    </rPh>
    <rPh sb="623" eb="624">
      <t>ゾウ</t>
    </rPh>
    <rPh sb="624" eb="625">
      <t>カ</t>
    </rPh>
    <rPh sb="630" eb="632">
      <t>コンゴ</t>
    </rPh>
    <rPh sb="649" eb="651">
      <t>ゾウカ</t>
    </rPh>
    <rPh sb="657" eb="658">
      <t>ツト</t>
    </rPh>
    <phoneticPr fontId="5"/>
  </si>
  <si>
    <t>○指標の分析からは、これまでのところ、経営は堅調に推移している。　　　　　　　　　　　　　　　　　　　　　　　　　　　　　　　　　　　○「第４次経営計画(2019～2028）」に基づき、気象予測に基づくダム貯留水の有効利用や発電停止期間の抑制・短縮による効率的な発電の実施等により、安定した電力料収入、純利益を確保していく。　　　　　　　　　　　　　　　　　　　　　　　　　　　　　　　　　　　　　　　　　　　　　　　　　　　○企業債については、新規企業債発行の抑制と着実な償還により、計画的な企業債残高の縮減を図っていく。　　　　　　　　　　　　　　　　　　　　　　　　　　　　　　　　　　　　　　　　　　　　　　　　　　　　　　　　　　　　　　　　　　　　　　　　　　　　　　　　　　　　　　　　　　　　　　　　　　　　　　　　　　　　　　　　　　　○「電気事業施設整備１０か年計画（2019～2028)」に基づき、計画的かつ最適な投資を行うとともに、新技術、新工法の導入や効率的な施工方法の採用等で工事コストを削減し、経費支出の抑制に努めていく。　　　　　　　　　　　　　　　　　　　　　　　　　　　　　　　　　　　　　　　　　　　　　　　　　　　　　　　　　　　　　　　　　　　　　　　　　　　　　　　　　　　　　　　　　　　　　　　　　　　　　　　　　　　　　　　　　　　　　　　　　　　　　○新たな水力発電所（平瀬発電所）の建設やリパワリングの推進等により、水力発電の供給力の向上を進めていく。　                                                                                         　　　　　　　　　　　　　　　　　　　　　　　　　　　　　　　　　　　　　　　　　　　　　　　　　　　　　　　　　　　　　　　　　　</t>
    <rPh sb="89" eb="90">
      <t>モト</t>
    </rPh>
    <rPh sb="602" eb="603">
      <t>アラ</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</si>
</sst>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119.7</c:v>
                </c:pt>
                <c:pt idx="1">
                  <c:v>128.19999999999999</c:v>
                </c:pt>
                <c:pt idx="2">
                  <c:v>122.6</c:v>
                </c:pt>
                <c:pt idx="3">
                  <c:v>109.1</c:v>
                </c:pt>
                <c:pt idx="4">
                  <c:v>112.9</c:v>
                </c:pt>
              </c:numCache>
            </c:numRef>
          </c:val>
          <c:extLst xmlns:c16r2="http://schemas.microsoft.com/office/drawing/2015/06/chart">
            <c:ext xmlns:c16="http://schemas.microsoft.com/office/drawing/2014/chart" uri="{C3380CC4-5D6E-409C-BE32-E72D297353CC}">
              <c16:uniqueId val="{00000000-49AD-46AC-924D-EB4ED7533CEC}"/>
            </c:ext>
          </c:extLst>
        </c:ser>
        <c:dLbls>
          <c:showLegendKey val="0"/>
          <c:showVal val="0"/>
          <c:showCatName val="0"/>
          <c:showSerName val="0"/>
          <c:showPercent val="0"/>
          <c:showBubbleSize val="0"/>
        </c:dLbls>
        <c:gapWidth val="180"/>
        <c:overlap val="-90"/>
        <c:axId val="417441216"/>
        <c:axId val="41744160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xmlns:c16r2="http://schemas.microsoft.com/office/drawing/2015/06/chart">
            <c:ext xmlns:c16="http://schemas.microsoft.com/office/drawing/2014/chart" uri="{C3380CC4-5D6E-409C-BE32-E72D297353CC}">
              <c16:uniqueId val="{00000001-49AD-46AC-924D-EB4ED7533CE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9AD-46AC-924D-EB4ED7533CEC}"/>
            </c:ext>
          </c:extLst>
        </c:ser>
        <c:dLbls>
          <c:showLegendKey val="0"/>
          <c:showVal val="0"/>
          <c:showCatName val="0"/>
          <c:showSerName val="0"/>
          <c:showPercent val="0"/>
          <c:showBubbleSize val="0"/>
        </c:dLbls>
        <c:marker val="1"/>
        <c:smooth val="0"/>
        <c:axId val="417441216"/>
        <c:axId val="417441608"/>
      </c:lineChart>
      <c:catAx>
        <c:axId val="417441216"/>
        <c:scaling>
          <c:orientation val="minMax"/>
        </c:scaling>
        <c:delete val="0"/>
        <c:axPos val="b"/>
        <c:numFmt formatCode="General" sourceLinked="1"/>
        <c:majorTickMark val="none"/>
        <c:minorTickMark val="none"/>
        <c:tickLblPos val="none"/>
        <c:crossAx val="417441608"/>
        <c:crosses val="autoZero"/>
        <c:auto val="0"/>
        <c:lblAlgn val="ctr"/>
        <c:lblOffset val="100"/>
        <c:noMultiLvlLbl val="1"/>
      </c:catAx>
      <c:valAx>
        <c:axId val="417441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4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0.4</c:v>
                </c:pt>
                <c:pt idx="1">
                  <c:v>1.3</c:v>
                </c:pt>
                <c:pt idx="2">
                  <c:v>1.7</c:v>
                </c:pt>
                <c:pt idx="3">
                  <c:v>1.5</c:v>
                </c:pt>
                <c:pt idx="4">
                  <c:v>1.9</c:v>
                </c:pt>
              </c:numCache>
            </c:numRef>
          </c:val>
          <c:extLst xmlns:c16r2="http://schemas.microsoft.com/office/drawing/2015/06/chart">
            <c:ext xmlns:c16="http://schemas.microsoft.com/office/drawing/2014/chart" uri="{C3380CC4-5D6E-409C-BE32-E72D297353CC}">
              <c16:uniqueId val="{00000000-B194-41F3-B4D1-4B2F1A903831}"/>
            </c:ext>
          </c:extLst>
        </c:ser>
        <c:dLbls>
          <c:showLegendKey val="0"/>
          <c:showVal val="0"/>
          <c:showCatName val="0"/>
          <c:showSerName val="0"/>
          <c:showPercent val="0"/>
          <c:showBubbleSize val="0"/>
        </c:dLbls>
        <c:gapWidth val="180"/>
        <c:overlap val="-90"/>
        <c:axId val="791982600"/>
        <c:axId val="79197985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xmlns:c16r2="http://schemas.microsoft.com/office/drawing/2015/06/chart">
            <c:ext xmlns:c16="http://schemas.microsoft.com/office/drawing/2014/chart" uri="{C3380CC4-5D6E-409C-BE32-E72D297353CC}">
              <c16:uniqueId val="{00000001-B194-41F3-B4D1-4B2F1A903831}"/>
            </c:ext>
          </c:extLst>
        </c:ser>
        <c:dLbls>
          <c:showLegendKey val="0"/>
          <c:showVal val="0"/>
          <c:showCatName val="0"/>
          <c:showSerName val="0"/>
          <c:showPercent val="0"/>
          <c:showBubbleSize val="0"/>
        </c:dLbls>
        <c:marker val="1"/>
        <c:smooth val="0"/>
        <c:axId val="791982600"/>
        <c:axId val="791979856"/>
      </c:lineChart>
      <c:catAx>
        <c:axId val="791982600"/>
        <c:scaling>
          <c:orientation val="minMax"/>
        </c:scaling>
        <c:delete val="0"/>
        <c:axPos val="b"/>
        <c:numFmt formatCode="General" sourceLinked="1"/>
        <c:majorTickMark val="none"/>
        <c:minorTickMark val="none"/>
        <c:tickLblPos val="none"/>
        <c:crossAx val="791979856"/>
        <c:crosses val="autoZero"/>
        <c:auto val="0"/>
        <c:lblAlgn val="ctr"/>
        <c:lblOffset val="100"/>
        <c:noMultiLvlLbl val="1"/>
      </c:catAx>
      <c:valAx>
        <c:axId val="791979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1982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40.700000000000003</c:v>
                </c:pt>
                <c:pt idx="1">
                  <c:v>50.9</c:v>
                </c:pt>
                <c:pt idx="2">
                  <c:v>36</c:v>
                </c:pt>
                <c:pt idx="3">
                  <c:v>27.5</c:v>
                </c:pt>
                <c:pt idx="4">
                  <c:v>28.9</c:v>
                </c:pt>
              </c:numCache>
            </c:numRef>
          </c:val>
          <c:extLst xmlns:c16r2="http://schemas.microsoft.com/office/drawing/2015/06/chart">
            <c:ext xmlns:c16="http://schemas.microsoft.com/office/drawing/2014/chart" uri="{C3380CC4-5D6E-409C-BE32-E72D297353CC}">
              <c16:uniqueId val="{00000000-CCE8-4691-AA01-3044C9CBE7D5}"/>
            </c:ext>
          </c:extLst>
        </c:ser>
        <c:dLbls>
          <c:showLegendKey val="0"/>
          <c:showVal val="0"/>
          <c:showCatName val="0"/>
          <c:showSerName val="0"/>
          <c:showPercent val="0"/>
          <c:showBubbleSize val="0"/>
        </c:dLbls>
        <c:gapWidth val="180"/>
        <c:overlap val="-90"/>
        <c:axId val="791979464"/>
        <c:axId val="79198024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xmlns:c16r2="http://schemas.microsoft.com/office/drawing/2015/06/chart">
            <c:ext xmlns:c16="http://schemas.microsoft.com/office/drawing/2014/chart" uri="{C3380CC4-5D6E-409C-BE32-E72D297353CC}">
              <c16:uniqueId val="{00000001-CCE8-4691-AA01-3044C9CBE7D5}"/>
            </c:ext>
          </c:extLst>
        </c:ser>
        <c:dLbls>
          <c:showLegendKey val="0"/>
          <c:showVal val="0"/>
          <c:showCatName val="0"/>
          <c:showSerName val="0"/>
          <c:showPercent val="0"/>
          <c:showBubbleSize val="0"/>
        </c:dLbls>
        <c:marker val="1"/>
        <c:smooth val="0"/>
        <c:axId val="791979464"/>
        <c:axId val="791980248"/>
      </c:lineChart>
      <c:catAx>
        <c:axId val="791979464"/>
        <c:scaling>
          <c:orientation val="minMax"/>
        </c:scaling>
        <c:delete val="0"/>
        <c:axPos val="b"/>
        <c:numFmt formatCode="General" sourceLinked="1"/>
        <c:majorTickMark val="none"/>
        <c:minorTickMark val="none"/>
        <c:tickLblPos val="none"/>
        <c:crossAx val="791980248"/>
        <c:crosses val="autoZero"/>
        <c:auto val="0"/>
        <c:lblAlgn val="ctr"/>
        <c:lblOffset val="100"/>
        <c:noMultiLvlLbl val="1"/>
      </c:catAx>
      <c:valAx>
        <c:axId val="791980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1979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29</c:v>
                </c:pt>
                <c:pt idx="1">
                  <c:v>22.9</c:v>
                </c:pt>
                <c:pt idx="2">
                  <c:v>28.4</c:v>
                </c:pt>
                <c:pt idx="3">
                  <c:v>30.6</c:v>
                </c:pt>
                <c:pt idx="4">
                  <c:v>34.200000000000003</c:v>
                </c:pt>
              </c:numCache>
            </c:numRef>
          </c:val>
          <c:extLst xmlns:c16r2="http://schemas.microsoft.com/office/drawing/2015/06/chart">
            <c:ext xmlns:c16="http://schemas.microsoft.com/office/drawing/2014/chart" uri="{C3380CC4-5D6E-409C-BE32-E72D297353CC}">
              <c16:uniqueId val="{00000000-D63F-4326-8F41-4A802E1F7893}"/>
            </c:ext>
          </c:extLst>
        </c:ser>
        <c:dLbls>
          <c:showLegendKey val="0"/>
          <c:showVal val="0"/>
          <c:showCatName val="0"/>
          <c:showSerName val="0"/>
          <c:showPercent val="0"/>
          <c:showBubbleSize val="0"/>
        </c:dLbls>
        <c:gapWidth val="180"/>
        <c:overlap val="-90"/>
        <c:axId val="786836528"/>
        <c:axId val="78683848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xmlns:c16r2="http://schemas.microsoft.com/office/drawing/2015/06/chart">
            <c:ext xmlns:c16="http://schemas.microsoft.com/office/drawing/2014/chart" uri="{C3380CC4-5D6E-409C-BE32-E72D297353CC}">
              <c16:uniqueId val="{00000001-D63F-4326-8F41-4A802E1F7893}"/>
            </c:ext>
          </c:extLst>
        </c:ser>
        <c:dLbls>
          <c:showLegendKey val="0"/>
          <c:showVal val="0"/>
          <c:showCatName val="0"/>
          <c:showSerName val="0"/>
          <c:showPercent val="0"/>
          <c:showBubbleSize val="0"/>
        </c:dLbls>
        <c:marker val="1"/>
        <c:smooth val="0"/>
        <c:axId val="786836528"/>
        <c:axId val="786838488"/>
      </c:lineChart>
      <c:catAx>
        <c:axId val="786836528"/>
        <c:scaling>
          <c:orientation val="minMax"/>
        </c:scaling>
        <c:delete val="0"/>
        <c:axPos val="b"/>
        <c:numFmt formatCode="General" sourceLinked="1"/>
        <c:majorTickMark val="none"/>
        <c:minorTickMark val="none"/>
        <c:tickLblPos val="none"/>
        <c:crossAx val="786838488"/>
        <c:crosses val="autoZero"/>
        <c:auto val="0"/>
        <c:lblAlgn val="ctr"/>
        <c:lblOffset val="100"/>
        <c:noMultiLvlLbl val="1"/>
      </c:catAx>
      <c:valAx>
        <c:axId val="786838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6836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59</c:v>
                </c:pt>
                <c:pt idx="1">
                  <c:v>45.3</c:v>
                </c:pt>
                <c:pt idx="2">
                  <c:v>38</c:v>
                </c:pt>
                <c:pt idx="3">
                  <c:v>30.9</c:v>
                </c:pt>
                <c:pt idx="4">
                  <c:v>18.7</c:v>
                </c:pt>
              </c:numCache>
            </c:numRef>
          </c:val>
          <c:extLst xmlns:c16r2="http://schemas.microsoft.com/office/drawing/2015/06/chart">
            <c:ext xmlns:c16="http://schemas.microsoft.com/office/drawing/2014/chart" uri="{C3380CC4-5D6E-409C-BE32-E72D297353CC}">
              <c16:uniqueId val="{00000000-5ADB-41F7-B67E-8D1E25E61B7C}"/>
            </c:ext>
          </c:extLst>
        </c:ser>
        <c:dLbls>
          <c:showLegendKey val="0"/>
          <c:showVal val="0"/>
          <c:showCatName val="0"/>
          <c:showSerName val="0"/>
          <c:showPercent val="0"/>
          <c:showBubbleSize val="0"/>
        </c:dLbls>
        <c:gapWidth val="180"/>
        <c:overlap val="-90"/>
        <c:axId val="786835744"/>
        <c:axId val="78684044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xmlns:c16r2="http://schemas.microsoft.com/office/drawing/2015/06/chart">
            <c:ext xmlns:c16="http://schemas.microsoft.com/office/drawing/2014/chart" uri="{C3380CC4-5D6E-409C-BE32-E72D297353CC}">
              <c16:uniqueId val="{00000001-5ADB-41F7-B67E-8D1E25E61B7C}"/>
            </c:ext>
          </c:extLst>
        </c:ser>
        <c:dLbls>
          <c:showLegendKey val="0"/>
          <c:showVal val="0"/>
          <c:showCatName val="0"/>
          <c:showSerName val="0"/>
          <c:showPercent val="0"/>
          <c:showBubbleSize val="0"/>
        </c:dLbls>
        <c:marker val="1"/>
        <c:smooth val="0"/>
        <c:axId val="786835744"/>
        <c:axId val="786840448"/>
      </c:lineChart>
      <c:catAx>
        <c:axId val="786835744"/>
        <c:scaling>
          <c:orientation val="minMax"/>
        </c:scaling>
        <c:delete val="0"/>
        <c:axPos val="b"/>
        <c:numFmt formatCode="General" sourceLinked="1"/>
        <c:majorTickMark val="none"/>
        <c:minorTickMark val="none"/>
        <c:tickLblPos val="none"/>
        <c:crossAx val="786840448"/>
        <c:crosses val="autoZero"/>
        <c:auto val="0"/>
        <c:lblAlgn val="ctr"/>
        <c:lblOffset val="100"/>
        <c:noMultiLvlLbl val="1"/>
      </c:catAx>
      <c:valAx>
        <c:axId val="786840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7868357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69.400000000000006</c:v>
                </c:pt>
                <c:pt idx="1">
                  <c:v>69.599999999999994</c:v>
                </c:pt>
                <c:pt idx="2">
                  <c:v>70.7</c:v>
                </c:pt>
                <c:pt idx="3">
                  <c:v>71.900000000000006</c:v>
                </c:pt>
                <c:pt idx="4">
                  <c:v>70.5</c:v>
                </c:pt>
              </c:numCache>
            </c:numRef>
          </c:val>
          <c:extLst xmlns:c16r2="http://schemas.microsoft.com/office/drawing/2015/06/chart">
            <c:ext xmlns:c16="http://schemas.microsoft.com/office/drawing/2014/chart" uri="{C3380CC4-5D6E-409C-BE32-E72D297353CC}">
              <c16:uniqueId val="{00000000-71CF-48D0-B282-68919D93A00A}"/>
            </c:ext>
          </c:extLst>
        </c:ser>
        <c:dLbls>
          <c:showLegendKey val="0"/>
          <c:showVal val="0"/>
          <c:showCatName val="0"/>
          <c:showSerName val="0"/>
          <c:showPercent val="0"/>
          <c:showBubbleSize val="0"/>
        </c:dLbls>
        <c:gapWidth val="180"/>
        <c:overlap val="-90"/>
        <c:axId val="786836136"/>
        <c:axId val="78683300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xmlns:c16r2="http://schemas.microsoft.com/office/drawing/2015/06/chart">
            <c:ext xmlns:c16="http://schemas.microsoft.com/office/drawing/2014/chart" uri="{C3380CC4-5D6E-409C-BE32-E72D297353CC}">
              <c16:uniqueId val="{00000001-71CF-48D0-B282-68919D93A00A}"/>
            </c:ext>
          </c:extLst>
        </c:ser>
        <c:dLbls>
          <c:showLegendKey val="0"/>
          <c:showVal val="0"/>
          <c:showCatName val="0"/>
          <c:showSerName val="0"/>
          <c:showPercent val="0"/>
          <c:showBubbleSize val="0"/>
        </c:dLbls>
        <c:marker val="1"/>
        <c:smooth val="0"/>
        <c:axId val="786836136"/>
        <c:axId val="786833000"/>
      </c:lineChart>
      <c:catAx>
        <c:axId val="786836136"/>
        <c:scaling>
          <c:orientation val="minMax"/>
        </c:scaling>
        <c:delete val="0"/>
        <c:axPos val="b"/>
        <c:numFmt formatCode="General" sourceLinked="1"/>
        <c:majorTickMark val="none"/>
        <c:minorTickMark val="none"/>
        <c:tickLblPos val="none"/>
        <c:crossAx val="786833000"/>
        <c:crosses val="autoZero"/>
        <c:auto val="0"/>
        <c:lblAlgn val="ctr"/>
        <c:lblOffset val="100"/>
        <c:noMultiLvlLbl val="1"/>
      </c:catAx>
      <c:valAx>
        <c:axId val="786833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6836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0.4</c:v>
                </c:pt>
                <c:pt idx="1">
                  <c:v>1.3</c:v>
                </c:pt>
                <c:pt idx="2">
                  <c:v>1.7</c:v>
                </c:pt>
                <c:pt idx="3">
                  <c:v>1.5</c:v>
                </c:pt>
                <c:pt idx="4">
                  <c:v>1.9</c:v>
                </c:pt>
              </c:numCache>
            </c:numRef>
          </c:val>
          <c:extLst xmlns:c16r2="http://schemas.microsoft.com/office/drawing/2015/06/chart">
            <c:ext xmlns:c16="http://schemas.microsoft.com/office/drawing/2014/chart" uri="{C3380CC4-5D6E-409C-BE32-E72D297353CC}">
              <c16:uniqueId val="{00000000-4AEC-4C3D-BF90-AF17BC5F5F0A}"/>
            </c:ext>
          </c:extLst>
        </c:ser>
        <c:dLbls>
          <c:showLegendKey val="0"/>
          <c:showVal val="0"/>
          <c:showCatName val="0"/>
          <c:showSerName val="0"/>
          <c:showPercent val="0"/>
          <c:showBubbleSize val="0"/>
        </c:dLbls>
        <c:gapWidth val="180"/>
        <c:overlap val="-90"/>
        <c:axId val="786838880"/>
        <c:axId val="78683378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xmlns:c16r2="http://schemas.microsoft.com/office/drawing/2015/06/chart">
            <c:ext xmlns:c16="http://schemas.microsoft.com/office/drawing/2014/chart" uri="{C3380CC4-5D6E-409C-BE32-E72D297353CC}">
              <c16:uniqueId val="{00000001-4AEC-4C3D-BF90-AF17BC5F5F0A}"/>
            </c:ext>
          </c:extLst>
        </c:ser>
        <c:dLbls>
          <c:showLegendKey val="0"/>
          <c:showVal val="0"/>
          <c:showCatName val="0"/>
          <c:showSerName val="0"/>
          <c:showPercent val="0"/>
          <c:showBubbleSize val="0"/>
        </c:dLbls>
        <c:marker val="1"/>
        <c:smooth val="0"/>
        <c:axId val="786838880"/>
        <c:axId val="786833784"/>
      </c:lineChart>
      <c:catAx>
        <c:axId val="786838880"/>
        <c:scaling>
          <c:orientation val="minMax"/>
        </c:scaling>
        <c:delete val="0"/>
        <c:axPos val="b"/>
        <c:numFmt formatCode="General" sourceLinked="1"/>
        <c:majorTickMark val="none"/>
        <c:minorTickMark val="none"/>
        <c:tickLblPos val="none"/>
        <c:crossAx val="786833784"/>
        <c:crosses val="autoZero"/>
        <c:auto val="0"/>
        <c:lblAlgn val="ctr"/>
        <c:lblOffset val="100"/>
        <c:noMultiLvlLbl val="1"/>
      </c:catAx>
      <c:valAx>
        <c:axId val="786833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6838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10-4DA3-80AF-6EDD3FAD1478}"/>
            </c:ext>
          </c:extLst>
        </c:ser>
        <c:dLbls>
          <c:showLegendKey val="0"/>
          <c:showVal val="0"/>
          <c:showCatName val="0"/>
          <c:showSerName val="0"/>
          <c:showPercent val="0"/>
          <c:showBubbleSize val="0"/>
        </c:dLbls>
        <c:gapWidth val="180"/>
        <c:overlap val="-90"/>
        <c:axId val="786834568"/>
        <c:axId val="78683692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10-4DA3-80AF-6EDD3FAD1478}"/>
            </c:ext>
          </c:extLst>
        </c:ser>
        <c:dLbls>
          <c:showLegendKey val="0"/>
          <c:showVal val="0"/>
          <c:showCatName val="0"/>
          <c:showSerName val="0"/>
          <c:showPercent val="0"/>
          <c:showBubbleSize val="0"/>
        </c:dLbls>
        <c:marker val="1"/>
        <c:smooth val="0"/>
        <c:axId val="786834568"/>
        <c:axId val="786836920"/>
      </c:lineChart>
      <c:catAx>
        <c:axId val="786834568"/>
        <c:scaling>
          <c:orientation val="minMax"/>
        </c:scaling>
        <c:delete val="0"/>
        <c:axPos val="b"/>
        <c:numFmt formatCode="General" sourceLinked="1"/>
        <c:majorTickMark val="none"/>
        <c:minorTickMark val="none"/>
        <c:tickLblPos val="none"/>
        <c:crossAx val="786836920"/>
        <c:crosses val="autoZero"/>
        <c:auto val="0"/>
        <c:lblAlgn val="ctr"/>
        <c:lblOffset val="100"/>
        <c:noMultiLvlLbl val="1"/>
      </c:catAx>
      <c:valAx>
        <c:axId val="786836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6834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30-4E56-9B79-2FB753D389EE}"/>
            </c:ext>
          </c:extLst>
        </c:ser>
        <c:dLbls>
          <c:showLegendKey val="0"/>
          <c:showVal val="0"/>
          <c:showCatName val="0"/>
          <c:showSerName val="0"/>
          <c:showPercent val="0"/>
          <c:showBubbleSize val="0"/>
        </c:dLbls>
        <c:gapWidth val="180"/>
        <c:overlap val="-90"/>
        <c:axId val="786838096"/>
        <c:axId val="7868353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30-4E56-9B79-2FB753D389EE}"/>
            </c:ext>
          </c:extLst>
        </c:ser>
        <c:dLbls>
          <c:showLegendKey val="0"/>
          <c:showVal val="0"/>
          <c:showCatName val="0"/>
          <c:showSerName val="0"/>
          <c:showPercent val="0"/>
          <c:showBubbleSize val="0"/>
        </c:dLbls>
        <c:marker val="1"/>
        <c:smooth val="0"/>
        <c:axId val="786838096"/>
        <c:axId val="786835352"/>
      </c:lineChart>
      <c:catAx>
        <c:axId val="786838096"/>
        <c:scaling>
          <c:orientation val="minMax"/>
        </c:scaling>
        <c:delete val="0"/>
        <c:axPos val="b"/>
        <c:numFmt formatCode="General" sourceLinked="1"/>
        <c:majorTickMark val="none"/>
        <c:minorTickMark val="none"/>
        <c:tickLblPos val="none"/>
        <c:crossAx val="786835352"/>
        <c:crosses val="autoZero"/>
        <c:auto val="0"/>
        <c:lblAlgn val="ctr"/>
        <c:lblOffset val="100"/>
        <c:noMultiLvlLbl val="1"/>
      </c:catAx>
      <c:valAx>
        <c:axId val="786835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6838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68-4AB8-94F9-B90125763C9D}"/>
            </c:ext>
          </c:extLst>
        </c:ser>
        <c:dLbls>
          <c:showLegendKey val="0"/>
          <c:showVal val="0"/>
          <c:showCatName val="0"/>
          <c:showSerName val="0"/>
          <c:showPercent val="0"/>
          <c:showBubbleSize val="0"/>
        </c:dLbls>
        <c:gapWidth val="180"/>
        <c:overlap val="-90"/>
        <c:axId val="415555760"/>
        <c:axId val="41555184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68-4AB8-94F9-B90125763C9D}"/>
            </c:ext>
          </c:extLst>
        </c:ser>
        <c:dLbls>
          <c:showLegendKey val="0"/>
          <c:showVal val="0"/>
          <c:showCatName val="0"/>
          <c:showSerName val="0"/>
          <c:showPercent val="0"/>
          <c:showBubbleSize val="0"/>
        </c:dLbls>
        <c:marker val="1"/>
        <c:smooth val="0"/>
        <c:axId val="415555760"/>
        <c:axId val="415551840"/>
      </c:lineChart>
      <c:catAx>
        <c:axId val="415555760"/>
        <c:scaling>
          <c:orientation val="minMax"/>
        </c:scaling>
        <c:delete val="0"/>
        <c:axPos val="b"/>
        <c:numFmt formatCode="General" sourceLinked="1"/>
        <c:majorTickMark val="none"/>
        <c:minorTickMark val="none"/>
        <c:tickLblPos val="none"/>
        <c:crossAx val="415551840"/>
        <c:crosses val="autoZero"/>
        <c:auto val="0"/>
        <c:lblAlgn val="ctr"/>
        <c:lblOffset val="100"/>
        <c:noMultiLvlLbl val="1"/>
      </c:catAx>
      <c:valAx>
        <c:axId val="415551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555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8A-47AD-B9D0-91C7ABB6F282}"/>
            </c:ext>
          </c:extLst>
        </c:ser>
        <c:dLbls>
          <c:showLegendKey val="0"/>
          <c:showVal val="0"/>
          <c:showCatName val="0"/>
          <c:showSerName val="0"/>
          <c:showPercent val="0"/>
          <c:showBubbleSize val="0"/>
        </c:dLbls>
        <c:gapWidth val="180"/>
        <c:overlap val="-90"/>
        <c:axId val="415553408"/>
        <c:axId val="41555144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8A-47AD-B9D0-91C7ABB6F282}"/>
            </c:ext>
          </c:extLst>
        </c:ser>
        <c:dLbls>
          <c:showLegendKey val="0"/>
          <c:showVal val="0"/>
          <c:showCatName val="0"/>
          <c:showSerName val="0"/>
          <c:showPercent val="0"/>
          <c:showBubbleSize val="0"/>
        </c:dLbls>
        <c:marker val="1"/>
        <c:smooth val="0"/>
        <c:axId val="415553408"/>
        <c:axId val="415551448"/>
      </c:lineChart>
      <c:catAx>
        <c:axId val="415553408"/>
        <c:scaling>
          <c:orientation val="minMax"/>
        </c:scaling>
        <c:delete val="0"/>
        <c:axPos val="b"/>
        <c:numFmt formatCode="General" sourceLinked="1"/>
        <c:majorTickMark val="none"/>
        <c:minorTickMark val="none"/>
        <c:tickLblPos val="none"/>
        <c:crossAx val="415551448"/>
        <c:crosses val="autoZero"/>
        <c:auto val="0"/>
        <c:lblAlgn val="ctr"/>
        <c:lblOffset val="100"/>
        <c:noMultiLvlLbl val="1"/>
      </c:catAx>
      <c:valAx>
        <c:axId val="415551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55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122.1</c:v>
                </c:pt>
                <c:pt idx="1">
                  <c:v>130</c:v>
                </c:pt>
                <c:pt idx="2">
                  <c:v>123.8</c:v>
                </c:pt>
                <c:pt idx="3">
                  <c:v>109.6</c:v>
                </c:pt>
                <c:pt idx="4">
                  <c:v>113.4</c:v>
                </c:pt>
              </c:numCache>
            </c:numRef>
          </c:val>
          <c:extLst xmlns:c16r2="http://schemas.microsoft.com/office/drawing/2015/06/chart">
            <c:ext xmlns:c16="http://schemas.microsoft.com/office/drawing/2014/chart" uri="{C3380CC4-5D6E-409C-BE32-E72D297353CC}">
              <c16:uniqueId val="{00000000-C2A8-4431-A45E-7B8660A5000E}"/>
            </c:ext>
          </c:extLst>
        </c:ser>
        <c:dLbls>
          <c:showLegendKey val="0"/>
          <c:showVal val="0"/>
          <c:showCatName val="0"/>
          <c:showSerName val="0"/>
          <c:showPercent val="0"/>
          <c:showBubbleSize val="0"/>
        </c:dLbls>
        <c:gapWidth val="180"/>
        <c:overlap val="-90"/>
        <c:axId val="417442000"/>
        <c:axId val="41744317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xmlns:c16r2="http://schemas.microsoft.com/office/drawing/2015/06/chart">
            <c:ext xmlns:c16="http://schemas.microsoft.com/office/drawing/2014/chart" uri="{C3380CC4-5D6E-409C-BE32-E72D297353CC}">
              <c16:uniqueId val="{00000001-C2A8-4431-A45E-7B8660A5000E}"/>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2A8-4431-A45E-7B8660A5000E}"/>
            </c:ext>
          </c:extLst>
        </c:ser>
        <c:dLbls>
          <c:showLegendKey val="0"/>
          <c:showVal val="0"/>
          <c:showCatName val="0"/>
          <c:showSerName val="0"/>
          <c:showPercent val="0"/>
          <c:showBubbleSize val="0"/>
        </c:dLbls>
        <c:marker val="1"/>
        <c:smooth val="0"/>
        <c:axId val="417442000"/>
        <c:axId val="417443176"/>
      </c:lineChart>
      <c:catAx>
        <c:axId val="417442000"/>
        <c:scaling>
          <c:orientation val="minMax"/>
        </c:scaling>
        <c:delete val="0"/>
        <c:axPos val="b"/>
        <c:numFmt formatCode="General" sourceLinked="1"/>
        <c:majorTickMark val="none"/>
        <c:minorTickMark val="none"/>
        <c:tickLblPos val="none"/>
        <c:crossAx val="417443176"/>
        <c:crosses val="autoZero"/>
        <c:auto val="0"/>
        <c:lblAlgn val="ctr"/>
        <c:lblOffset val="100"/>
        <c:noMultiLvlLbl val="1"/>
      </c:catAx>
      <c:valAx>
        <c:axId val="417443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4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11-44B8-86F5-9D8C0B3BF956}"/>
            </c:ext>
          </c:extLst>
        </c:ser>
        <c:dLbls>
          <c:showLegendKey val="0"/>
          <c:showVal val="0"/>
          <c:showCatName val="0"/>
          <c:showSerName val="0"/>
          <c:showPercent val="0"/>
          <c:showBubbleSize val="0"/>
        </c:dLbls>
        <c:gapWidth val="180"/>
        <c:overlap val="-90"/>
        <c:axId val="415553800"/>
        <c:axId val="41555615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11-44B8-86F5-9D8C0B3BF956}"/>
            </c:ext>
          </c:extLst>
        </c:ser>
        <c:dLbls>
          <c:showLegendKey val="0"/>
          <c:showVal val="0"/>
          <c:showCatName val="0"/>
          <c:showSerName val="0"/>
          <c:showPercent val="0"/>
          <c:showBubbleSize val="0"/>
        </c:dLbls>
        <c:marker val="1"/>
        <c:smooth val="0"/>
        <c:axId val="415553800"/>
        <c:axId val="415556152"/>
      </c:lineChart>
      <c:catAx>
        <c:axId val="415553800"/>
        <c:scaling>
          <c:orientation val="minMax"/>
        </c:scaling>
        <c:delete val="0"/>
        <c:axPos val="b"/>
        <c:numFmt formatCode="General" sourceLinked="1"/>
        <c:majorTickMark val="none"/>
        <c:minorTickMark val="none"/>
        <c:tickLblPos val="none"/>
        <c:crossAx val="415556152"/>
        <c:crosses val="autoZero"/>
        <c:auto val="0"/>
        <c:lblAlgn val="ctr"/>
        <c:lblOffset val="100"/>
        <c:noMultiLvlLbl val="1"/>
      </c:catAx>
      <c:valAx>
        <c:axId val="415556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553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5B-4DBD-9248-5ECFC964D919}"/>
            </c:ext>
          </c:extLst>
        </c:ser>
        <c:dLbls>
          <c:showLegendKey val="0"/>
          <c:showVal val="0"/>
          <c:showCatName val="0"/>
          <c:showSerName val="0"/>
          <c:showPercent val="0"/>
          <c:showBubbleSize val="0"/>
        </c:dLbls>
        <c:gapWidth val="180"/>
        <c:overlap val="-90"/>
        <c:axId val="415554976"/>
        <c:axId val="41555654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5B-4DBD-9248-5ECFC964D919}"/>
            </c:ext>
          </c:extLst>
        </c:ser>
        <c:dLbls>
          <c:showLegendKey val="0"/>
          <c:showVal val="0"/>
          <c:showCatName val="0"/>
          <c:showSerName val="0"/>
          <c:showPercent val="0"/>
          <c:showBubbleSize val="0"/>
        </c:dLbls>
        <c:marker val="1"/>
        <c:smooth val="0"/>
        <c:axId val="415554976"/>
        <c:axId val="415556544"/>
      </c:lineChart>
      <c:catAx>
        <c:axId val="415554976"/>
        <c:scaling>
          <c:orientation val="minMax"/>
        </c:scaling>
        <c:delete val="0"/>
        <c:axPos val="b"/>
        <c:numFmt formatCode="General" sourceLinked="1"/>
        <c:majorTickMark val="none"/>
        <c:minorTickMark val="none"/>
        <c:tickLblPos val="none"/>
        <c:crossAx val="415556544"/>
        <c:crosses val="autoZero"/>
        <c:auto val="0"/>
        <c:lblAlgn val="ctr"/>
        <c:lblOffset val="100"/>
        <c:noMultiLvlLbl val="1"/>
      </c:catAx>
      <c:valAx>
        <c:axId val="415556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554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8D-4264-A83F-536700C8DDFA}"/>
            </c:ext>
          </c:extLst>
        </c:ser>
        <c:dLbls>
          <c:showLegendKey val="0"/>
          <c:showVal val="0"/>
          <c:showCatName val="0"/>
          <c:showSerName val="0"/>
          <c:showPercent val="0"/>
          <c:showBubbleSize val="0"/>
        </c:dLbls>
        <c:gapWidth val="180"/>
        <c:overlap val="-90"/>
        <c:axId val="415552624"/>
        <c:axId val="41555223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8D-4264-A83F-536700C8DDFA}"/>
            </c:ext>
          </c:extLst>
        </c:ser>
        <c:dLbls>
          <c:showLegendKey val="0"/>
          <c:showVal val="0"/>
          <c:showCatName val="0"/>
          <c:showSerName val="0"/>
          <c:showPercent val="0"/>
          <c:showBubbleSize val="0"/>
        </c:dLbls>
        <c:marker val="1"/>
        <c:smooth val="0"/>
        <c:axId val="415552624"/>
        <c:axId val="415552232"/>
      </c:lineChart>
      <c:catAx>
        <c:axId val="415552624"/>
        <c:scaling>
          <c:orientation val="minMax"/>
        </c:scaling>
        <c:delete val="0"/>
        <c:axPos val="b"/>
        <c:numFmt formatCode="General" sourceLinked="1"/>
        <c:majorTickMark val="none"/>
        <c:minorTickMark val="none"/>
        <c:tickLblPos val="none"/>
        <c:crossAx val="415552232"/>
        <c:crosses val="autoZero"/>
        <c:auto val="0"/>
        <c:lblAlgn val="ctr"/>
        <c:lblOffset val="100"/>
        <c:noMultiLvlLbl val="1"/>
      </c:catAx>
      <c:valAx>
        <c:axId val="41555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552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17-41C2-B17E-EFAC6D1D8757}"/>
            </c:ext>
          </c:extLst>
        </c:ser>
        <c:dLbls>
          <c:showLegendKey val="0"/>
          <c:showVal val="0"/>
          <c:showCatName val="0"/>
          <c:showSerName val="0"/>
          <c:showPercent val="0"/>
          <c:showBubbleSize val="0"/>
        </c:dLbls>
        <c:gapWidth val="180"/>
        <c:overlap val="-90"/>
        <c:axId val="415555368"/>
        <c:axId val="41555693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17-41C2-B17E-EFAC6D1D8757}"/>
            </c:ext>
          </c:extLst>
        </c:ser>
        <c:dLbls>
          <c:showLegendKey val="0"/>
          <c:showVal val="0"/>
          <c:showCatName val="0"/>
          <c:showSerName val="0"/>
          <c:showPercent val="0"/>
          <c:showBubbleSize val="0"/>
        </c:dLbls>
        <c:marker val="1"/>
        <c:smooth val="0"/>
        <c:axId val="415555368"/>
        <c:axId val="415556936"/>
      </c:lineChart>
      <c:catAx>
        <c:axId val="415555368"/>
        <c:scaling>
          <c:orientation val="minMax"/>
        </c:scaling>
        <c:delete val="0"/>
        <c:axPos val="b"/>
        <c:numFmt formatCode="General" sourceLinked="1"/>
        <c:majorTickMark val="none"/>
        <c:minorTickMark val="none"/>
        <c:tickLblPos val="none"/>
        <c:crossAx val="415556936"/>
        <c:crosses val="autoZero"/>
        <c:auto val="0"/>
        <c:lblAlgn val="ctr"/>
        <c:lblOffset val="100"/>
        <c:noMultiLvlLbl val="1"/>
      </c:catAx>
      <c:valAx>
        <c:axId val="415556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555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06-47AA-B833-16450544AD47}"/>
            </c:ext>
          </c:extLst>
        </c:ser>
        <c:dLbls>
          <c:showLegendKey val="0"/>
          <c:showVal val="0"/>
          <c:showCatName val="0"/>
          <c:showSerName val="0"/>
          <c:showPercent val="0"/>
          <c:showBubbleSize val="0"/>
        </c:dLbls>
        <c:gapWidth val="180"/>
        <c:overlap val="-90"/>
        <c:axId val="415558112"/>
        <c:axId val="415558896"/>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06-47AA-B833-16450544AD47}"/>
            </c:ext>
          </c:extLst>
        </c:ser>
        <c:dLbls>
          <c:showLegendKey val="0"/>
          <c:showVal val="0"/>
          <c:showCatName val="0"/>
          <c:showSerName val="0"/>
          <c:showPercent val="0"/>
          <c:showBubbleSize val="0"/>
        </c:dLbls>
        <c:marker val="1"/>
        <c:smooth val="0"/>
        <c:axId val="415558112"/>
        <c:axId val="415558896"/>
      </c:lineChart>
      <c:catAx>
        <c:axId val="415558112"/>
        <c:scaling>
          <c:orientation val="minMax"/>
        </c:scaling>
        <c:delete val="0"/>
        <c:axPos val="b"/>
        <c:numFmt formatCode="General" sourceLinked="1"/>
        <c:majorTickMark val="none"/>
        <c:minorTickMark val="none"/>
        <c:tickLblPos val="none"/>
        <c:crossAx val="415558896"/>
        <c:crosses val="autoZero"/>
        <c:auto val="0"/>
        <c:lblAlgn val="ctr"/>
        <c:lblOffset val="100"/>
        <c:noMultiLvlLbl val="1"/>
      </c:catAx>
      <c:valAx>
        <c:axId val="415558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5581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9F-4F83-BC43-4E8A6822FAB6}"/>
            </c:ext>
          </c:extLst>
        </c:ser>
        <c:dLbls>
          <c:showLegendKey val="0"/>
          <c:showVal val="0"/>
          <c:showCatName val="0"/>
          <c:showSerName val="0"/>
          <c:showPercent val="0"/>
          <c:showBubbleSize val="0"/>
        </c:dLbls>
        <c:gapWidth val="180"/>
        <c:overlap val="-90"/>
        <c:axId val="501945760"/>
        <c:axId val="50194301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9F-4F83-BC43-4E8A6822FAB6}"/>
            </c:ext>
          </c:extLst>
        </c:ser>
        <c:dLbls>
          <c:showLegendKey val="0"/>
          <c:showVal val="0"/>
          <c:showCatName val="0"/>
          <c:showSerName val="0"/>
          <c:showPercent val="0"/>
          <c:showBubbleSize val="0"/>
        </c:dLbls>
        <c:marker val="1"/>
        <c:smooth val="0"/>
        <c:axId val="501945760"/>
        <c:axId val="501943016"/>
      </c:lineChart>
      <c:catAx>
        <c:axId val="501945760"/>
        <c:scaling>
          <c:orientation val="minMax"/>
        </c:scaling>
        <c:delete val="0"/>
        <c:axPos val="b"/>
        <c:numFmt formatCode="General" sourceLinked="1"/>
        <c:majorTickMark val="none"/>
        <c:minorTickMark val="none"/>
        <c:tickLblPos val="none"/>
        <c:crossAx val="501943016"/>
        <c:crosses val="autoZero"/>
        <c:auto val="0"/>
        <c:lblAlgn val="ctr"/>
        <c:lblOffset val="100"/>
        <c:noMultiLvlLbl val="1"/>
      </c:catAx>
      <c:valAx>
        <c:axId val="501943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945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2D-43BE-981A-29227E553D36}"/>
            </c:ext>
          </c:extLst>
        </c:ser>
        <c:dLbls>
          <c:showLegendKey val="0"/>
          <c:showVal val="0"/>
          <c:showCatName val="0"/>
          <c:showSerName val="0"/>
          <c:showPercent val="0"/>
          <c:showBubbleSize val="0"/>
        </c:dLbls>
        <c:gapWidth val="180"/>
        <c:overlap val="-90"/>
        <c:axId val="501948896"/>
        <c:axId val="50195007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2D-43BE-981A-29227E553D36}"/>
            </c:ext>
          </c:extLst>
        </c:ser>
        <c:dLbls>
          <c:showLegendKey val="0"/>
          <c:showVal val="0"/>
          <c:showCatName val="0"/>
          <c:showSerName val="0"/>
          <c:showPercent val="0"/>
          <c:showBubbleSize val="0"/>
        </c:dLbls>
        <c:marker val="1"/>
        <c:smooth val="0"/>
        <c:axId val="501948896"/>
        <c:axId val="501950072"/>
      </c:lineChart>
      <c:catAx>
        <c:axId val="501948896"/>
        <c:scaling>
          <c:orientation val="minMax"/>
        </c:scaling>
        <c:delete val="0"/>
        <c:axPos val="b"/>
        <c:numFmt formatCode="General" sourceLinked="1"/>
        <c:majorTickMark val="none"/>
        <c:minorTickMark val="none"/>
        <c:tickLblPos val="none"/>
        <c:crossAx val="501950072"/>
        <c:crosses val="autoZero"/>
        <c:auto val="0"/>
        <c:lblAlgn val="ctr"/>
        <c:lblOffset val="100"/>
        <c:noMultiLvlLbl val="1"/>
      </c:catAx>
      <c:valAx>
        <c:axId val="501950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948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E6-4FB1-8C53-E5315B2DB4C3}"/>
            </c:ext>
          </c:extLst>
        </c:ser>
        <c:dLbls>
          <c:showLegendKey val="0"/>
          <c:showVal val="0"/>
          <c:showCatName val="0"/>
          <c:showSerName val="0"/>
          <c:showPercent val="0"/>
          <c:showBubbleSize val="0"/>
        </c:dLbls>
        <c:gapWidth val="180"/>
        <c:overlap val="-90"/>
        <c:axId val="501949288"/>
        <c:axId val="5019485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E6-4FB1-8C53-E5315B2DB4C3}"/>
            </c:ext>
          </c:extLst>
        </c:ser>
        <c:dLbls>
          <c:showLegendKey val="0"/>
          <c:showVal val="0"/>
          <c:showCatName val="0"/>
          <c:showSerName val="0"/>
          <c:showPercent val="0"/>
          <c:showBubbleSize val="0"/>
        </c:dLbls>
        <c:marker val="1"/>
        <c:smooth val="0"/>
        <c:axId val="501949288"/>
        <c:axId val="501948504"/>
      </c:lineChart>
      <c:catAx>
        <c:axId val="501949288"/>
        <c:scaling>
          <c:orientation val="minMax"/>
        </c:scaling>
        <c:delete val="0"/>
        <c:axPos val="b"/>
        <c:numFmt formatCode="General" sourceLinked="1"/>
        <c:majorTickMark val="none"/>
        <c:minorTickMark val="none"/>
        <c:tickLblPos val="none"/>
        <c:crossAx val="501948504"/>
        <c:crosses val="autoZero"/>
        <c:auto val="0"/>
        <c:lblAlgn val="ctr"/>
        <c:lblOffset val="100"/>
        <c:noMultiLvlLbl val="1"/>
      </c:catAx>
      <c:valAx>
        <c:axId val="501948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949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09-4CB6-B377-C6FCCB35CC1D}"/>
            </c:ext>
          </c:extLst>
        </c:ser>
        <c:dLbls>
          <c:showLegendKey val="0"/>
          <c:showVal val="0"/>
          <c:showCatName val="0"/>
          <c:showSerName val="0"/>
          <c:showPercent val="0"/>
          <c:showBubbleSize val="0"/>
        </c:dLbls>
        <c:gapWidth val="180"/>
        <c:overlap val="-90"/>
        <c:axId val="501943408"/>
        <c:axId val="50194615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09-4CB6-B377-C6FCCB35CC1D}"/>
            </c:ext>
          </c:extLst>
        </c:ser>
        <c:dLbls>
          <c:showLegendKey val="0"/>
          <c:showVal val="0"/>
          <c:showCatName val="0"/>
          <c:showSerName val="0"/>
          <c:showPercent val="0"/>
          <c:showBubbleSize val="0"/>
        </c:dLbls>
        <c:marker val="1"/>
        <c:smooth val="0"/>
        <c:axId val="501943408"/>
        <c:axId val="501946152"/>
      </c:lineChart>
      <c:catAx>
        <c:axId val="501943408"/>
        <c:scaling>
          <c:orientation val="minMax"/>
        </c:scaling>
        <c:delete val="0"/>
        <c:axPos val="b"/>
        <c:numFmt formatCode="General" sourceLinked="1"/>
        <c:majorTickMark val="none"/>
        <c:minorTickMark val="none"/>
        <c:tickLblPos val="none"/>
        <c:crossAx val="501946152"/>
        <c:crosses val="autoZero"/>
        <c:auto val="0"/>
        <c:lblAlgn val="ctr"/>
        <c:lblOffset val="100"/>
        <c:noMultiLvlLbl val="1"/>
      </c:catAx>
      <c:valAx>
        <c:axId val="501946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94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8D-424E-BF52-264D6B5150D6}"/>
            </c:ext>
          </c:extLst>
        </c:ser>
        <c:dLbls>
          <c:showLegendKey val="0"/>
          <c:showVal val="0"/>
          <c:showCatName val="0"/>
          <c:showSerName val="0"/>
          <c:showPercent val="0"/>
          <c:showBubbleSize val="0"/>
        </c:dLbls>
        <c:gapWidth val="180"/>
        <c:overlap val="-90"/>
        <c:axId val="501944976"/>
        <c:axId val="50194811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8D-424E-BF52-264D6B5150D6}"/>
            </c:ext>
          </c:extLst>
        </c:ser>
        <c:dLbls>
          <c:showLegendKey val="0"/>
          <c:showVal val="0"/>
          <c:showCatName val="0"/>
          <c:showSerName val="0"/>
          <c:showPercent val="0"/>
          <c:showBubbleSize val="0"/>
        </c:dLbls>
        <c:marker val="1"/>
        <c:smooth val="0"/>
        <c:axId val="501944976"/>
        <c:axId val="501948112"/>
      </c:lineChart>
      <c:catAx>
        <c:axId val="501944976"/>
        <c:scaling>
          <c:orientation val="minMax"/>
        </c:scaling>
        <c:delete val="0"/>
        <c:axPos val="b"/>
        <c:numFmt formatCode="General" sourceLinked="1"/>
        <c:majorTickMark val="none"/>
        <c:minorTickMark val="none"/>
        <c:tickLblPos val="none"/>
        <c:crossAx val="501948112"/>
        <c:crosses val="autoZero"/>
        <c:auto val="0"/>
        <c:lblAlgn val="ctr"/>
        <c:lblOffset val="100"/>
        <c:noMultiLvlLbl val="1"/>
      </c:catAx>
      <c:valAx>
        <c:axId val="501948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944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445.2</c:v>
                </c:pt>
                <c:pt idx="1">
                  <c:v>341.7</c:v>
                </c:pt>
                <c:pt idx="2">
                  <c:v>331.5</c:v>
                </c:pt>
                <c:pt idx="3">
                  <c:v>591.29999999999995</c:v>
                </c:pt>
                <c:pt idx="4">
                  <c:v>297.89999999999998</c:v>
                </c:pt>
              </c:numCache>
            </c:numRef>
          </c:val>
          <c:extLst xmlns:c16r2="http://schemas.microsoft.com/office/drawing/2015/06/chart">
            <c:ext xmlns:c16="http://schemas.microsoft.com/office/drawing/2014/chart" uri="{C3380CC4-5D6E-409C-BE32-E72D297353CC}">
              <c16:uniqueId val="{00000000-7295-4322-9804-9BADD31C8BF0}"/>
            </c:ext>
          </c:extLst>
        </c:ser>
        <c:dLbls>
          <c:showLegendKey val="0"/>
          <c:showVal val="0"/>
          <c:showCatName val="0"/>
          <c:showSerName val="0"/>
          <c:showPercent val="0"/>
          <c:showBubbleSize val="0"/>
        </c:dLbls>
        <c:gapWidth val="180"/>
        <c:overlap val="-90"/>
        <c:axId val="417442784"/>
        <c:axId val="41744004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xmlns:c16r2="http://schemas.microsoft.com/office/drawing/2015/06/chart">
            <c:ext xmlns:c16="http://schemas.microsoft.com/office/drawing/2014/chart" uri="{C3380CC4-5D6E-409C-BE32-E72D297353CC}">
              <c16:uniqueId val="{00000001-7295-4322-9804-9BADD31C8BF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295-4322-9804-9BADD31C8BF0}"/>
            </c:ext>
          </c:extLst>
        </c:ser>
        <c:dLbls>
          <c:showLegendKey val="0"/>
          <c:showVal val="0"/>
          <c:showCatName val="0"/>
          <c:showSerName val="0"/>
          <c:showPercent val="0"/>
          <c:showBubbleSize val="0"/>
        </c:dLbls>
        <c:marker val="1"/>
        <c:smooth val="0"/>
        <c:axId val="417442784"/>
        <c:axId val="417440040"/>
      </c:lineChart>
      <c:catAx>
        <c:axId val="417442784"/>
        <c:scaling>
          <c:orientation val="minMax"/>
        </c:scaling>
        <c:delete val="0"/>
        <c:axPos val="b"/>
        <c:numFmt formatCode="General" sourceLinked="1"/>
        <c:majorTickMark val="none"/>
        <c:minorTickMark val="none"/>
        <c:tickLblPos val="none"/>
        <c:crossAx val="417440040"/>
        <c:crosses val="autoZero"/>
        <c:auto val="0"/>
        <c:lblAlgn val="ctr"/>
        <c:lblOffset val="100"/>
        <c:noMultiLvlLbl val="1"/>
      </c:catAx>
      <c:valAx>
        <c:axId val="417440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7442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B3-4536-A1E3-E20B21C649CD}"/>
            </c:ext>
          </c:extLst>
        </c:ser>
        <c:dLbls>
          <c:showLegendKey val="0"/>
          <c:showVal val="0"/>
          <c:showCatName val="0"/>
          <c:showSerName val="0"/>
          <c:showPercent val="0"/>
          <c:showBubbleSize val="0"/>
        </c:dLbls>
        <c:gapWidth val="180"/>
        <c:overlap val="-90"/>
        <c:axId val="501949680"/>
        <c:axId val="50194419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B3-4536-A1E3-E20B21C649CD}"/>
            </c:ext>
          </c:extLst>
        </c:ser>
        <c:dLbls>
          <c:showLegendKey val="0"/>
          <c:showVal val="0"/>
          <c:showCatName val="0"/>
          <c:showSerName val="0"/>
          <c:showPercent val="0"/>
          <c:showBubbleSize val="0"/>
        </c:dLbls>
        <c:marker val="1"/>
        <c:smooth val="0"/>
        <c:axId val="501949680"/>
        <c:axId val="501944192"/>
      </c:lineChart>
      <c:catAx>
        <c:axId val="501949680"/>
        <c:scaling>
          <c:orientation val="minMax"/>
        </c:scaling>
        <c:delete val="0"/>
        <c:axPos val="b"/>
        <c:numFmt formatCode="General" sourceLinked="1"/>
        <c:majorTickMark val="none"/>
        <c:minorTickMark val="none"/>
        <c:tickLblPos val="none"/>
        <c:crossAx val="501944192"/>
        <c:crosses val="autoZero"/>
        <c:auto val="0"/>
        <c:lblAlgn val="ctr"/>
        <c:lblOffset val="100"/>
        <c:noMultiLvlLbl val="1"/>
      </c:catAx>
      <c:valAx>
        <c:axId val="501944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1949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7281.6</c:v>
                </c:pt>
                <c:pt idx="1">
                  <c:v>5819.7</c:v>
                </c:pt>
                <c:pt idx="2">
                  <c:v>8034.8</c:v>
                </c:pt>
                <c:pt idx="3">
                  <c:v>10755.4</c:v>
                </c:pt>
                <c:pt idx="4">
                  <c:v>10850.3</c:v>
                </c:pt>
              </c:numCache>
            </c:numRef>
          </c:val>
          <c:extLst xmlns:c16r2="http://schemas.microsoft.com/office/drawing/2015/06/chart">
            <c:ext xmlns:c16="http://schemas.microsoft.com/office/drawing/2014/chart" uri="{C3380CC4-5D6E-409C-BE32-E72D297353CC}">
              <c16:uniqueId val="{00000000-52B2-456F-BD30-F12255A4B180}"/>
            </c:ext>
          </c:extLst>
        </c:ser>
        <c:dLbls>
          <c:showLegendKey val="0"/>
          <c:showVal val="0"/>
          <c:showCatName val="0"/>
          <c:showSerName val="0"/>
          <c:showPercent val="0"/>
          <c:showBubbleSize val="0"/>
        </c:dLbls>
        <c:gapWidth val="180"/>
        <c:overlap val="-90"/>
        <c:axId val="410034408"/>
        <c:axId val="41003480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xmlns:c16r2="http://schemas.microsoft.com/office/drawing/2015/06/chart">
            <c:ext xmlns:c16="http://schemas.microsoft.com/office/drawing/2014/chart" uri="{C3380CC4-5D6E-409C-BE32-E72D297353CC}">
              <c16:uniqueId val="{00000001-52B2-456F-BD30-F12255A4B180}"/>
            </c:ext>
          </c:extLst>
        </c:ser>
        <c:dLbls>
          <c:showLegendKey val="0"/>
          <c:showVal val="0"/>
          <c:showCatName val="0"/>
          <c:showSerName val="0"/>
          <c:showPercent val="0"/>
          <c:showBubbleSize val="0"/>
        </c:dLbls>
        <c:marker val="1"/>
        <c:smooth val="0"/>
        <c:axId val="410034408"/>
        <c:axId val="410034800"/>
      </c:lineChart>
      <c:catAx>
        <c:axId val="410034408"/>
        <c:scaling>
          <c:orientation val="minMax"/>
        </c:scaling>
        <c:delete val="0"/>
        <c:axPos val="b"/>
        <c:numFmt formatCode="General" sourceLinked="1"/>
        <c:majorTickMark val="none"/>
        <c:minorTickMark val="none"/>
        <c:tickLblPos val="none"/>
        <c:crossAx val="410034800"/>
        <c:crosses val="autoZero"/>
        <c:auto val="0"/>
        <c:lblAlgn val="ctr"/>
        <c:lblOffset val="100"/>
        <c:noMultiLvlLbl val="1"/>
      </c:catAx>
      <c:valAx>
        <c:axId val="410034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034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611061</c:v>
                </c:pt>
                <c:pt idx="1">
                  <c:v>706834</c:v>
                </c:pt>
                <c:pt idx="2">
                  <c:v>616633</c:v>
                </c:pt>
                <c:pt idx="3">
                  <c:v>433090</c:v>
                </c:pt>
                <c:pt idx="4">
                  <c:v>470373</c:v>
                </c:pt>
              </c:numCache>
            </c:numRef>
          </c:val>
          <c:extLst xmlns:c16r2="http://schemas.microsoft.com/office/drawing/2015/06/chart">
            <c:ext xmlns:c16="http://schemas.microsoft.com/office/drawing/2014/chart" uri="{C3380CC4-5D6E-409C-BE32-E72D297353CC}">
              <c16:uniqueId val="{00000000-B504-43D5-A556-7DB089B9A204}"/>
            </c:ext>
          </c:extLst>
        </c:ser>
        <c:dLbls>
          <c:showLegendKey val="0"/>
          <c:showVal val="0"/>
          <c:showCatName val="0"/>
          <c:showSerName val="0"/>
          <c:showPercent val="0"/>
          <c:showBubbleSize val="0"/>
        </c:dLbls>
        <c:gapWidth val="180"/>
        <c:overlap val="-90"/>
        <c:axId val="410032448"/>
        <c:axId val="41360788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xmlns:c16r2="http://schemas.microsoft.com/office/drawing/2015/06/chart">
            <c:ext xmlns:c16="http://schemas.microsoft.com/office/drawing/2014/chart" uri="{C3380CC4-5D6E-409C-BE32-E72D297353CC}">
              <c16:uniqueId val="{00000001-B504-43D5-A556-7DB089B9A204}"/>
            </c:ext>
          </c:extLst>
        </c:ser>
        <c:dLbls>
          <c:showLegendKey val="0"/>
          <c:showVal val="0"/>
          <c:showCatName val="0"/>
          <c:showSerName val="0"/>
          <c:showPercent val="0"/>
          <c:showBubbleSize val="0"/>
        </c:dLbls>
        <c:marker val="1"/>
        <c:smooth val="0"/>
        <c:axId val="410032448"/>
        <c:axId val="413607880"/>
      </c:lineChart>
      <c:catAx>
        <c:axId val="410032448"/>
        <c:scaling>
          <c:orientation val="minMax"/>
        </c:scaling>
        <c:delete val="0"/>
        <c:axPos val="b"/>
        <c:numFmt formatCode="General" sourceLinked="1"/>
        <c:majorTickMark val="none"/>
        <c:minorTickMark val="none"/>
        <c:tickLblPos val="none"/>
        <c:crossAx val="413607880"/>
        <c:crosses val="autoZero"/>
        <c:auto val="0"/>
        <c:lblAlgn val="ctr"/>
        <c:lblOffset val="100"/>
        <c:noMultiLvlLbl val="1"/>
      </c:catAx>
      <c:valAx>
        <c:axId val="4136078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0032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40.700000000000003</c:v>
                </c:pt>
                <c:pt idx="1">
                  <c:v>50.9</c:v>
                </c:pt>
                <c:pt idx="2">
                  <c:v>36</c:v>
                </c:pt>
                <c:pt idx="3">
                  <c:v>27.5</c:v>
                </c:pt>
                <c:pt idx="4">
                  <c:v>28.9</c:v>
                </c:pt>
              </c:numCache>
            </c:numRef>
          </c:val>
          <c:extLst xmlns:c16r2="http://schemas.microsoft.com/office/drawing/2015/06/chart">
            <c:ext xmlns:c16="http://schemas.microsoft.com/office/drawing/2014/chart" uri="{C3380CC4-5D6E-409C-BE32-E72D297353CC}">
              <c16:uniqueId val="{00000000-D776-4699-9868-C66ABC5EE3A4}"/>
            </c:ext>
          </c:extLst>
        </c:ser>
        <c:dLbls>
          <c:showLegendKey val="0"/>
          <c:showVal val="0"/>
          <c:showCatName val="0"/>
          <c:showSerName val="0"/>
          <c:showPercent val="0"/>
          <c:showBubbleSize val="0"/>
        </c:dLbls>
        <c:gapWidth val="180"/>
        <c:overlap val="-90"/>
        <c:axId val="413613368"/>
        <c:axId val="41361415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xmlns:c16r2="http://schemas.microsoft.com/office/drawing/2015/06/chart">
            <c:ext xmlns:c16="http://schemas.microsoft.com/office/drawing/2014/chart" uri="{C3380CC4-5D6E-409C-BE32-E72D297353CC}">
              <c16:uniqueId val="{00000001-D776-4699-9868-C66ABC5EE3A4}"/>
            </c:ext>
          </c:extLst>
        </c:ser>
        <c:dLbls>
          <c:showLegendKey val="0"/>
          <c:showVal val="0"/>
          <c:showCatName val="0"/>
          <c:showSerName val="0"/>
          <c:showPercent val="0"/>
          <c:showBubbleSize val="0"/>
        </c:dLbls>
        <c:marker val="1"/>
        <c:smooth val="0"/>
        <c:axId val="413613368"/>
        <c:axId val="413614152"/>
      </c:lineChart>
      <c:catAx>
        <c:axId val="413613368"/>
        <c:scaling>
          <c:orientation val="minMax"/>
        </c:scaling>
        <c:delete val="0"/>
        <c:axPos val="b"/>
        <c:numFmt formatCode="General" sourceLinked="1"/>
        <c:majorTickMark val="none"/>
        <c:minorTickMark val="none"/>
        <c:tickLblPos val="none"/>
        <c:crossAx val="413614152"/>
        <c:crosses val="autoZero"/>
        <c:auto val="0"/>
        <c:lblAlgn val="ctr"/>
        <c:lblOffset val="100"/>
        <c:noMultiLvlLbl val="1"/>
      </c:catAx>
      <c:valAx>
        <c:axId val="413614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3613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29</c:v>
                </c:pt>
                <c:pt idx="1">
                  <c:v>22.9</c:v>
                </c:pt>
                <c:pt idx="2">
                  <c:v>28.4</c:v>
                </c:pt>
                <c:pt idx="3">
                  <c:v>30.6</c:v>
                </c:pt>
                <c:pt idx="4">
                  <c:v>34.200000000000003</c:v>
                </c:pt>
              </c:numCache>
            </c:numRef>
          </c:val>
          <c:extLst xmlns:c16r2="http://schemas.microsoft.com/office/drawing/2015/06/chart">
            <c:ext xmlns:c16="http://schemas.microsoft.com/office/drawing/2014/chart" uri="{C3380CC4-5D6E-409C-BE32-E72D297353CC}">
              <c16:uniqueId val="{00000000-DBF8-4A3F-B427-85FAC7F0607D}"/>
            </c:ext>
          </c:extLst>
        </c:ser>
        <c:dLbls>
          <c:showLegendKey val="0"/>
          <c:showVal val="0"/>
          <c:showCatName val="0"/>
          <c:showSerName val="0"/>
          <c:showPercent val="0"/>
          <c:showBubbleSize val="0"/>
        </c:dLbls>
        <c:gapWidth val="180"/>
        <c:overlap val="-90"/>
        <c:axId val="320135616"/>
        <c:axId val="32013640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xmlns:c16r2="http://schemas.microsoft.com/office/drawing/2015/06/chart">
            <c:ext xmlns:c16="http://schemas.microsoft.com/office/drawing/2014/chart" uri="{C3380CC4-5D6E-409C-BE32-E72D297353CC}">
              <c16:uniqueId val="{00000001-DBF8-4A3F-B427-85FAC7F0607D}"/>
            </c:ext>
          </c:extLst>
        </c:ser>
        <c:dLbls>
          <c:showLegendKey val="0"/>
          <c:showVal val="0"/>
          <c:showCatName val="0"/>
          <c:showSerName val="0"/>
          <c:showPercent val="0"/>
          <c:showBubbleSize val="0"/>
        </c:dLbls>
        <c:marker val="1"/>
        <c:smooth val="0"/>
        <c:axId val="320135616"/>
        <c:axId val="320136400"/>
      </c:lineChart>
      <c:catAx>
        <c:axId val="320135616"/>
        <c:scaling>
          <c:orientation val="minMax"/>
        </c:scaling>
        <c:delete val="0"/>
        <c:axPos val="b"/>
        <c:numFmt formatCode="General" sourceLinked="1"/>
        <c:majorTickMark val="none"/>
        <c:minorTickMark val="none"/>
        <c:tickLblPos val="none"/>
        <c:crossAx val="320136400"/>
        <c:crosses val="autoZero"/>
        <c:auto val="0"/>
        <c:lblAlgn val="ctr"/>
        <c:lblOffset val="100"/>
        <c:noMultiLvlLbl val="1"/>
      </c:catAx>
      <c:valAx>
        <c:axId val="320136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0135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59</c:v>
                </c:pt>
                <c:pt idx="1">
                  <c:v>45.3</c:v>
                </c:pt>
                <c:pt idx="2">
                  <c:v>38</c:v>
                </c:pt>
                <c:pt idx="3">
                  <c:v>30.9</c:v>
                </c:pt>
                <c:pt idx="4">
                  <c:v>18.7</c:v>
                </c:pt>
              </c:numCache>
            </c:numRef>
          </c:val>
          <c:extLst xmlns:c16r2="http://schemas.microsoft.com/office/drawing/2015/06/chart">
            <c:ext xmlns:c16="http://schemas.microsoft.com/office/drawing/2014/chart" uri="{C3380CC4-5D6E-409C-BE32-E72D297353CC}">
              <c16:uniqueId val="{00000000-82EF-43A1-9351-602B272D3A3C}"/>
            </c:ext>
          </c:extLst>
        </c:ser>
        <c:dLbls>
          <c:showLegendKey val="0"/>
          <c:showVal val="0"/>
          <c:showCatName val="0"/>
          <c:showSerName val="0"/>
          <c:showPercent val="0"/>
          <c:showBubbleSize val="0"/>
        </c:dLbls>
        <c:gapWidth val="180"/>
        <c:overlap val="-90"/>
        <c:axId val="413611016"/>
        <c:axId val="79198064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xmlns:c16r2="http://schemas.microsoft.com/office/drawing/2015/06/chart">
            <c:ext xmlns:c16="http://schemas.microsoft.com/office/drawing/2014/chart" uri="{C3380CC4-5D6E-409C-BE32-E72D297353CC}">
              <c16:uniqueId val="{00000001-82EF-43A1-9351-602B272D3A3C}"/>
            </c:ext>
          </c:extLst>
        </c:ser>
        <c:dLbls>
          <c:showLegendKey val="0"/>
          <c:showVal val="0"/>
          <c:showCatName val="0"/>
          <c:showSerName val="0"/>
          <c:showPercent val="0"/>
          <c:showBubbleSize val="0"/>
        </c:dLbls>
        <c:marker val="1"/>
        <c:smooth val="0"/>
        <c:axId val="413611016"/>
        <c:axId val="791980640"/>
      </c:lineChart>
      <c:catAx>
        <c:axId val="413611016"/>
        <c:scaling>
          <c:orientation val="minMax"/>
        </c:scaling>
        <c:delete val="0"/>
        <c:axPos val="b"/>
        <c:numFmt formatCode="General" sourceLinked="1"/>
        <c:majorTickMark val="none"/>
        <c:minorTickMark val="none"/>
        <c:tickLblPos val="none"/>
        <c:crossAx val="791980640"/>
        <c:crosses val="autoZero"/>
        <c:auto val="0"/>
        <c:lblAlgn val="ctr"/>
        <c:lblOffset val="100"/>
        <c:noMultiLvlLbl val="1"/>
      </c:catAx>
      <c:valAx>
        <c:axId val="79198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3611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69.400000000000006</c:v>
                </c:pt>
                <c:pt idx="1">
                  <c:v>69.599999999999994</c:v>
                </c:pt>
                <c:pt idx="2">
                  <c:v>70.7</c:v>
                </c:pt>
                <c:pt idx="3">
                  <c:v>71.900000000000006</c:v>
                </c:pt>
                <c:pt idx="4">
                  <c:v>70.5</c:v>
                </c:pt>
              </c:numCache>
            </c:numRef>
          </c:val>
          <c:extLst xmlns:c16r2="http://schemas.microsoft.com/office/drawing/2015/06/chart">
            <c:ext xmlns:c16="http://schemas.microsoft.com/office/drawing/2014/chart" uri="{C3380CC4-5D6E-409C-BE32-E72D297353CC}">
              <c16:uniqueId val="{00000000-417B-4F68-B9DD-224A24FEE96E}"/>
            </c:ext>
          </c:extLst>
        </c:ser>
        <c:dLbls>
          <c:showLegendKey val="0"/>
          <c:showVal val="0"/>
          <c:showCatName val="0"/>
          <c:showSerName val="0"/>
          <c:showPercent val="0"/>
          <c:showBubbleSize val="0"/>
        </c:dLbls>
        <c:gapWidth val="180"/>
        <c:overlap val="-90"/>
        <c:axId val="791981424"/>
        <c:axId val="791982208"/>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xmlns:c16r2="http://schemas.microsoft.com/office/drawing/2015/06/chart">
            <c:ext xmlns:c16="http://schemas.microsoft.com/office/drawing/2014/chart" uri="{C3380CC4-5D6E-409C-BE32-E72D297353CC}">
              <c16:uniqueId val="{00000001-417B-4F68-B9DD-224A24FEE96E}"/>
            </c:ext>
          </c:extLst>
        </c:ser>
        <c:dLbls>
          <c:showLegendKey val="0"/>
          <c:showVal val="0"/>
          <c:showCatName val="0"/>
          <c:showSerName val="0"/>
          <c:showPercent val="0"/>
          <c:showBubbleSize val="0"/>
        </c:dLbls>
        <c:marker val="1"/>
        <c:smooth val="0"/>
        <c:axId val="791981424"/>
        <c:axId val="791982208"/>
      </c:lineChart>
      <c:catAx>
        <c:axId val="791981424"/>
        <c:scaling>
          <c:orientation val="minMax"/>
        </c:scaling>
        <c:delete val="0"/>
        <c:axPos val="b"/>
        <c:numFmt formatCode="General" sourceLinked="1"/>
        <c:majorTickMark val="none"/>
        <c:minorTickMark val="none"/>
        <c:tickLblPos val="none"/>
        <c:crossAx val="791982208"/>
        <c:crosses val="autoZero"/>
        <c:auto val="0"/>
        <c:lblAlgn val="ctr"/>
        <c:lblOffset val="100"/>
        <c:noMultiLvlLbl val="1"/>
      </c:catAx>
      <c:valAx>
        <c:axId val="79198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7919814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（最大出力合計51,652kW）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（最大出力合計51,652kW）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xmlns=""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xmlns=""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xmlns=""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xmlns=""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xmlns=""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xmlns=""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xmlns=""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xmlns=""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xmlns=""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xmlns=""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xmlns=""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xmlns=""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xmlns=""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xmlns=""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xmlns=""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xmlns=""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xmlns=""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xmlns=""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xmlns=""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xmlns=""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xmlns="" id="{00000000-0008-0000-0000-000092160000}"/>
                </a:ext>
              </a:extLst>
            </xdr:cNvPr>
            <xdr:cNvPicPr preferRelativeResize="0">
              <a:picLocks noChangeArrowheads="1"/>
              <a:extLst>
                <a:ext uri="{84589F7E-364E-4C9E-8A38-B11213B215E9}">
                  <a14:cameraTool cellRange="データ!$AX$10:$BC$12" spid="_x0000_s339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xmlns="" id="{00000000-0008-0000-0000-000093160000}"/>
                </a:ext>
              </a:extLst>
            </xdr:cNvPr>
            <xdr:cNvPicPr preferRelativeResize="0">
              <a:picLocks noChangeArrowheads="1"/>
              <a:extLst>
                <a:ext uri="{84589F7E-364E-4C9E-8A38-B11213B215E9}">
                  <a14:cameraTool cellRange="データ!$BI$10:$BN$12" spid="_x0000_s340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xmlns="" id="{00000000-0008-0000-0000-000094160000}"/>
                </a:ext>
              </a:extLst>
            </xdr:cNvPr>
            <xdr:cNvPicPr preferRelativeResize="0">
              <a:picLocks noChangeArrowheads="1"/>
              <a:extLst>
                <a:ext uri="{84589F7E-364E-4C9E-8A38-B11213B215E9}">
                  <a14:cameraTool cellRange="データ!$BT$10:$BY$12" spid="_x0000_s340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xmlns="" id="{00000000-0008-0000-0000-000095160000}"/>
                </a:ext>
              </a:extLst>
            </xdr:cNvPr>
            <xdr:cNvPicPr preferRelativeResize="0">
              <a:picLocks noChangeArrowheads="1"/>
              <a:extLst>
                <a:ext uri="{84589F7E-364E-4C9E-8A38-B11213B215E9}">
                  <a14:cameraTool cellRange="データ!$CE$10:$CJ$12" spid="_x0000_s340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xmlns="" id="{00000000-0008-0000-0000-000096160000}"/>
                </a:ext>
              </a:extLst>
            </xdr:cNvPr>
            <xdr:cNvPicPr preferRelativeResize="0">
              <a:picLocks noChangeArrowheads="1"/>
              <a:extLst>
                <a:ext uri="{84589F7E-364E-4C9E-8A38-B11213B215E9}">
                  <a14:cameraTool cellRange="データ!$CO$10:$CT$12" spid="_x0000_s340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xmlns="" id="{00000000-0008-0000-0000-000097160000}"/>
                </a:ext>
              </a:extLst>
            </xdr:cNvPr>
            <xdr:cNvPicPr preferRelativeResize="0">
              <a:picLocks noChangeArrowheads="1"/>
              <a:extLst>
                <a:ext uri="{84589F7E-364E-4C9E-8A38-B11213B215E9}">
                  <a14:cameraTool cellRange="データ!$CZ$10:$DE$12" spid="_x0000_s340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xmlns="" id="{00000000-0008-0000-0000-000098160000}"/>
                </a:ext>
              </a:extLst>
            </xdr:cNvPr>
            <xdr:cNvPicPr preferRelativeResize="0">
              <a:picLocks noChangeArrowheads="1"/>
              <a:extLst>
                <a:ext uri="{84589F7E-364E-4C9E-8A38-B11213B215E9}">
                  <a14:cameraTool cellRange="データ!DJ10:DO12" spid="_x0000_s340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xmlns="" id="{00000000-0008-0000-0000-000099160000}"/>
                </a:ext>
              </a:extLst>
            </xdr:cNvPr>
            <xdr:cNvPicPr preferRelativeResize="0">
              <a:picLocks noChangeArrowheads="1"/>
              <a:extLst>
                <a:ext uri="{84589F7E-364E-4C9E-8A38-B11213B215E9}">
                  <a14:cameraTool cellRange="データ!DT10:DY12" spid="_x0000_s340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xmlns="" id="{00000000-0008-0000-0000-00009A160000}"/>
                </a:ext>
              </a:extLst>
            </xdr:cNvPr>
            <xdr:cNvPicPr preferRelativeResize="0">
              <a:picLocks noChangeArrowheads="1"/>
              <a:extLst>
                <a:ext uri="{84589F7E-364E-4C9E-8A38-B11213B215E9}">
                  <a14:cameraTool cellRange="データ!ED10:EI12" spid="_x0000_s340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xmlns="" id="{00000000-0008-0000-0000-00009B160000}"/>
                </a:ext>
              </a:extLst>
            </xdr:cNvPr>
            <xdr:cNvPicPr preferRelativeResize="0">
              <a:picLocks noChangeArrowheads="1"/>
              <a:extLst>
                <a:ext uri="{84589F7E-364E-4C9E-8A38-B11213B215E9}">
                  <a14:cameraTool cellRange="データ!EN10:ES12" spid="_x0000_s340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xmlns="" id="{00000000-0008-0000-0000-00009C160000}"/>
                </a:ext>
              </a:extLst>
            </xdr:cNvPr>
            <xdr:cNvPicPr preferRelativeResize="0">
              <a:picLocks noChangeArrowheads="1"/>
              <a:extLst>
                <a:ext uri="{84589F7E-364E-4C9E-8A38-B11213B215E9}">
                  <a14:cameraTool cellRange="データ!EY10:FD12" spid="_x0000_s340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xmlns="" id="{00000000-0008-0000-0000-00009D160000}"/>
                </a:ext>
              </a:extLst>
            </xdr:cNvPr>
            <xdr:cNvPicPr preferRelativeResize="0">
              <a:picLocks noChangeArrowheads="1"/>
              <a:extLst>
                <a:ext uri="{84589F7E-364E-4C9E-8A38-B11213B215E9}">
                  <a14:cameraTool cellRange="データ!FI10:FN12" spid="_x0000_s341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xmlns="" id="{00000000-0008-0000-0000-00009E160000}"/>
                </a:ext>
              </a:extLst>
            </xdr:cNvPr>
            <xdr:cNvPicPr preferRelativeResize="0">
              <a:picLocks noChangeArrowheads="1"/>
              <a:extLst>
                <a:ext uri="{84589F7E-364E-4C9E-8A38-B11213B215E9}">
                  <a14:cameraTool cellRange="データ!FS10:FX12" spid="_x0000_s341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xmlns="" id="{00000000-0008-0000-0000-00009F160000}"/>
                </a:ext>
              </a:extLst>
            </xdr:cNvPr>
            <xdr:cNvPicPr preferRelativeResize="0">
              <a:picLocks noChangeArrowheads="1"/>
              <a:extLst>
                <a:ext uri="{84589F7E-364E-4C9E-8A38-B11213B215E9}">
                  <a14:cameraTool cellRange="データ!GC10:GH12" spid="_x0000_s341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xmlns="" id="{00000000-0008-0000-0000-0000A0160000}"/>
                </a:ext>
              </a:extLst>
            </xdr:cNvPr>
            <xdr:cNvPicPr preferRelativeResize="0">
              <a:picLocks noChangeArrowheads="1"/>
              <a:extLst>
                <a:ext uri="{84589F7E-364E-4C9E-8A38-B11213B215E9}">
                  <a14:cameraTool cellRange="データ!GM10:GR12" spid="_x0000_s341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xmlns="" id="{00000000-0008-0000-0000-0000A1160000}"/>
                </a:ext>
              </a:extLst>
            </xdr:cNvPr>
            <xdr:cNvPicPr preferRelativeResize="0">
              <a:picLocks noChangeArrowheads="1"/>
              <a:extLst>
                <a:ext uri="{84589F7E-364E-4C9E-8A38-B11213B215E9}">
                  <a14:cameraTool cellRange="データ!GX10:HC12" spid="_x0000_s341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xmlns="" id="{00000000-0008-0000-0000-0000A2160000}"/>
                </a:ext>
              </a:extLst>
            </xdr:cNvPr>
            <xdr:cNvPicPr preferRelativeResize="0">
              <a:picLocks noChangeArrowheads="1"/>
              <a:extLst>
                <a:ext uri="{84589F7E-364E-4C9E-8A38-B11213B215E9}">
                  <a14:cameraTool cellRange="データ!HH10:HM12" spid="_x0000_s3415"/>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xmlns="" id="{00000000-0008-0000-0000-0000A3160000}"/>
                </a:ext>
              </a:extLst>
            </xdr:cNvPr>
            <xdr:cNvPicPr preferRelativeResize="0">
              <a:picLocks noChangeArrowheads="1"/>
              <a:extLst>
                <a:ext uri="{84589F7E-364E-4C9E-8A38-B11213B215E9}">
                  <a14:cameraTool cellRange="データ!HR10:HW12" spid="_x0000_s3416"/>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xmlns="" id="{00000000-0008-0000-0000-0000A4160000}"/>
                </a:ext>
              </a:extLst>
            </xdr:cNvPr>
            <xdr:cNvPicPr preferRelativeResize="0">
              <a:picLocks noChangeArrowheads="1"/>
              <a:extLst>
                <a:ext uri="{84589F7E-364E-4C9E-8A38-B11213B215E9}">
                  <a14:cameraTool cellRange="データ!IB10:IG12" spid="_x0000_s3417"/>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xmlns="" id="{00000000-0008-0000-0000-0000A5160000}"/>
                </a:ext>
              </a:extLst>
            </xdr:cNvPr>
            <xdr:cNvPicPr preferRelativeResize="0">
              <a:picLocks noChangeArrowheads="1"/>
              <a:extLst>
                <a:ext uri="{84589F7E-364E-4C9E-8A38-B11213B215E9}">
                  <a14:cameraTool cellRange="データ!IL10:IQ12" spid="_x0000_s3418"/>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xmlns="" id="{00000000-0008-0000-0000-0000A6160000}"/>
                </a:ext>
              </a:extLst>
            </xdr:cNvPr>
            <xdr:cNvPicPr preferRelativeResize="0">
              <a:picLocks noChangeArrowheads="1"/>
              <a:extLst>
                <a:ext uri="{84589F7E-364E-4C9E-8A38-B11213B215E9}">
                  <a14:cameraTool cellRange="データ!IW10:JB12" spid="_x0000_s3419"/>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xmlns="" id="{00000000-0008-0000-0000-0000A7160000}"/>
                </a:ext>
              </a:extLst>
            </xdr:cNvPr>
            <xdr:cNvPicPr preferRelativeResize="0">
              <a:picLocks noChangeArrowheads="1"/>
              <a:extLst>
                <a:ext uri="{84589F7E-364E-4C9E-8A38-B11213B215E9}">
                  <a14:cameraTool cellRange="データ!JG10:JL12" spid="_x0000_s3420"/>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xmlns="" id="{00000000-0008-0000-0000-0000A8160000}"/>
                </a:ext>
              </a:extLst>
            </xdr:cNvPr>
            <xdr:cNvPicPr preferRelativeResize="0">
              <a:picLocks noChangeArrowheads="1"/>
              <a:extLst>
                <a:ext uri="{84589F7E-364E-4C9E-8A38-B11213B215E9}">
                  <a14:cameraTool cellRange="データ!JQ10:JV12" spid="_x0000_s3421"/>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xmlns="" id="{00000000-0008-0000-0000-0000A9160000}"/>
                </a:ext>
              </a:extLst>
            </xdr:cNvPr>
            <xdr:cNvPicPr preferRelativeResize="0">
              <a:picLocks noChangeArrowheads="1"/>
              <a:extLst>
                <a:ext uri="{84589F7E-364E-4C9E-8A38-B11213B215E9}">
                  <a14:cameraTool cellRange="データ!KA10:KF12" spid="_x0000_s3422"/>
                </a:ext>
              </a:extLst>
            </xdr:cNvPicPr>
          </xdr:nvPicPr>
          <xdr:blipFill>
            <a:blip xmlns:r="http://schemas.openxmlformats.org/officeDocument/2006/relationships" r:embed="rId47"/>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xmlns="" id="{00000000-0008-0000-0000-0000AA160000}"/>
                </a:ext>
              </a:extLst>
            </xdr:cNvPr>
            <xdr:cNvPicPr preferRelativeResize="0">
              <a:picLocks noChangeArrowheads="1"/>
              <a:extLst>
                <a:ext uri="{84589F7E-364E-4C9E-8A38-B11213B215E9}">
                  <a14:cameraTool cellRange="データ!KK10:KP12" spid="_x0000_s3423"/>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xmlns="" id="{00000000-0008-0000-0000-0000AB160000}"/>
                </a:ext>
              </a:extLst>
            </xdr:cNvPr>
            <xdr:cNvPicPr preferRelativeResize="0">
              <a:picLocks noChangeArrowheads="1"/>
              <a:extLst>
                <a:ext uri="{84589F7E-364E-4C9E-8A38-B11213B215E9}">
                  <a14:cameraTool cellRange="データ!KV10:LA12" spid="_x0000_s3424"/>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xmlns="" id="{00000000-0008-0000-0000-0000AC160000}"/>
                </a:ext>
              </a:extLst>
            </xdr:cNvPr>
            <xdr:cNvPicPr preferRelativeResize="0">
              <a:picLocks noChangeArrowheads="1"/>
              <a:extLst>
                <a:ext uri="{84589F7E-364E-4C9E-8A38-B11213B215E9}">
                  <a14:cameraTool cellRange="データ!LF10:LK12" spid="_x0000_s3425"/>
                </a:ext>
              </a:extLst>
            </xdr:cNvPicPr>
          </xdr:nvPicPr>
          <xdr:blipFill>
            <a:blip xmlns:r="http://schemas.openxmlformats.org/officeDocument/2006/relationships" r:embed="rId4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xmlns="" id="{00000000-0008-0000-0000-0000AD160000}"/>
                </a:ext>
              </a:extLst>
            </xdr:cNvPr>
            <xdr:cNvPicPr preferRelativeResize="0">
              <a:picLocks noChangeArrowheads="1"/>
              <a:extLst>
                <a:ext uri="{84589F7E-364E-4C9E-8A38-B11213B215E9}">
                  <a14:cameraTool cellRange="データ!LP10:LU12" spid="_x0000_s3426"/>
                </a:ext>
              </a:extLst>
            </xdr:cNvPicPr>
          </xdr:nvPicPr>
          <xdr:blipFill>
            <a:blip xmlns:r="http://schemas.openxmlformats.org/officeDocument/2006/relationships" r:embed="rId47"/>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xmlns="" id="{00000000-0008-0000-0000-0000AE160000}"/>
                </a:ext>
              </a:extLst>
            </xdr:cNvPr>
            <xdr:cNvPicPr preferRelativeResize="0">
              <a:picLocks noChangeArrowheads="1"/>
              <a:extLst>
                <a:ext uri="{84589F7E-364E-4C9E-8A38-B11213B215E9}">
                  <a14:cameraTool cellRange="データ!LZ10:ME12" spid="_x0000_s3427"/>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xmlns="" id="{00000000-0008-0000-0000-0000AF160000}"/>
                </a:ext>
              </a:extLst>
            </xdr:cNvPr>
            <xdr:cNvPicPr preferRelativeResize="0">
              <a:picLocks noChangeArrowheads="1"/>
              <a:extLst>
                <a:ext uri="{84589F7E-364E-4C9E-8A38-B11213B215E9}">
                  <a14:cameraTool cellRange="データ!MJ10:MO12" spid="_x0000_s3428"/>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xmlns="" id="{00000000-0008-0000-0000-0000B5160000}"/>
                </a:ext>
              </a:extLst>
            </xdr:cNvPr>
            <xdr:cNvPicPr>
              <a:picLocks noChangeAspect="1" noChangeArrowheads="1"/>
              <a:extLst>
                <a:ext uri="{84589F7E-364E-4C9E-8A38-B11213B215E9}">
                  <a14:cameraTool cellRange="データ!$E$22:$I$35" spid="_x0000_s3429"/>
                </a:ext>
              </a:extLst>
            </xdr:cNvPicPr>
          </xdr:nvPicPr>
          <xdr:blipFill>
            <a:blip xmlns:r="http://schemas.openxmlformats.org/officeDocument/2006/relationships" r:embed="rId48"/>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xmlns="" id="{00000000-0008-0000-0000-0000B6160000}"/>
                </a:ext>
              </a:extLst>
            </xdr:cNvPr>
            <xdr:cNvPicPr>
              <a:picLocks noChangeAspect="1" noChangeArrowheads="1"/>
              <a:extLst>
                <a:ext uri="{84589F7E-364E-4C9E-8A38-B11213B215E9}">
                  <a14:cameraTool cellRange="データ!$E$22:$I$35" spid="_x0000_s3430"/>
                </a:ext>
              </a:extLst>
            </xdr:cNvPicPr>
          </xdr:nvPicPr>
          <xdr:blipFill>
            <a:blip xmlns:r="http://schemas.openxmlformats.org/officeDocument/2006/relationships" r:embed="rId48"/>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B7160000}"/>
                </a:ext>
              </a:extLst>
            </xdr:cNvPr>
            <xdr:cNvPicPr>
              <a:picLocks noChangeAspect="1" noChangeArrowheads="1"/>
              <a:extLst>
                <a:ext uri="{84589F7E-364E-4C9E-8A38-B11213B215E9}">
                  <a14:cameraTool cellRange="データ!$E$22:$I$35" spid="_x0000_s3431"/>
                </a:ext>
              </a:extLst>
            </xdr:cNvPicPr>
          </xdr:nvPicPr>
          <xdr:blipFill>
            <a:blip xmlns:r="http://schemas.openxmlformats.org/officeDocument/2006/relationships" r:embed="rId48"/>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B8160000}"/>
                </a:ext>
              </a:extLst>
            </xdr:cNvPr>
            <xdr:cNvPicPr>
              <a:picLocks noChangeAspect="1" noChangeArrowheads="1"/>
              <a:extLst>
                <a:ext uri="{84589F7E-364E-4C9E-8A38-B11213B215E9}">
                  <a14:cameraTool cellRange="データ!$E$22:$I$35" spid="_x0000_s3432"/>
                </a:ext>
              </a:extLst>
            </xdr:cNvPicPr>
          </xdr:nvPicPr>
          <xdr:blipFill>
            <a:blip xmlns:r="http://schemas.openxmlformats.org/officeDocument/2006/relationships" r:embed="rId48"/>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xmlns="" id="{00000000-0008-0000-0000-0000B9160000}"/>
                </a:ext>
              </a:extLst>
            </xdr:cNvPr>
            <xdr:cNvPicPr>
              <a:picLocks noChangeAspect="1" noChangeArrowheads="1"/>
              <a:extLst>
                <a:ext uri="{84589F7E-364E-4C9E-8A38-B11213B215E9}">
                  <a14:cameraTool cellRange="データ!$E$22:$I$35" spid="_x0000_s3433"/>
                </a:ext>
              </a:extLst>
            </xdr:cNvPicPr>
          </xdr:nvPicPr>
          <xdr:blipFill>
            <a:blip xmlns:r="http://schemas.openxmlformats.org/officeDocument/2006/relationships" r:embed="rId48"/>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xmlns="" id="{00000000-0008-0000-0000-0000BA160000}"/>
                </a:ext>
              </a:extLst>
            </xdr:cNvPr>
            <xdr:cNvPicPr>
              <a:picLocks noChangeAspect="1" noChangeArrowheads="1"/>
              <a:extLst>
                <a:ext uri="{84589F7E-364E-4C9E-8A38-B11213B215E9}">
                  <a14:cameraTool cellRange="データ!$E$22:$I$35" spid="_x0000_s3434"/>
                </a:ext>
              </a:extLst>
            </xdr:cNvPicPr>
          </xdr:nvPicPr>
          <xdr:blipFill>
            <a:blip xmlns:r="http://schemas.openxmlformats.org/officeDocument/2006/relationships" r:embed="rId48"/>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xmlns="" id="{00000000-0008-0000-0000-0000BB160000}"/>
                </a:ext>
              </a:extLst>
            </xdr:cNvPr>
            <xdr:cNvPicPr>
              <a:picLocks noChangeAspect="1" noChangeArrowheads="1"/>
              <a:extLst>
                <a:ext uri="{84589F7E-364E-4C9E-8A38-B11213B215E9}">
                  <a14:cameraTool cellRange="データ!$E$22:$I$35" spid="_x0000_s3435"/>
                </a:ext>
              </a:extLst>
            </xdr:cNvPicPr>
          </xdr:nvPicPr>
          <xdr:blipFill>
            <a:blip xmlns:r="http://schemas.openxmlformats.org/officeDocument/2006/relationships" r:embed="rId48"/>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BC160000}"/>
                </a:ext>
              </a:extLst>
            </xdr:cNvPr>
            <xdr:cNvPicPr>
              <a:picLocks noChangeAspect="1" noChangeArrowheads="1"/>
              <a:extLst>
                <a:ext uri="{84589F7E-364E-4C9E-8A38-B11213B215E9}">
                  <a14:cameraTool cellRange="データ!$E$22:$I$35" spid="_x0000_s3436"/>
                </a:ext>
              </a:extLst>
            </xdr:cNvPicPr>
          </xdr:nvPicPr>
          <xdr:blipFill>
            <a:blip xmlns:r="http://schemas.openxmlformats.org/officeDocument/2006/relationships" r:embed="rId48"/>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BD160000}"/>
                </a:ext>
              </a:extLst>
            </xdr:cNvPr>
            <xdr:cNvPicPr>
              <a:picLocks noChangeAspect="1" noChangeArrowheads="1"/>
              <a:extLst>
                <a:ext uri="{84589F7E-364E-4C9E-8A38-B11213B215E9}">
                  <a14:cameraTool cellRange="データ!$E$22:$I$35" spid="_x0000_s3437"/>
                </a:ext>
              </a:extLst>
            </xdr:cNvPicPr>
          </xdr:nvPicPr>
          <xdr:blipFill>
            <a:blip xmlns:r="http://schemas.openxmlformats.org/officeDocument/2006/relationships" r:embed="rId48"/>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xmlns="" id="{00000000-0008-0000-0000-0000BE160000}"/>
                </a:ext>
              </a:extLst>
            </xdr:cNvPr>
            <xdr:cNvPicPr>
              <a:picLocks noChangeAspect="1" noChangeArrowheads="1"/>
              <a:extLst>
                <a:ext uri="{84589F7E-364E-4C9E-8A38-B11213B215E9}">
                  <a14:cameraTool cellRange="データ!$E$22:$I$35" spid="_x0000_s3438"/>
                </a:ext>
              </a:extLst>
            </xdr:cNvPicPr>
          </xdr:nvPicPr>
          <xdr:blipFill>
            <a:blip xmlns:r="http://schemas.openxmlformats.org/officeDocument/2006/relationships" r:embed="rId48"/>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xmlns="" id="{00000000-0008-0000-0000-0000BF160000}"/>
                </a:ext>
              </a:extLst>
            </xdr:cNvPr>
            <xdr:cNvPicPr>
              <a:picLocks noChangeAspect="1" noChangeArrowheads="1"/>
              <a:extLst>
                <a:ext uri="{84589F7E-364E-4C9E-8A38-B11213B215E9}">
                  <a14:cameraTool cellRange="データ!$E$22:$I$35" spid="_x0000_s3439"/>
                </a:ext>
              </a:extLst>
            </xdr:cNvPicPr>
          </xdr:nvPicPr>
          <xdr:blipFill>
            <a:blip xmlns:r="http://schemas.openxmlformats.org/officeDocument/2006/relationships" r:embed="rId48"/>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xmlns="" id="{00000000-0008-0000-0000-0000C0160000}"/>
                </a:ext>
              </a:extLst>
            </xdr:cNvPr>
            <xdr:cNvPicPr>
              <a:picLocks noChangeAspect="1" noChangeArrowheads="1"/>
              <a:extLst>
                <a:ext uri="{84589F7E-364E-4C9E-8A38-B11213B215E9}">
                  <a14:cameraTool cellRange="データ!$E$22:$I$35" spid="_x0000_s3440"/>
                </a:ext>
              </a:extLst>
            </xdr:cNvPicPr>
          </xdr:nvPicPr>
          <xdr:blipFill>
            <a:blip xmlns:r="http://schemas.openxmlformats.org/officeDocument/2006/relationships" r:embed="rId48"/>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C1160000}"/>
                </a:ext>
              </a:extLst>
            </xdr:cNvPr>
            <xdr:cNvPicPr>
              <a:picLocks noChangeAspect="1" noChangeArrowheads="1"/>
              <a:extLst>
                <a:ext uri="{84589F7E-364E-4C9E-8A38-B11213B215E9}">
                  <a14:cameraTool cellRange="データ!$E$22:$I$35" spid="_x0000_s3441"/>
                </a:ext>
              </a:extLst>
            </xdr:cNvPicPr>
          </xdr:nvPicPr>
          <xdr:blipFill>
            <a:blip xmlns:r="http://schemas.openxmlformats.org/officeDocument/2006/relationships" r:embed="rId48"/>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C2160000}"/>
                </a:ext>
              </a:extLst>
            </xdr:cNvPr>
            <xdr:cNvPicPr>
              <a:picLocks noChangeAspect="1" noChangeArrowheads="1"/>
              <a:extLst>
                <a:ext uri="{84589F7E-364E-4C9E-8A38-B11213B215E9}">
                  <a14:cameraTool cellRange="データ!$E$22:$I$35" spid="_x0000_s3442"/>
                </a:ext>
              </a:extLst>
            </xdr:cNvPicPr>
          </xdr:nvPicPr>
          <xdr:blipFill>
            <a:blip xmlns:r="http://schemas.openxmlformats.org/officeDocument/2006/relationships" r:embed="rId48"/>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xmlns="" id="{00000000-0008-0000-0000-0000C3160000}"/>
                </a:ext>
              </a:extLst>
            </xdr:cNvPr>
            <xdr:cNvPicPr>
              <a:picLocks noChangeAspect="1" noChangeArrowheads="1"/>
              <a:extLst>
                <a:ext uri="{84589F7E-364E-4C9E-8A38-B11213B215E9}">
                  <a14:cameraTool cellRange="データ!$E$22:$I$35" spid="_x0000_s3443"/>
                </a:ext>
              </a:extLst>
            </xdr:cNvPicPr>
          </xdr:nvPicPr>
          <xdr:blipFill>
            <a:blip xmlns:r="http://schemas.openxmlformats.org/officeDocument/2006/relationships" r:embed="rId48"/>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P7"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山口県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80.7</v>
      </c>
      <c r="O3" s="129"/>
      <c r="P3" s="129"/>
      <c r="Q3" s="130"/>
      <c r="R3" s="1"/>
      <c r="S3" s="131" t="s">
        <v>8</v>
      </c>
      <c r="T3" s="132"/>
      <c r="U3" s="132"/>
      <c r="V3" s="132"/>
      <c r="W3" s="132"/>
      <c r="X3" s="132"/>
      <c r="Y3" s="132"/>
      <c r="Z3" s="132"/>
      <c r="AA3" s="132"/>
      <c r="AB3" s="132"/>
      <c r="AC3" s="132"/>
      <c r="AD3" s="132"/>
      <c r="AE3" s="132"/>
      <c r="AF3" s="132"/>
      <c r="AG3" s="132"/>
      <c r="AH3" s="133"/>
      <c r="AI3" s="1"/>
      <c r="AJ3" s="1"/>
      <c r="AK3" s="118" t="s">
        <v>293</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12</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130</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184043</v>
      </c>
      <c r="G12" s="162"/>
      <c r="H12" s="161">
        <f>データ!X6</f>
        <v>230397</v>
      </c>
      <c r="I12" s="162"/>
      <c r="J12" s="161">
        <f>データ!Y6</f>
        <v>162716</v>
      </c>
      <c r="K12" s="162"/>
      <c r="L12" s="161">
        <f>データ!Z6</f>
        <v>124333</v>
      </c>
      <c r="M12" s="162"/>
      <c r="N12" s="150">
        <f>データ!AA6</f>
        <v>131116</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184043</v>
      </c>
      <c r="G16" s="177"/>
      <c r="H16" s="177">
        <f>データ!AR6</f>
        <v>230397</v>
      </c>
      <c r="I16" s="177"/>
      <c r="J16" s="177">
        <f>データ!AS6</f>
        <v>162716</v>
      </c>
      <c r="K16" s="177"/>
      <c r="L16" s="177">
        <f>データ!AT6</f>
        <v>124333</v>
      </c>
      <c r="M16" s="177"/>
      <c r="N16" s="166">
        <f>データ!AU6</f>
        <v>131116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1504056</v>
      </c>
      <c r="G19" s="180"/>
      <c r="H19" s="180"/>
      <c r="I19" s="180">
        <f>データ!AW6</f>
        <v>28753</v>
      </c>
      <c r="J19" s="180"/>
      <c r="K19" s="180"/>
      <c r="L19" s="180">
        <f>データ!AX6</f>
        <v>1532809</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8" t="s">
        <v>292</v>
      </c>
      <c r="AL40" s="119"/>
      <c r="AM40" s="119"/>
      <c r="AN40" s="119"/>
      <c r="AO40" s="119"/>
      <c r="AP40" s="119"/>
      <c r="AQ40" s="120"/>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8"/>
      <c r="AL41" s="119"/>
      <c r="AM41" s="119"/>
      <c r="AN41" s="119"/>
      <c r="AO41" s="119"/>
      <c r="AP41" s="119"/>
      <c r="AQ41" s="120"/>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8"/>
      <c r="AL42" s="119"/>
      <c r="AM42" s="119"/>
      <c r="AN42" s="119"/>
      <c r="AO42" s="119"/>
      <c r="AP42" s="119"/>
      <c r="AQ42" s="120"/>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8"/>
      <c r="AL43" s="119"/>
      <c r="AM43" s="119"/>
      <c r="AN43" s="119"/>
      <c r="AO43" s="119"/>
      <c r="AP43" s="119"/>
      <c r="AQ43" s="120"/>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8"/>
      <c r="AL44" s="119"/>
      <c r="AM44" s="119"/>
      <c r="AN44" s="119"/>
      <c r="AO44" s="119"/>
      <c r="AP44" s="119"/>
      <c r="AQ44" s="120"/>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8"/>
      <c r="AL45" s="119"/>
      <c r="AM45" s="119"/>
      <c r="AN45" s="119"/>
      <c r="AO45" s="119"/>
      <c r="AP45" s="119"/>
      <c r="AQ45" s="120"/>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8"/>
      <c r="AL46" s="119"/>
      <c r="AM46" s="119"/>
      <c r="AN46" s="119"/>
      <c r="AO46" s="119"/>
      <c r="AP46" s="119"/>
      <c r="AQ46" s="120"/>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8"/>
      <c r="AL47" s="119"/>
      <c r="AM47" s="119"/>
      <c r="AN47" s="119"/>
      <c r="AO47" s="119"/>
      <c r="AP47" s="119"/>
      <c r="AQ47" s="120"/>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8"/>
      <c r="AL48" s="119"/>
      <c r="AM48" s="119"/>
      <c r="AN48" s="119"/>
      <c r="AO48" s="119"/>
      <c r="AP48" s="119"/>
      <c r="AQ48" s="120"/>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8"/>
      <c r="AL49" s="119"/>
      <c r="AM49" s="119"/>
      <c r="AN49" s="119"/>
      <c r="AO49" s="119"/>
      <c r="AP49" s="119"/>
      <c r="AQ49" s="120"/>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8"/>
      <c r="AL50" s="119"/>
      <c r="AM50" s="119"/>
      <c r="AN50" s="119"/>
      <c r="AO50" s="119"/>
      <c r="AP50" s="119"/>
      <c r="AQ50" s="120"/>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8"/>
      <c r="AL51" s="119"/>
      <c r="AM51" s="119"/>
      <c r="AN51" s="119"/>
      <c r="AO51" s="119"/>
      <c r="AP51" s="119"/>
      <c r="AQ51" s="120"/>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8"/>
      <c r="AL52" s="119"/>
      <c r="AM52" s="119"/>
      <c r="AN52" s="119"/>
      <c r="AO52" s="119"/>
      <c r="AP52" s="119"/>
      <c r="AQ52" s="120"/>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8"/>
      <c r="AL53" s="119"/>
      <c r="AM53" s="119"/>
      <c r="AN53" s="119"/>
      <c r="AO53" s="119"/>
      <c r="AP53" s="119"/>
      <c r="AQ53" s="120"/>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8"/>
      <c r="AL54" s="119"/>
      <c r="AM54" s="119"/>
      <c r="AN54" s="119"/>
      <c r="AO54" s="119"/>
      <c r="AP54" s="119"/>
      <c r="AQ54" s="120"/>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8"/>
      <c r="AL55" s="119"/>
      <c r="AM55" s="119"/>
      <c r="AN55" s="119"/>
      <c r="AO55" s="119"/>
      <c r="AP55" s="119"/>
      <c r="AQ55" s="120"/>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8"/>
      <c r="AL56" s="119"/>
      <c r="AM56" s="119"/>
      <c r="AN56" s="119"/>
      <c r="AO56" s="119"/>
      <c r="AP56" s="119"/>
      <c r="AQ56" s="120"/>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8"/>
      <c r="AL57" s="119"/>
      <c r="AM57" s="119"/>
      <c r="AN57" s="119"/>
      <c r="AO57" s="119"/>
      <c r="AP57" s="119"/>
      <c r="AQ57" s="120"/>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8"/>
      <c r="AL58" s="119"/>
      <c r="AM58" s="119"/>
      <c r="AN58" s="119"/>
      <c r="AO58" s="119"/>
      <c r="AP58" s="119"/>
      <c r="AQ58" s="120"/>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8"/>
      <c r="AL59" s="119"/>
      <c r="AM59" s="119"/>
      <c r="AN59" s="119"/>
      <c r="AO59" s="119"/>
      <c r="AP59" s="119"/>
      <c r="AQ59" s="120"/>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8"/>
      <c r="AL60" s="119"/>
      <c r="AM60" s="119"/>
      <c r="AN60" s="119"/>
      <c r="AO60" s="119"/>
      <c r="AP60" s="119"/>
      <c r="AQ60" s="120"/>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8"/>
      <c r="AL61" s="119"/>
      <c r="AM61" s="119"/>
      <c r="AN61" s="119"/>
      <c r="AO61" s="119"/>
      <c r="AP61" s="119"/>
      <c r="AQ61" s="120"/>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8"/>
      <c r="AL62" s="119"/>
      <c r="AM62" s="119"/>
      <c r="AN62" s="119"/>
      <c r="AO62" s="119"/>
      <c r="AP62" s="119"/>
      <c r="AQ62" s="120"/>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8"/>
      <c r="AL63" s="119"/>
      <c r="AM63" s="119"/>
      <c r="AN63" s="119"/>
      <c r="AO63" s="119"/>
      <c r="AP63" s="119"/>
      <c r="AQ63" s="120"/>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8"/>
      <c r="AL64" s="119"/>
      <c r="AM64" s="119"/>
      <c r="AN64" s="119"/>
      <c r="AO64" s="119"/>
      <c r="AP64" s="119"/>
      <c r="AQ64" s="120"/>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8"/>
      <c r="AL65" s="119"/>
      <c r="AM65" s="119"/>
      <c r="AN65" s="119"/>
      <c r="AO65" s="119"/>
      <c r="AP65" s="119"/>
      <c r="AQ65" s="120"/>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8"/>
      <c r="AL66" s="119"/>
      <c r="AM66" s="119"/>
      <c r="AN66" s="119"/>
      <c r="AO66" s="119"/>
      <c r="AP66" s="119"/>
      <c r="AQ66" s="120"/>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8"/>
      <c r="AL67" s="119"/>
      <c r="AM67" s="119"/>
      <c r="AN67" s="119"/>
      <c r="AO67" s="119"/>
      <c r="AP67" s="119"/>
      <c r="AQ67" s="120"/>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8"/>
      <c r="AL68" s="119"/>
      <c r="AM68" s="119"/>
      <c r="AN68" s="119"/>
      <c r="AO68" s="119"/>
      <c r="AP68" s="119"/>
      <c r="AQ68" s="120"/>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8"/>
      <c r="AL69" s="119"/>
      <c r="AM69" s="119"/>
      <c r="AN69" s="119"/>
      <c r="AO69" s="119"/>
      <c r="AP69" s="119"/>
      <c r="AQ69" s="120"/>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8"/>
      <c r="AL70" s="119"/>
      <c r="AM70" s="119"/>
      <c r="AN70" s="119"/>
      <c r="AO70" s="119"/>
      <c r="AP70" s="119"/>
      <c r="AQ70" s="120"/>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8"/>
      <c r="AL71" s="119"/>
      <c r="AM71" s="119"/>
      <c r="AN71" s="119"/>
      <c r="AO71" s="119"/>
      <c r="AP71" s="119"/>
      <c r="AQ71" s="120"/>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8"/>
      <c r="AL72" s="119"/>
      <c r="AM72" s="119"/>
      <c r="AN72" s="119"/>
      <c r="AO72" s="119"/>
      <c r="AP72" s="119"/>
      <c r="AQ72" s="120"/>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8"/>
      <c r="AL73" s="119"/>
      <c r="AM73" s="119"/>
      <c r="AN73" s="119"/>
      <c r="AO73" s="119"/>
      <c r="AP73" s="119"/>
      <c r="AQ73" s="120"/>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8"/>
      <c r="AL74" s="119"/>
      <c r="AM74" s="119"/>
      <c r="AN74" s="119"/>
      <c r="AO74" s="119"/>
      <c r="AP74" s="119"/>
      <c r="AQ74" s="120"/>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8"/>
      <c r="AL75" s="119"/>
      <c r="AM75" s="119"/>
      <c r="AN75" s="119"/>
      <c r="AO75" s="119"/>
      <c r="AP75" s="119"/>
      <c r="AQ75" s="120"/>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8"/>
      <c r="AL76" s="119"/>
      <c r="AM76" s="119"/>
      <c r="AN76" s="119"/>
      <c r="AO76" s="119"/>
      <c r="AP76" s="119"/>
      <c r="AQ76" s="120"/>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8"/>
      <c r="AL77" s="119"/>
      <c r="AM77" s="119"/>
      <c r="AN77" s="119"/>
      <c r="AO77" s="119"/>
      <c r="AP77" s="119"/>
      <c r="AQ77" s="120"/>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8"/>
      <c r="AL78" s="119"/>
      <c r="AM78" s="119"/>
      <c r="AN78" s="119"/>
      <c r="AO78" s="119"/>
      <c r="AP78" s="119"/>
      <c r="AQ78" s="120"/>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8"/>
      <c r="AL79" s="119"/>
      <c r="AM79" s="119"/>
      <c r="AN79" s="119"/>
      <c r="AO79" s="119"/>
      <c r="AP79" s="119"/>
      <c r="AQ79" s="120"/>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8"/>
      <c r="AL80" s="119"/>
      <c r="AM80" s="119"/>
      <c r="AN80" s="119"/>
      <c r="AO80" s="119"/>
      <c r="AP80" s="119"/>
      <c r="AQ80" s="120"/>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8"/>
      <c r="AL81" s="119"/>
      <c r="AM81" s="119"/>
      <c r="AN81" s="119"/>
      <c r="AO81" s="119"/>
      <c r="AP81" s="119"/>
      <c r="AQ81" s="120"/>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8"/>
      <c r="AL82" s="119"/>
      <c r="AM82" s="119"/>
      <c r="AN82" s="119"/>
      <c r="AO82" s="119"/>
      <c r="AP82" s="119"/>
      <c r="AQ82" s="120"/>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8"/>
      <c r="AL83" s="119"/>
      <c r="AM83" s="119"/>
      <c r="AN83" s="119"/>
      <c r="AO83" s="119"/>
      <c r="AP83" s="119"/>
      <c r="AQ83" s="120"/>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8"/>
      <c r="AL84" s="119"/>
      <c r="AM84" s="119"/>
      <c r="AN84" s="119"/>
      <c r="AO84" s="119"/>
      <c r="AP84" s="119"/>
      <c r="AQ84" s="120"/>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8"/>
      <c r="AL85" s="119"/>
      <c r="AM85" s="119"/>
      <c r="AN85" s="119"/>
      <c r="AO85" s="119"/>
      <c r="AP85" s="119"/>
      <c r="AQ85" s="120"/>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8"/>
      <c r="AL86" s="119"/>
      <c r="AM86" s="119"/>
      <c r="AN86" s="119"/>
      <c r="AO86" s="119"/>
      <c r="AP86" s="119"/>
      <c r="AQ86" s="120"/>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8"/>
      <c r="AL87" s="119"/>
      <c r="AM87" s="119"/>
      <c r="AN87" s="119"/>
      <c r="AO87" s="119"/>
      <c r="AP87" s="119"/>
      <c r="AQ87" s="120"/>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8"/>
      <c r="AL88" s="119"/>
      <c r="AM88" s="119"/>
      <c r="AN88" s="119"/>
      <c r="AO88" s="119"/>
      <c r="AP88" s="119"/>
      <c r="AQ88" s="120"/>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8"/>
      <c r="AL89" s="119"/>
      <c r="AM89" s="119"/>
      <c r="AN89" s="119"/>
      <c r="AO89" s="119"/>
      <c r="AP89" s="119"/>
      <c r="AQ89" s="120"/>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8"/>
      <c r="AL90" s="119"/>
      <c r="AM90" s="119"/>
      <c r="AN90" s="119"/>
      <c r="AO90" s="119"/>
      <c r="AP90" s="119"/>
      <c r="AQ90" s="120"/>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8"/>
      <c r="AL91" s="119"/>
      <c r="AM91" s="119"/>
      <c r="AN91" s="119"/>
      <c r="AO91" s="119"/>
      <c r="AP91" s="119"/>
      <c r="AQ91" s="120"/>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8"/>
      <c r="AL92" s="119"/>
      <c r="AM92" s="119"/>
      <c r="AN92" s="119"/>
      <c r="AO92" s="119"/>
      <c r="AP92" s="119"/>
      <c r="AQ92" s="120"/>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8"/>
      <c r="AL93" s="119"/>
      <c r="AM93" s="119"/>
      <c r="AN93" s="119"/>
      <c r="AO93" s="119"/>
      <c r="AP93" s="119"/>
      <c r="AQ93" s="120"/>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8"/>
      <c r="AL94" s="119"/>
      <c r="AM94" s="119"/>
      <c r="AN94" s="119"/>
      <c r="AO94" s="119"/>
      <c r="AP94" s="119"/>
      <c r="AQ94" s="120"/>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8"/>
      <c r="AL95" s="119"/>
      <c r="AM95" s="119"/>
      <c r="AN95" s="119"/>
      <c r="AO95" s="119"/>
      <c r="AP95" s="119"/>
      <c r="AQ95" s="120"/>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1"/>
      <c r="AL96" s="122"/>
      <c r="AM96" s="122"/>
      <c r="AN96" s="122"/>
      <c r="AO96" s="122"/>
      <c r="AP96" s="122"/>
      <c r="AQ96" s="123"/>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294</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（最大出力合計51,652kW）</v>
      </c>
      <c r="D123" s="5" t="str">
        <f>データ!EX9</f>
        <v>（最大出力合計51,652kW）</v>
      </c>
      <c r="E123" s="5" t="str">
        <f>データ!GW9</f>
        <v>（最大出力合計-kW）</v>
      </c>
      <c r="F123" s="5" t="str">
        <f>データ!IV9</f>
        <v>（最大出力合計-kW）</v>
      </c>
      <c r="G123" s="5" t="str">
        <f>データ!KU9</f>
        <v>（最大出力合計-kW）</v>
      </c>
    </row>
  </sheetData>
  <sheetProtection algorithmName="SHA-512" hashValue="Ewd/eLVVHEsACNIP3BuCz1oeKPa48k+hzvOu49efeQbREGugzSQ4NMC4r7tlW+2YVjxSaiQ6alDZd9Y7ruppEg==" saltValue="PVxM88xQkE29qCDcuipBm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40.5" x14ac:dyDescent="0.15">
      <c r="A6" s="49" t="s">
        <v>118</v>
      </c>
      <c r="B6" s="67" t="str">
        <f>B7</f>
        <v>2019</v>
      </c>
      <c r="C6" s="67" t="str">
        <f t="shared" ref="C6:AX6" si="6">C7</f>
        <v>350001</v>
      </c>
      <c r="D6" s="67" t="str">
        <f t="shared" si="6"/>
        <v>46</v>
      </c>
      <c r="E6" s="67" t="str">
        <f t="shared" si="6"/>
        <v>04</v>
      </c>
      <c r="F6" s="67" t="str">
        <f t="shared" si="6"/>
        <v>0</v>
      </c>
      <c r="G6" s="67" t="str">
        <f t="shared" si="6"/>
        <v>000</v>
      </c>
      <c r="H6" s="67" t="str">
        <f t="shared" si="6"/>
        <v>山口県</v>
      </c>
      <c r="I6" s="67" t="str">
        <f t="shared" si="6"/>
        <v>法適用</v>
      </c>
      <c r="J6" s="67" t="str">
        <f t="shared" si="6"/>
        <v>電気事業</v>
      </c>
      <c r="K6" s="67" t="str">
        <f t="shared" si="6"/>
        <v>自治体職員</v>
      </c>
      <c r="L6" s="68">
        <f t="shared" si="6"/>
        <v>80.7</v>
      </c>
      <c r="M6" s="69">
        <f t="shared" si="6"/>
        <v>12</v>
      </c>
      <c r="N6" s="69" t="str">
        <f t="shared" si="6"/>
        <v>-</v>
      </c>
      <c r="O6" s="69" t="str">
        <f t="shared" si="6"/>
        <v>-</v>
      </c>
      <c r="P6" s="69" t="str">
        <f t="shared" si="6"/>
        <v>-</v>
      </c>
      <c r="Q6" s="69" t="str">
        <f t="shared" si="6"/>
        <v>-</v>
      </c>
      <c r="R6" s="70" t="str">
        <f>R7</f>
        <v>令和3年3月31日　菅野発電所　他</v>
      </c>
      <c r="S6" s="71" t="str">
        <f t="shared" si="6"/>
        <v>令和5年5月検針日　本郷川発電所</v>
      </c>
      <c r="T6" s="67" t="str">
        <f t="shared" si="6"/>
        <v>無</v>
      </c>
      <c r="U6" s="71" t="str">
        <f t="shared" si="6"/>
        <v>中国電力株式会社</v>
      </c>
      <c r="V6" s="68" t="str">
        <f t="shared" si="6"/>
        <v>-</v>
      </c>
      <c r="W6" s="69">
        <f>W7</f>
        <v>184043</v>
      </c>
      <c r="X6" s="69">
        <f t="shared" si="6"/>
        <v>230397</v>
      </c>
      <c r="Y6" s="69">
        <f t="shared" si="6"/>
        <v>162716</v>
      </c>
      <c r="Z6" s="69">
        <f t="shared" si="6"/>
        <v>124333</v>
      </c>
      <c r="AA6" s="69">
        <f t="shared" si="6"/>
        <v>131116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184043</v>
      </c>
      <c r="AR6" s="69">
        <f t="shared" si="6"/>
        <v>230397</v>
      </c>
      <c r="AS6" s="69">
        <f t="shared" si="6"/>
        <v>162716</v>
      </c>
      <c r="AT6" s="69">
        <f t="shared" si="6"/>
        <v>124333</v>
      </c>
      <c r="AU6" s="69">
        <f t="shared" si="6"/>
        <v>131116</v>
      </c>
      <c r="AV6" s="69">
        <f t="shared" si="6"/>
        <v>1504056</v>
      </c>
      <c r="AW6" s="69">
        <f t="shared" si="6"/>
        <v>28753</v>
      </c>
      <c r="AX6" s="69">
        <f t="shared" si="6"/>
        <v>1532809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119</v>
      </c>
      <c r="C7" s="77" t="s">
        <v>120</v>
      </c>
      <c r="D7" s="77" t="s">
        <v>121</v>
      </c>
      <c r="E7" s="77" t="s">
        <v>122</v>
      </c>
      <c r="F7" s="77" t="s">
        <v>123</v>
      </c>
      <c r="G7" s="77" t="s">
        <v>124</v>
      </c>
      <c r="H7" s="77" t="s">
        <v>125</v>
      </c>
      <c r="I7" s="77" t="s">
        <v>126</v>
      </c>
      <c r="J7" s="77" t="s">
        <v>127</v>
      </c>
      <c r="K7" s="77" t="s">
        <v>128</v>
      </c>
      <c r="L7" s="78">
        <v>80.7</v>
      </c>
      <c r="M7" s="79">
        <v>12</v>
      </c>
      <c r="N7" s="79" t="s">
        <v>129</v>
      </c>
      <c r="O7" s="80" t="s">
        <v>129</v>
      </c>
      <c r="P7" s="80" t="s">
        <v>129</v>
      </c>
      <c r="Q7" s="80" t="s">
        <v>129</v>
      </c>
      <c r="R7" s="81" t="s">
        <v>130</v>
      </c>
      <c r="S7" s="81" t="s">
        <v>131</v>
      </c>
      <c r="T7" s="82" t="s">
        <v>132</v>
      </c>
      <c r="U7" s="81" t="s">
        <v>133</v>
      </c>
      <c r="V7" s="78" t="s">
        <v>129</v>
      </c>
      <c r="W7" s="80">
        <v>184043</v>
      </c>
      <c r="X7" s="80">
        <v>230397</v>
      </c>
      <c r="Y7" s="80">
        <v>162716</v>
      </c>
      <c r="Z7" s="80">
        <v>124333</v>
      </c>
      <c r="AA7" s="80">
        <v>131116</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184043</v>
      </c>
      <c r="AR7" s="80">
        <v>230397</v>
      </c>
      <c r="AS7" s="80">
        <v>162716</v>
      </c>
      <c r="AT7" s="80">
        <v>124333</v>
      </c>
      <c r="AU7" s="80">
        <v>131116</v>
      </c>
      <c r="AV7" s="80">
        <v>1504056</v>
      </c>
      <c r="AW7" s="80">
        <v>28753</v>
      </c>
      <c r="AX7" s="80">
        <v>1532809</v>
      </c>
      <c r="AY7" s="83">
        <v>119.7</v>
      </c>
      <c r="AZ7" s="83">
        <v>128.19999999999999</v>
      </c>
      <c r="BA7" s="83">
        <v>122.6</v>
      </c>
      <c r="BB7" s="83">
        <v>109.1</v>
      </c>
      <c r="BC7" s="83">
        <v>112.9</v>
      </c>
      <c r="BD7" s="83">
        <v>129.69999999999999</v>
      </c>
      <c r="BE7" s="83">
        <v>135.9</v>
      </c>
      <c r="BF7" s="83">
        <v>130.5</v>
      </c>
      <c r="BG7" s="83">
        <v>129.9</v>
      </c>
      <c r="BH7" s="83">
        <v>130.19999999999999</v>
      </c>
      <c r="BI7" s="83">
        <v>100</v>
      </c>
      <c r="BJ7" s="83">
        <v>122.1</v>
      </c>
      <c r="BK7" s="83">
        <v>130</v>
      </c>
      <c r="BL7" s="83">
        <v>123.8</v>
      </c>
      <c r="BM7" s="83">
        <v>109.6</v>
      </c>
      <c r="BN7" s="83">
        <v>113.4</v>
      </c>
      <c r="BO7" s="83">
        <v>130.4</v>
      </c>
      <c r="BP7" s="83">
        <v>136.30000000000001</v>
      </c>
      <c r="BQ7" s="83">
        <v>130.69999999999999</v>
      </c>
      <c r="BR7" s="83">
        <v>128.9</v>
      </c>
      <c r="BS7" s="83">
        <v>129.30000000000001</v>
      </c>
      <c r="BT7" s="83">
        <v>100</v>
      </c>
      <c r="BU7" s="83">
        <v>445.2</v>
      </c>
      <c r="BV7" s="83">
        <v>341.7</v>
      </c>
      <c r="BW7" s="83">
        <v>331.5</v>
      </c>
      <c r="BX7" s="83">
        <v>591.29999999999995</v>
      </c>
      <c r="BY7" s="83">
        <v>297.89999999999998</v>
      </c>
      <c r="BZ7" s="83">
        <v>716.7</v>
      </c>
      <c r="CA7" s="83">
        <v>688</v>
      </c>
      <c r="CB7" s="83">
        <v>707.7</v>
      </c>
      <c r="CC7" s="83">
        <v>749.1</v>
      </c>
      <c r="CD7" s="83">
        <v>763.6</v>
      </c>
      <c r="CE7" s="83">
        <v>100</v>
      </c>
      <c r="CF7" s="83">
        <v>7281.6</v>
      </c>
      <c r="CG7" s="83">
        <v>5819.7</v>
      </c>
      <c r="CH7" s="83">
        <v>8034.8</v>
      </c>
      <c r="CI7" s="83">
        <v>10755.4</v>
      </c>
      <c r="CJ7" s="83">
        <v>10850.3</v>
      </c>
      <c r="CK7" s="83">
        <v>8014.2</v>
      </c>
      <c r="CL7" s="83">
        <v>8260</v>
      </c>
      <c r="CM7" s="83">
        <v>8600.1</v>
      </c>
      <c r="CN7" s="83">
        <v>9078.5</v>
      </c>
      <c r="CO7" s="83">
        <v>9106</v>
      </c>
      <c r="CP7" s="80">
        <v>611061</v>
      </c>
      <c r="CQ7" s="80">
        <v>706834</v>
      </c>
      <c r="CR7" s="80">
        <v>616633</v>
      </c>
      <c r="CS7" s="80">
        <v>433090</v>
      </c>
      <c r="CT7" s="80">
        <v>470373</v>
      </c>
      <c r="CU7" s="80">
        <v>1494682</v>
      </c>
      <c r="CV7" s="80">
        <v>1543942</v>
      </c>
      <c r="CW7" s="80">
        <v>1467681</v>
      </c>
      <c r="CX7" s="80">
        <v>1533303</v>
      </c>
      <c r="CY7" s="80">
        <v>1359753</v>
      </c>
      <c r="CZ7" s="80">
        <v>51652</v>
      </c>
      <c r="DA7" s="83">
        <v>40.700000000000003</v>
      </c>
      <c r="DB7" s="83">
        <v>50.9</v>
      </c>
      <c r="DC7" s="83">
        <v>36</v>
      </c>
      <c r="DD7" s="83">
        <v>27.5</v>
      </c>
      <c r="DE7" s="83">
        <v>28.9</v>
      </c>
      <c r="DF7" s="83">
        <v>37.700000000000003</v>
      </c>
      <c r="DG7" s="83">
        <v>36.200000000000003</v>
      </c>
      <c r="DH7" s="83">
        <v>36.5</v>
      </c>
      <c r="DI7" s="83">
        <v>35.299999999999997</v>
      </c>
      <c r="DJ7" s="83">
        <v>35</v>
      </c>
      <c r="DK7" s="83">
        <v>29</v>
      </c>
      <c r="DL7" s="83">
        <v>22.9</v>
      </c>
      <c r="DM7" s="83">
        <v>28.4</v>
      </c>
      <c r="DN7" s="83">
        <v>30.6</v>
      </c>
      <c r="DO7" s="83">
        <v>34.200000000000003</v>
      </c>
      <c r="DP7" s="83">
        <v>20</v>
      </c>
      <c r="DQ7" s="83">
        <v>18.2</v>
      </c>
      <c r="DR7" s="83">
        <v>20.9</v>
      </c>
      <c r="DS7" s="83">
        <v>21.1</v>
      </c>
      <c r="DT7" s="83">
        <v>19</v>
      </c>
      <c r="DU7" s="83">
        <v>59</v>
      </c>
      <c r="DV7" s="83">
        <v>45.3</v>
      </c>
      <c r="DW7" s="83">
        <v>38</v>
      </c>
      <c r="DX7" s="83">
        <v>30.9</v>
      </c>
      <c r="DY7" s="83">
        <v>18.7</v>
      </c>
      <c r="DZ7" s="83">
        <v>109.9</v>
      </c>
      <c r="EA7" s="83">
        <v>103.6</v>
      </c>
      <c r="EB7" s="83">
        <v>95.7</v>
      </c>
      <c r="EC7" s="83">
        <v>88.5</v>
      </c>
      <c r="ED7" s="83">
        <v>92.4</v>
      </c>
      <c r="EE7" s="83">
        <v>69.400000000000006</v>
      </c>
      <c r="EF7" s="83">
        <v>69.599999999999994</v>
      </c>
      <c r="EG7" s="83">
        <v>70.7</v>
      </c>
      <c r="EH7" s="83">
        <v>71.900000000000006</v>
      </c>
      <c r="EI7" s="83">
        <v>70.5</v>
      </c>
      <c r="EJ7" s="83">
        <v>59.6</v>
      </c>
      <c r="EK7" s="83">
        <v>60.3</v>
      </c>
      <c r="EL7" s="83">
        <v>60.2</v>
      </c>
      <c r="EM7" s="83">
        <v>61.2</v>
      </c>
      <c r="EN7" s="83">
        <v>61.9</v>
      </c>
      <c r="EO7" s="83">
        <v>0.4</v>
      </c>
      <c r="EP7" s="83">
        <v>1.3</v>
      </c>
      <c r="EQ7" s="83">
        <v>1.7</v>
      </c>
      <c r="ER7" s="83">
        <v>1.5</v>
      </c>
      <c r="ES7" s="83">
        <v>1.9</v>
      </c>
      <c r="ET7" s="83">
        <v>18.7</v>
      </c>
      <c r="EU7" s="83">
        <v>20.5</v>
      </c>
      <c r="EV7" s="83">
        <v>21.4</v>
      </c>
      <c r="EW7" s="83">
        <v>22.6</v>
      </c>
      <c r="EX7" s="83">
        <v>22.2</v>
      </c>
      <c r="EY7" s="80">
        <v>51652</v>
      </c>
      <c r="EZ7" s="83">
        <v>40.700000000000003</v>
      </c>
      <c r="FA7" s="83">
        <v>50.9</v>
      </c>
      <c r="FB7" s="83">
        <v>36</v>
      </c>
      <c r="FC7" s="83">
        <v>27.5</v>
      </c>
      <c r="FD7" s="83">
        <v>28.9</v>
      </c>
      <c r="FE7" s="83">
        <v>39.1</v>
      </c>
      <c r="FF7" s="83">
        <v>37.299999999999997</v>
      </c>
      <c r="FG7" s="83">
        <v>38</v>
      </c>
      <c r="FH7" s="83">
        <v>36.5</v>
      </c>
      <c r="FI7" s="83">
        <v>36.6</v>
      </c>
      <c r="FJ7" s="83">
        <v>29</v>
      </c>
      <c r="FK7" s="83">
        <v>22.9</v>
      </c>
      <c r="FL7" s="83">
        <v>28.4</v>
      </c>
      <c r="FM7" s="83">
        <v>30.6</v>
      </c>
      <c r="FN7" s="83">
        <v>34.200000000000003</v>
      </c>
      <c r="FO7" s="83">
        <v>21.4</v>
      </c>
      <c r="FP7" s="83">
        <v>19.3</v>
      </c>
      <c r="FQ7" s="83">
        <v>20.6</v>
      </c>
      <c r="FR7" s="83">
        <v>21.6</v>
      </c>
      <c r="FS7" s="83">
        <v>20</v>
      </c>
      <c r="FT7" s="83">
        <v>59</v>
      </c>
      <c r="FU7" s="83">
        <v>45.3</v>
      </c>
      <c r="FV7" s="83">
        <v>38</v>
      </c>
      <c r="FW7" s="83">
        <v>30.9</v>
      </c>
      <c r="FX7" s="83">
        <v>18.7</v>
      </c>
      <c r="FY7" s="83">
        <v>89.4</v>
      </c>
      <c r="FZ7" s="83">
        <v>83.3</v>
      </c>
      <c r="GA7" s="83">
        <v>73.2</v>
      </c>
      <c r="GB7" s="83">
        <v>71.400000000000006</v>
      </c>
      <c r="GC7" s="83">
        <v>82</v>
      </c>
      <c r="GD7" s="83">
        <v>69.400000000000006</v>
      </c>
      <c r="GE7" s="83">
        <v>69.599999999999994</v>
      </c>
      <c r="GF7" s="83">
        <v>70.7</v>
      </c>
      <c r="GG7" s="83">
        <v>71.900000000000006</v>
      </c>
      <c r="GH7" s="83">
        <v>70.5</v>
      </c>
      <c r="GI7" s="83">
        <v>61.7</v>
      </c>
      <c r="GJ7" s="83">
        <v>62.1</v>
      </c>
      <c r="GK7" s="83">
        <v>62.6</v>
      </c>
      <c r="GL7" s="83">
        <v>63.4</v>
      </c>
      <c r="GM7" s="83">
        <v>63.8</v>
      </c>
      <c r="GN7" s="83">
        <v>0.4</v>
      </c>
      <c r="GO7" s="83">
        <v>1.3</v>
      </c>
      <c r="GP7" s="83">
        <v>1.7</v>
      </c>
      <c r="GQ7" s="83">
        <v>1.5</v>
      </c>
      <c r="GR7" s="83">
        <v>1.9</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t="s">
        <v>129</v>
      </c>
      <c r="IX7" s="83" t="s">
        <v>129</v>
      </c>
      <c r="IY7" s="83" t="s">
        <v>129</v>
      </c>
      <c r="IZ7" s="83" t="s">
        <v>129</v>
      </c>
      <c r="JA7" s="83" t="s">
        <v>129</v>
      </c>
      <c r="JB7" s="83" t="s">
        <v>129</v>
      </c>
      <c r="JC7" s="83">
        <v>14</v>
      </c>
      <c r="JD7" s="83">
        <v>15.5</v>
      </c>
      <c r="JE7" s="83">
        <v>13.1</v>
      </c>
      <c r="JF7" s="83">
        <v>19.899999999999999</v>
      </c>
      <c r="JG7" s="83">
        <v>16.899999999999999</v>
      </c>
      <c r="JH7" s="83" t="s">
        <v>129</v>
      </c>
      <c r="JI7" s="83" t="s">
        <v>129</v>
      </c>
      <c r="JJ7" s="83" t="s">
        <v>129</v>
      </c>
      <c r="JK7" s="83" t="s">
        <v>129</v>
      </c>
      <c r="JL7" s="83" t="s">
        <v>129</v>
      </c>
      <c r="JM7" s="83">
        <v>20.100000000000001</v>
      </c>
      <c r="JN7" s="83">
        <v>28.4</v>
      </c>
      <c r="JO7" s="83">
        <v>25</v>
      </c>
      <c r="JP7" s="83">
        <v>12.9</v>
      </c>
      <c r="JQ7" s="83">
        <v>14</v>
      </c>
      <c r="JR7" s="83" t="s">
        <v>129</v>
      </c>
      <c r="JS7" s="83" t="s">
        <v>129</v>
      </c>
      <c r="JT7" s="83" t="s">
        <v>129</v>
      </c>
      <c r="JU7" s="83" t="s">
        <v>129</v>
      </c>
      <c r="JV7" s="83" t="s">
        <v>129</v>
      </c>
      <c r="JW7" s="83">
        <v>224.7</v>
      </c>
      <c r="JX7" s="83">
        <v>167.2</v>
      </c>
      <c r="JY7" s="83">
        <v>267.7</v>
      </c>
      <c r="JZ7" s="83">
        <v>155.5</v>
      </c>
      <c r="KA7" s="83">
        <v>121</v>
      </c>
      <c r="KB7" s="83" t="s">
        <v>129</v>
      </c>
      <c r="KC7" s="83" t="s">
        <v>129</v>
      </c>
      <c r="KD7" s="83" t="s">
        <v>129</v>
      </c>
      <c r="KE7" s="83" t="s">
        <v>129</v>
      </c>
      <c r="KF7" s="83" t="s">
        <v>129</v>
      </c>
      <c r="KG7" s="83">
        <v>48.7</v>
      </c>
      <c r="KH7" s="83">
        <v>53.3</v>
      </c>
      <c r="KI7" s="83">
        <v>29</v>
      </c>
      <c r="KJ7" s="83">
        <v>32.4</v>
      </c>
      <c r="KK7" s="83">
        <v>42.4</v>
      </c>
      <c r="KL7" s="83" t="s">
        <v>129</v>
      </c>
      <c r="KM7" s="83" t="s">
        <v>129</v>
      </c>
      <c r="KN7" s="83" t="s">
        <v>129</v>
      </c>
      <c r="KO7" s="83" t="s">
        <v>129</v>
      </c>
      <c r="KP7" s="83" t="s">
        <v>129</v>
      </c>
      <c r="KQ7" s="83">
        <v>100</v>
      </c>
      <c r="KR7" s="83">
        <v>100</v>
      </c>
      <c r="KS7" s="83">
        <v>100</v>
      </c>
      <c r="KT7" s="83">
        <v>100</v>
      </c>
      <c r="KU7" s="83">
        <v>100</v>
      </c>
      <c r="KV7" s="80" t="s">
        <v>129</v>
      </c>
      <c r="KW7" s="83" t="s">
        <v>129</v>
      </c>
      <c r="KX7" s="83" t="s">
        <v>129</v>
      </c>
      <c r="KY7" s="83" t="s">
        <v>129</v>
      </c>
      <c r="KZ7" s="83" t="s">
        <v>129</v>
      </c>
      <c r="LA7" s="83" t="s">
        <v>129</v>
      </c>
      <c r="LB7" s="83">
        <v>11.8</v>
      </c>
      <c r="LC7" s="83">
        <v>15.3</v>
      </c>
      <c r="LD7" s="83">
        <v>15.4</v>
      </c>
      <c r="LE7" s="83">
        <v>15.1</v>
      </c>
      <c r="LF7" s="83">
        <v>15.5</v>
      </c>
      <c r="LG7" s="83" t="s">
        <v>129</v>
      </c>
      <c r="LH7" s="83" t="s">
        <v>129</v>
      </c>
      <c r="LI7" s="83" t="s">
        <v>129</v>
      </c>
      <c r="LJ7" s="83" t="s">
        <v>129</v>
      </c>
      <c r="LK7" s="83" t="s">
        <v>129</v>
      </c>
      <c r="LL7" s="83">
        <v>1.4</v>
      </c>
      <c r="LM7" s="83">
        <v>2.4</v>
      </c>
      <c r="LN7" s="83">
        <v>4.0999999999999996</v>
      </c>
      <c r="LO7" s="83">
        <v>2.2000000000000002</v>
      </c>
      <c r="LP7" s="83">
        <v>2.4</v>
      </c>
      <c r="LQ7" s="83" t="s">
        <v>129</v>
      </c>
      <c r="LR7" s="83" t="s">
        <v>129</v>
      </c>
      <c r="LS7" s="83" t="s">
        <v>129</v>
      </c>
      <c r="LT7" s="83" t="s">
        <v>129</v>
      </c>
      <c r="LU7" s="83" t="s">
        <v>129</v>
      </c>
      <c r="LV7" s="83">
        <v>596.79999999999995</v>
      </c>
      <c r="LW7" s="83">
        <v>494.6</v>
      </c>
      <c r="LX7" s="83">
        <v>469.5</v>
      </c>
      <c r="LY7" s="83">
        <v>391.3</v>
      </c>
      <c r="LZ7" s="83">
        <v>270.5</v>
      </c>
      <c r="MA7" s="83" t="s">
        <v>129</v>
      </c>
      <c r="MB7" s="83" t="s">
        <v>129</v>
      </c>
      <c r="MC7" s="83" t="s">
        <v>129</v>
      </c>
      <c r="MD7" s="83" t="s">
        <v>129</v>
      </c>
      <c r="ME7" s="83" t="s">
        <v>129</v>
      </c>
      <c r="MF7" s="83">
        <v>5.6</v>
      </c>
      <c r="MG7" s="83">
        <v>11.5</v>
      </c>
      <c r="MH7" s="83">
        <v>16.100000000000001</v>
      </c>
      <c r="MI7" s="83">
        <v>22.3</v>
      </c>
      <c r="MJ7" s="83">
        <v>27.3</v>
      </c>
      <c r="MK7" s="83" t="s">
        <v>129</v>
      </c>
      <c r="ML7" s="83" t="s">
        <v>129</v>
      </c>
      <c r="MM7" s="83" t="s">
        <v>129</v>
      </c>
      <c r="MN7" s="83" t="s">
        <v>129</v>
      </c>
      <c r="MO7" s="83" t="s">
        <v>129</v>
      </c>
      <c r="MP7" s="83">
        <v>100</v>
      </c>
      <c r="MQ7" s="83">
        <v>100</v>
      </c>
      <c r="MR7" s="83">
        <v>100</v>
      </c>
      <c r="MS7" s="83">
        <v>100</v>
      </c>
      <c r="MT7" s="83">
        <v>100</v>
      </c>
      <c r="MU7" s="83">
        <v>11</v>
      </c>
      <c r="MV7" s="83">
        <v>12</v>
      </c>
      <c r="MW7" s="83">
        <v>12</v>
      </c>
      <c r="MX7" s="83">
        <v>12</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（最大出力合計51,652kW）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（最大出力合計51,652kW）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119.7</v>
      </c>
      <c r="AZ11" s="95">
        <f>AZ7</f>
        <v>128.19999999999999</v>
      </c>
      <c r="BA11" s="95">
        <f>BA7</f>
        <v>122.6</v>
      </c>
      <c r="BB11" s="95">
        <f>BB7</f>
        <v>109.1</v>
      </c>
      <c r="BC11" s="95">
        <f>BC7</f>
        <v>112.9</v>
      </c>
      <c r="BD11" s="84"/>
      <c r="BE11" s="84"/>
      <c r="BF11" s="84"/>
      <c r="BG11" s="84"/>
      <c r="BH11" s="84"/>
      <c r="BI11" s="94" t="s">
        <v>142</v>
      </c>
      <c r="BJ11" s="95">
        <f>BJ7</f>
        <v>122.1</v>
      </c>
      <c r="BK11" s="95">
        <f>BK7</f>
        <v>130</v>
      </c>
      <c r="BL11" s="95">
        <f>BL7</f>
        <v>123.8</v>
      </c>
      <c r="BM11" s="95">
        <f>BM7</f>
        <v>109.6</v>
      </c>
      <c r="BN11" s="95">
        <f>BN7</f>
        <v>113.4</v>
      </c>
      <c r="BO11" s="84"/>
      <c r="BP11" s="84"/>
      <c r="BQ11" s="84"/>
      <c r="BR11" s="84"/>
      <c r="BS11" s="84"/>
      <c r="BT11" s="94" t="s">
        <v>142</v>
      </c>
      <c r="BU11" s="95">
        <f>BU7</f>
        <v>445.2</v>
      </c>
      <c r="BV11" s="95">
        <f>BV7</f>
        <v>341.7</v>
      </c>
      <c r="BW11" s="95">
        <f>BW7</f>
        <v>331.5</v>
      </c>
      <c r="BX11" s="95">
        <f>BX7</f>
        <v>591.29999999999995</v>
      </c>
      <c r="BY11" s="95">
        <f>BY7</f>
        <v>297.89999999999998</v>
      </c>
      <c r="BZ11" s="84"/>
      <c r="CA11" s="84"/>
      <c r="CB11" s="84"/>
      <c r="CC11" s="84"/>
      <c r="CD11" s="84"/>
      <c r="CE11" s="94" t="s">
        <v>142</v>
      </c>
      <c r="CF11" s="95">
        <f>CF7</f>
        <v>7281.6</v>
      </c>
      <c r="CG11" s="95">
        <f>CG7</f>
        <v>5819.7</v>
      </c>
      <c r="CH11" s="95">
        <f>CH7</f>
        <v>8034.8</v>
      </c>
      <c r="CI11" s="95">
        <f>CI7</f>
        <v>10755.4</v>
      </c>
      <c r="CJ11" s="95">
        <f>CJ7</f>
        <v>10850.3</v>
      </c>
      <c r="CK11" s="84"/>
      <c r="CL11" s="84"/>
      <c r="CM11" s="84"/>
      <c r="CN11" s="84"/>
      <c r="CO11" s="94" t="s">
        <v>142</v>
      </c>
      <c r="CP11" s="96">
        <f>CP7</f>
        <v>611061</v>
      </c>
      <c r="CQ11" s="96">
        <f>CQ7</f>
        <v>706834</v>
      </c>
      <c r="CR11" s="96">
        <f>CR7</f>
        <v>616633</v>
      </c>
      <c r="CS11" s="96">
        <f>CS7</f>
        <v>433090</v>
      </c>
      <c r="CT11" s="96">
        <f>CT7</f>
        <v>470373</v>
      </c>
      <c r="CU11" s="84"/>
      <c r="CV11" s="84"/>
      <c r="CW11" s="84"/>
      <c r="CX11" s="84"/>
      <c r="CY11" s="84"/>
      <c r="CZ11" s="94" t="s">
        <v>143</v>
      </c>
      <c r="DA11" s="95">
        <f>DA7</f>
        <v>40.700000000000003</v>
      </c>
      <c r="DB11" s="95">
        <f>DB7</f>
        <v>50.9</v>
      </c>
      <c r="DC11" s="95">
        <f>DC7</f>
        <v>36</v>
      </c>
      <c r="DD11" s="95">
        <f>DD7</f>
        <v>27.5</v>
      </c>
      <c r="DE11" s="95">
        <f>DE7</f>
        <v>28.9</v>
      </c>
      <c r="DF11" s="84"/>
      <c r="DG11" s="84"/>
      <c r="DH11" s="84"/>
      <c r="DI11" s="84"/>
      <c r="DJ11" s="94" t="s">
        <v>144</v>
      </c>
      <c r="DK11" s="95">
        <f>DK7</f>
        <v>29</v>
      </c>
      <c r="DL11" s="95">
        <f>DL7</f>
        <v>22.9</v>
      </c>
      <c r="DM11" s="95">
        <f>DM7</f>
        <v>28.4</v>
      </c>
      <c r="DN11" s="95">
        <f>DN7</f>
        <v>30.6</v>
      </c>
      <c r="DO11" s="95">
        <f>DO7</f>
        <v>34.200000000000003</v>
      </c>
      <c r="DP11" s="84"/>
      <c r="DQ11" s="84"/>
      <c r="DR11" s="84"/>
      <c r="DS11" s="84"/>
      <c r="DT11" s="94" t="s">
        <v>145</v>
      </c>
      <c r="DU11" s="95">
        <f>DU7</f>
        <v>59</v>
      </c>
      <c r="DV11" s="95">
        <f>DV7</f>
        <v>45.3</v>
      </c>
      <c r="DW11" s="95">
        <f>DW7</f>
        <v>38</v>
      </c>
      <c r="DX11" s="95">
        <f>DX7</f>
        <v>30.9</v>
      </c>
      <c r="DY11" s="95">
        <f>DY7</f>
        <v>18.7</v>
      </c>
      <c r="DZ11" s="84"/>
      <c r="EA11" s="84"/>
      <c r="EB11" s="84"/>
      <c r="EC11" s="84"/>
      <c r="ED11" s="94" t="s">
        <v>142</v>
      </c>
      <c r="EE11" s="95">
        <f>EE7</f>
        <v>69.400000000000006</v>
      </c>
      <c r="EF11" s="95">
        <f>EF7</f>
        <v>69.599999999999994</v>
      </c>
      <c r="EG11" s="95">
        <f>EG7</f>
        <v>70.7</v>
      </c>
      <c r="EH11" s="95">
        <f>EH7</f>
        <v>71.900000000000006</v>
      </c>
      <c r="EI11" s="95">
        <f>EI7</f>
        <v>70.5</v>
      </c>
      <c r="EJ11" s="84"/>
      <c r="EK11" s="84"/>
      <c r="EL11" s="84"/>
      <c r="EM11" s="84"/>
      <c r="EN11" s="94" t="s">
        <v>142</v>
      </c>
      <c r="EO11" s="95">
        <f>EO7</f>
        <v>0.4</v>
      </c>
      <c r="EP11" s="95">
        <f>EP7</f>
        <v>1.3</v>
      </c>
      <c r="EQ11" s="95">
        <f>EQ7</f>
        <v>1.7</v>
      </c>
      <c r="ER11" s="95">
        <f>ER7</f>
        <v>1.5</v>
      </c>
      <c r="ES11" s="95">
        <f>ES7</f>
        <v>1.9</v>
      </c>
      <c r="ET11" s="84"/>
      <c r="EU11" s="84"/>
      <c r="EV11" s="84"/>
      <c r="EW11" s="84"/>
      <c r="EX11" s="84"/>
      <c r="EY11" s="94" t="s">
        <v>142</v>
      </c>
      <c r="EZ11" s="95">
        <f>EZ7</f>
        <v>40.700000000000003</v>
      </c>
      <c r="FA11" s="95">
        <f>FA7</f>
        <v>50.9</v>
      </c>
      <c r="FB11" s="95">
        <f>FB7</f>
        <v>36</v>
      </c>
      <c r="FC11" s="95">
        <f>FC7</f>
        <v>27.5</v>
      </c>
      <c r="FD11" s="95">
        <f>FD7</f>
        <v>28.9</v>
      </c>
      <c r="FE11" s="84"/>
      <c r="FF11" s="84"/>
      <c r="FG11" s="84"/>
      <c r="FH11" s="84"/>
      <c r="FI11" s="94" t="s">
        <v>142</v>
      </c>
      <c r="FJ11" s="95">
        <f>FJ7</f>
        <v>29</v>
      </c>
      <c r="FK11" s="95">
        <f>FK7</f>
        <v>22.9</v>
      </c>
      <c r="FL11" s="95">
        <f>FL7</f>
        <v>28.4</v>
      </c>
      <c r="FM11" s="95">
        <f>FM7</f>
        <v>30.6</v>
      </c>
      <c r="FN11" s="95">
        <f>FN7</f>
        <v>34.200000000000003</v>
      </c>
      <c r="FO11" s="84"/>
      <c r="FP11" s="84"/>
      <c r="FQ11" s="84"/>
      <c r="FR11" s="84"/>
      <c r="FS11" s="94" t="s">
        <v>146</v>
      </c>
      <c r="FT11" s="95">
        <f>FT7</f>
        <v>59</v>
      </c>
      <c r="FU11" s="95">
        <f>FU7</f>
        <v>45.3</v>
      </c>
      <c r="FV11" s="95">
        <f>FV7</f>
        <v>38</v>
      </c>
      <c r="FW11" s="95">
        <f>FW7</f>
        <v>30.9</v>
      </c>
      <c r="FX11" s="95">
        <f>FX7</f>
        <v>18.7</v>
      </c>
      <c r="FY11" s="84"/>
      <c r="FZ11" s="84"/>
      <c r="GA11" s="84"/>
      <c r="GB11" s="84"/>
      <c r="GC11" s="94" t="s">
        <v>147</v>
      </c>
      <c r="GD11" s="95">
        <f>GD7</f>
        <v>69.400000000000006</v>
      </c>
      <c r="GE11" s="95">
        <f>GE7</f>
        <v>69.599999999999994</v>
      </c>
      <c r="GF11" s="95">
        <f>GF7</f>
        <v>70.7</v>
      </c>
      <c r="GG11" s="95">
        <f>GG7</f>
        <v>71.900000000000006</v>
      </c>
      <c r="GH11" s="95">
        <f>GH7</f>
        <v>70.5</v>
      </c>
      <c r="GI11" s="84"/>
      <c r="GJ11" s="84"/>
      <c r="GK11" s="84"/>
      <c r="GL11" s="84"/>
      <c r="GM11" s="94" t="s">
        <v>142</v>
      </c>
      <c r="GN11" s="95">
        <f>GN7</f>
        <v>0.4</v>
      </c>
      <c r="GO11" s="95">
        <f>GO7</f>
        <v>1.3</v>
      </c>
      <c r="GP11" s="95">
        <f>GP7</f>
        <v>1.7</v>
      </c>
      <c r="GQ11" s="95">
        <f>GQ7</f>
        <v>1.5</v>
      </c>
      <c r="GR11" s="95">
        <f>GR7</f>
        <v>1.9</v>
      </c>
      <c r="GS11" s="84"/>
      <c r="GT11" s="84"/>
      <c r="GU11" s="84"/>
      <c r="GV11" s="84"/>
      <c r="GW11" s="84"/>
      <c r="GX11" s="94" t="s">
        <v>148</v>
      </c>
      <c r="GY11" s="95" t="str">
        <f>GY7</f>
        <v>-</v>
      </c>
      <c r="GZ11" s="95" t="str">
        <f>GZ7</f>
        <v>-</v>
      </c>
      <c r="HA11" s="95" t="str">
        <f>HA7</f>
        <v>-</v>
      </c>
      <c r="HB11" s="95" t="str">
        <f>HB7</f>
        <v>-</v>
      </c>
      <c r="HC11" s="95" t="str">
        <f>HC7</f>
        <v>-</v>
      </c>
      <c r="HD11" s="84"/>
      <c r="HE11" s="84"/>
      <c r="HF11" s="84"/>
      <c r="HG11" s="84"/>
      <c r="HH11" s="94" t="s">
        <v>149</v>
      </c>
      <c r="HI11" s="95" t="str">
        <f>HI7</f>
        <v>-</v>
      </c>
      <c r="HJ11" s="95" t="str">
        <f>HJ7</f>
        <v>-</v>
      </c>
      <c r="HK11" s="95" t="str">
        <f>HK7</f>
        <v>-</v>
      </c>
      <c r="HL11" s="95" t="str">
        <f>HL7</f>
        <v>-</v>
      </c>
      <c r="HM11" s="95" t="str">
        <f>HM7</f>
        <v>-</v>
      </c>
      <c r="HN11" s="84"/>
      <c r="HO11" s="84"/>
      <c r="HP11" s="84"/>
      <c r="HQ11" s="84"/>
      <c r="HR11" s="94" t="s">
        <v>150</v>
      </c>
      <c r="HS11" s="95" t="str">
        <f>HS7</f>
        <v>-</v>
      </c>
      <c r="HT11" s="95" t="str">
        <f>HT7</f>
        <v>-</v>
      </c>
      <c r="HU11" s="95" t="str">
        <f>HU7</f>
        <v>-</v>
      </c>
      <c r="HV11" s="95" t="str">
        <f>HV7</f>
        <v>-</v>
      </c>
      <c r="HW11" s="95" t="str">
        <f>HW7</f>
        <v>-</v>
      </c>
      <c r="HX11" s="84"/>
      <c r="HY11" s="84"/>
      <c r="HZ11" s="84"/>
      <c r="IA11" s="84"/>
      <c r="IB11" s="94" t="s">
        <v>151</v>
      </c>
      <c r="IC11" s="95" t="str">
        <f>IC7</f>
        <v>-</v>
      </c>
      <c r="ID11" s="95" t="str">
        <f>ID7</f>
        <v>-</v>
      </c>
      <c r="IE11" s="95" t="str">
        <f>IE7</f>
        <v>-</v>
      </c>
      <c r="IF11" s="95" t="str">
        <f>IF7</f>
        <v>-</v>
      </c>
      <c r="IG11" s="95" t="str">
        <f>IG7</f>
        <v>-</v>
      </c>
      <c r="IH11" s="84"/>
      <c r="II11" s="84"/>
      <c r="IJ11" s="84"/>
      <c r="IK11" s="84"/>
      <c r="IL11" s="94" t="s">
        <v>152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153</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153</v>
      </c>
      <c r="MA11" s="95" t="str">
        <f>MA7</f>
        <v>-</v>
      </c>
      <c r="MB11" s="95" t="str">
        <f>MB7</f>
        <v>-</v>
      </c>
      <c r="MC11" s="95" t="str">
        <f>MC7</f>
        <v>-</v>
      </c>
      <c r="MD11" s="95" t="str">
        <f>MD7</f>
        <v>-</v>
      </c>
      <c r="ME11" s="95" t="str">
        <f>ME7</f>
        <v>-</v>
      </c>
      <c r="MF11" s="84"/>
      <c r="MG11" s="84"/>
      <c r="MH11" s="84"/>
      <c r="MI11" s="84"/>
      <c r="MJ11" s="94" t="s">
        <v>154</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155</v>
      </c>
      <c r="AY12" s="95">
        <f>BD7</f>
        <v>129.69999999999999</v>
      </c>
      <c r="AZ12" s="95">
        <f>BE7</f>
        <v>135.9</v>
      </c>
      <c r="BA12" s="95">
        <f>BF7</f>
        <v>130.5</v>
      </c>
      <c r="BB12" s="95">
        <f>BG7</f>
        <v>129.9</v>
      </c>
      <c r="BC12" s="95">
        <f>BH7</f>
        <v>130.19999999999999</v>
      </c>
      <c r="BD12" s="84"/>
      <c r="BE12" s="84"/>
      <c r="BF12" s="84"/>
      <c r="BG12" s="84"/>
      <c r="BH12" s="84"/>
      <c r="BI12" s="94" t="s">
        <v>156</v>
      </c>
      <c r="BJ12" s="95">
        <f>BO7</f>
        <v>130.4</v>
      </c>
      <c r="BK12" s="95">
        <f>BP7</f>
        <v>136.30000000000001</v>
      </c>
      <c r="BL12" s="95">
        <f>BQ7</f>
        <v>130.69999999999999</v>
      </c>
      <c r="BM12" s="95">
        <f>BR7</f>
        <v>128.9</v>
      </c>
      <c r="BN12" s="95">
        <f>BS7</f>
        <v>129.30000000000001</v>
      </c>
      <c r="BO12" s="84"/>
      <c r="BP12" s="84"/>
      <c r="BQ12" s="84"/>
      <c r="BR12" s="84"/>
      <c r="BS12" s="84"/>
      <c r="BT12" s="94" t="s">
        <v>157</v>
      </c>
      <c r="BU12" s="95">
        <f>BZ7</f>
        <v>716.7</v>
      </c>
      <c r="BV12" s="95">
        <f>CA7</f>
        <v>688</v>
      </c>
      <c r="BW12" s="95">
        <f>CB7</f>
        <v>707.7</v>
      </c>
      <c r="BX12" s="95">
        <f>CC7</f>
        <v>749.1</v>
      </c>
      <c r="BY12" s="95">
        <f>CD7</f>
        <v>763.6</v>
      </c>
      <c r="BZ12" s="84"/>
      <c r="CA12" s="84"/>
      <c r="CB12" s="84"/>
      <c r="CC12" s="84"/>
      <c r="CD12" s="84"/>
      <c r="CE12" s="94" t="s">
        <v>158</v>
      </c>
      <c r="CF12" s="95">
        <f>CK7</f>
        <v>8014.2</v>
      </c>
      <c r="CG12" s="95">
        <f>CL7</f>
        <v>8260</v>
      </c>
      <c r="CH12" s="95">
        <f>CM7</f>
        <v>8600.1</v>
      </c>
      <c r="CI12" s="95">
        <f>CN7</f>
        <v>9078.5</v>
      </c>
      <c r="CJ12" s="95">
        <f>CO7</f>
        <v>9106</v>
      </c>
      <c r="CK12" s="84"/>
      <c r="CL12" s="84"/>
      <c r="CM12" s="84"/>
      <c r="CN12" s="84"/>
      <c r="CO12" s="94" t="s">
        <v>159</v>
      </c>
      <c r="CP12" s="96">
        <f>CU7</f>
        <v>1494682</v>
      </c>
      <c r="CQ12" s="96">
        <f>CV7</f>
        <v>1543942</v>
      </c>
      <c r="CR12" s="96">
        <f>CW7</f>
        <v>1467681</v>
      </c>
      <c r="CS12" s="96">
        <f>CX7</f>
        <v>1533303</v>
      </c>
      <c r="CT12" s="96">
        <f>CY7</f>
        <v>1359753</v>
      </c>
      <c r="CU12" s="84"/>
      <c r="CV12" s="84"/>
      <c r="CW12" s="84"/>
      <c r="CX12" s="84"/>
      <c r="CY12" s="84"/>
      <c r="CZ12" s="94" t="s">
        <v>160</v>
      </c>
      <c r="DA12" s="95">
        <f>DF7</f>
        <v>37.700000000000003</v>
      </c>
      <c r="DB12" s="95">
        <f>DG7</f>
        <v>36.200000000000003</v>
      </c>
      <c r="DC12" s="95">
        <f>DH7</f>
        <v>36.5</v>
      </c>
      <c r="DD12" s="95">
        <f>DI7</f>
        <v>35.299999999999997</v>
      </c>
      <c r="DE12" s="95">
        <f>DJ7</f>
        <v>35</v>
      </c>
      <c r="DF12" s="84"/>
      <c r="DG12" s="84"/>
      <c r="DH12" s="84"/>
      <c r="DI12" s="84"/>
      <c r="DJ12" s="94" t="s">
        <v>161</v>
      </c>
      <c r="DK12" s="95">
        <f>DP7</f>
        <v>20</v>
      </c>
      <c r="DL12" s="95">
        <f>DQ7</f>
        <v>18.2</v>
      </c>
      <c r="DM12" s="95">
        <f>DR7</f>
        <v>20.9</v>
      </c>
      <c r="DN12" s="95">
        <f>DS7</f>
        <v>21.1</v>
      </c>
      <c r="DO12" s="95">
        <f>DT7</f>
        <v>19</v>
      </c>
      <c r="DP12" s="84"/>
      <c r="DQ12" s="84"/>
      <c r="DR12" s="84"/>
      <c r="DS12" s="84"/>
      <c r="DT12" s="94" t="s">
        <v>162</v>
      </c>
      <c r="DU12" s="95">
        <f>DZ7</f>
        <v>109.9</v>
      </c>
      <c r="DV12" s="95">
        <f>EA7</f>
        <v>103.6</v>
      </c>
      <c r="DW12" s="95">
        <f>EB7</f>
        <v>95.7</v>
      </c>
      <c r="DX12" s="95">
        <f>EC7</f>
        <v>88.5</v>
      </c>
      <c r="DY12" s="95">
        <f>ED7</f>
        <v>92.4</v>
      </c>
      <c r="DZ12" s="84"/>
      <c r="EA12" s="84"/>
      <c r="EB12" s="84"/>
      <c r="EC12" s="84"/>
      <c r="ED12" s="94" t="s">
        <v>160</v>
      </c>
      <c r="EE12" s="95">
        <f>EJ7</f>
        <v>59.6</v>
      </c>
      <c r="EF12" s="95">
        <f>EK7</f>
        <v>60.3</v>
      </c>
      <c r="EG12" s="95">
        <f>EL7</f>
        <v>60.2</v>
      </c>
      <c r="EH12" s="95">
        <f>EM7</f>
        <v>61.2</v>
      </c>
      <c r="EI12" s="95">
        <f>EN7</f>
        <v>61.9</v>
      </c>
      <c r="EJ12" s="84"/>
      <c r="EK12" s="84"/>
      <c r="EL12" s="84"/>
      <c r="EM12" s="84"/>
      <c r="EN12" s="94" t="s">
        <v>163</v>
      </c>
      <c r="EO12" s="95">
        <f>ET7</f>
        <v>18.7</v>
      </c>
      <c r="EP12" s="95">
        <f>EU7</f>
        <v>20.5</v>
      </c>
      <c r="EQ12" s="95">
        <f>EV7</f>
        <v>21.4</v>
      </c>
      <c r="ER12" s="95">
        <f>EW7</f>
        <v>22.6</v>
      </c>
      <c r="ES12" s="95">
        <f>EX7</f>
        <v>22.2</v>
      </c>
      <c r="ET12" s="84"/>
      <c r="EU12" s="84"/>
      <c r="EV12" s="84"/>
      <c r="EW12" s="84"/>
      <c r="EX12" s="84"/>
      <c r="EY12" s="94" t="s">
        <v>164</v>
      </c>
      <c r="EZ12" s="95">
        <f>IF($EZ$8,FE7,"-")</f>
        <v>39.1</v>
      </c>
      <c r="FA12" s="95">
        <f>IF($EZ$8,FF7,"-")</f>
        <v>37.299999999999997</v>
      </c>
      <c r="FB12" s="95">
        <f>IF($EZ$8,FG7,"-")</f>
        <v>38</v>
      </c>
      <c r="FC12" s="95">
        <f>IF($EZ$8,FH7,"-")</f>
        <v>36.5</v>
      </c>
      <c r="FD12" s="95">
        <f>IF($EZ$8,FI7,"-")</f>
        <v>36.6</v>
      </c>
      <c r="FE12" s="84"/>
      <c r="FF12" s="84"/>
      <c r="FG12" s="84"/>
      <c r="FH12" s="84"/>
      <c r="FI12" s="94" t="s">
        <v>165</v>
      </c>
      <c r="FJ12" s="95">
        <f>IF($FJ$8,FO7,"-")</f>
        <v>21.4</v>
      </c>
      <c r="FK12" s="95">
        <f>IF($FJ$8,FP7,"-")</f>
        <v>19.3</v>
      </c>
      <c r="FL12" s="95">
        <f>IF($FJ$8,FQ7,"-")</f>
        <v>20.6</v>
      </c>
      <c r="FM12" s="95">
        <f>IF($FJ$8,FR7,"-")</f>
        <v>21.6</v>
      </c>
      <c r="FN12" s="95">
        <f>IF($FJ$8,FS7,"-")</f>
        <v>20</v>
      </c>
      <c r="FO12" s="84"/>
      <c r="FP12" s="84"/>
      <c r="FQ12" s="84"/>
      <c r="FR12" s="84"/>
      <c r="FS12" s="94" t="s">
        <v>160</v>
      </c>
      <c r="FT12" s="95">
        <f>IF($FT$8,FY7,"-")</f>
        <v>89.4</v>
      </c>
      <c r="FU12" s="95">
        <f>IF($FT$8,FZ7,"-")</f>
        <v>83.3</v>
      </c>
      <c r="FV12" s="95">
        <f>IF($FT$8,GA7,"-")</f>
        <v>73.2</v>
      </c>
      <c r="FW12" s="95">
        <f>IF($FT$8,GB7,"-")</f>
        <v>71.400000000000006</v>
      </c>
      <c r="FX12" s="95">
        <f>IF($FT$8,GC7,"-")</f>
        <v>82</v>
      </c>
      <c r="FY12" s="84"/>
      <c r="FZ12" s="84"/>
      <c r="GA12" s="84"/>
      <c r="GB12" s="84"/>
      <c r="GC12" s="94" t="s">
        <v>160</v>
      </c>
      <c r="GD12" s="95">
        <f>IF($GD$8,GI7,"-")</f>
        <v>61.7</v>
      </c>
      <c r="GE12" s="95">
        <f>IF($GD$8,GJ7,"-")</f>
        <v>62.1</v>
      </c>
      <c r="GF12" s="95">
        <f>IF($GD$8,GK7,"-")</f>
        <v>62.6</v>
      </c>
      <c r="GG12" s="95">
        <f>IF($GD$8,GL7,"-")</f>
        <v>63.4</v>
      </c>
      <c r="GH12" s="95">
        <f>IF($GD$8,GM7,"-")</f>
        <v>63.8</v>
      </c>
      <c r="GI12" s="84"/>
      <c r="GJ12" s="84"/>
      <c r="GK12" s="84"/>
      <c r="GL12" s="84"/>
      <c r="GM12" s="94" t="s">
        <v>165</v>
      </c>
      <c r="GN12" s="95">
        <f>IF($GN$8,GS7,"-")</f>
        <v>13.3</v>
      </c>
      <c r="GO12" s="95">
        <f>IF($GN$8,GT7,"-")</f>
        <v>14.4</v>
      </c>
      <c r="GP12" s="95">
        <f>IF($GN$8,GU7,"-")</f>
        <v>15.3</v>
      </c>
      <c r="GQ12" s="95">
        <f>IF($GN$8,GV7,"-")</f>
        <v>16.100000000000001</v>
      </c>
      <c r="GR12" s="95">
        <f>IF($GN$8,GW7,"-")</f>
        <v>15.2</v>
      </c>
      <c r="GS12" s="84"/>
      <c r="GT12" s="84"/>
      <c r="GU12" s="84"/>
      <c r="GV12" s="84"/>
      <c r="GW12" s="84"/>
      <c r="GX12" s="94" t="s">
        <v>166</v>
      </c>
      <c r="GY12" s="95" t="str">
        <f>IF($GY$8,HD7,"-")</f>
        <v>-</v>
      </c>
      <c r="GZ12" s="95" t="str">
        <f>IF($GY$8,HE7,"-")</f>
        <v>-</v>
      </c>
      <c r="HA12" s="95" t="str">
        <f>IF($GY$8,HF7,"-")</f>
        <v>-</v>
      </c>
      <c r="HB12" s="95" t="str">
        <f>IF($GY$8,HG7,"-")</f>
        <v>-</v>
      </c>
      <c r="HC12" s="95" t="str">
        <f>IF($GY$8,HH7,"-")</f>
        <v>-</v>
      </c>
      <c r="HD12" s="84"/>
      <c r="HE12" s="84"/>
      <c r="HF12" s="84"/>
      <c r="HG12" s="84"/>
      <c r="HH12" s="94" t="s">
        <v>165</v>
      </c>
      <c r="HI12" s="95" t="str">
        <f>IF($HI$8,HN7,"-")</f>
        <v>-</v>
      </c>
      <c r="HJ12" s="95" t="str">
        <f>IF($HI$8,HO7,"-")</f>
        <v>-</v>
      </c>
      <c r="HK12" s="95" t="str">
        <f>IF($HI$8,HP7,"-")</f>
        <v>-</v>
      </c>
      <c r="HL12" s="95" t="str">
        <f>IF($HI$8,HQ7,"-")</f>
        <v>-</v>
      </c>
      <c r="HM12" s="95" t="str">
        <f>IF($HI$8,HR7,"-")</f>
        <v>-</v>
      </c>
      <c r="HN12" s="84"/>
      <c r="HO12" s="84"/>
      <c r="HP12" s="84"/>
      <c r="HQ12" s="84"/>
      <c r="HR12" s="94" t="s">
        <v>165</v>
      </c>
      <c r="HS12" s="95" t="str">
        <f>IF($HS$8,HX7,"-")</f>
        <v>-</v>
      </c>
      <c r="HT12" s="95" t="str">
        <f>IF($HS$8,HY7,"-")</f>
        <v>-</v>
      </c>
      <c r="HU12" s="95" t="str">
        <f>IF($HS$8,HZ7,"-")</f>
        <v>-</v>
      </c>
      <c r="HV12" s="95" t="str">
        <f>IF($HS$8,IA7,"-")</f>
        <v>-</v>
      </c>
      <c r="HW12" s="95" t="str">
        <f>IF($HS$8,IB7,"-")</f>
        <v>-</v>
      </c>
      <c r="HX12" s="84"/>
      <c r="HY12" s="84"/>
      <c r="HZ12" s="84"/>
      <c r="IA12" s="84"/>
      <c r="IB12" s="94" t="s">
        <v>167</v>
      </c>
      <c r="IC12" s="95" t="str">
        <f>IF($IC$8,IH7,"-")</f>
        <v>-</v>
      </c>
      <c r="ID12" s="95" t="str">
        <f>IF($IC$8,II7,"-")</f>
        <v>-</v>
      </c>
      <c r="IE12" s="95" t="str">
        <f>IF($IC$8,IJ7,"-")</f>
        <v>-</v>
      </c>
      <c r="IF12" s="95" t="str">
        <f>IF($IC$8,IK7,"-")</f>
        <v>-</v>
      </c>
      <c r="IG12" s="95" t="str">
        <f>IF($IC$8,IL7,"-")</f>
        <v>-</v>
      </c>
      <c r="IH12" s="84"/>
      <c r="II12" s="84"/>
      <c r="IJ12" s="84"/>
      <c r="IK12" s="84"/>
      <c r="IL12" s="94" t="s">
        <v>164</v>
      </c>
      <c r="IM12" s="95" t="str">
        <f>IF($IM$8,IR7,"-")</f>
        <v>-</v>
      </c>
      <c r="IN12" s="95" t="str">
        <f>IF($IM$8,IS7,"-")</f>
        <v>-</v>
      </c>
      <c r="IO12" s="95" t="str">
        <f>IF($IM$8,IT7,"-")</f>
        <v>-</v>
      </c>
      <c r="IP12" s="95" t="str">
        <f>IF($IM$8,IU7,"-")</f>
        <v>-</v>
      </c>
      <c r="IQ12" s="95" t="str">
        <f>IF($IM$8,IV7,"-")</f>
        <v>-</v>
      </c>
      <c r="IR12" s="84"/>
      <c r="IS12" s="84"/>
      <c r="IT12" s="84"/>
      <c r="IU12" s="84"/>
      <c r="IV12" s="84"/>
      <c r="IW12" s="94" t="s">
        <v>160</v>
      </c>
      <c r="IX12" s="95" t="str">
        <f>IF($IX$8,JC7,"-")</f>
        <v>-</v>
      </c>
      <c r="IY12" s="95" t="str">
        <f>IF($IX$8,JD7,"-")</f>
        <v>-</v>
      </c>
      <c r="IZ12" s="95" t="str">
        <f>IF($IX$8,JE7,"-")</f>
        <v>-</v>
      </c>
      <c r="JA12" s="95" t="str">
        <f>IF($IX$8,JF7,"-")</f>
        <v>-</v>
      </c>
      <c r="JB12" s="95" t="str">
        <f>IF($IX$8,JG7,"-")</f>
        <v>-</v>
      </c>
      <c r="JC12" s="84"/>
      <c r="JD12" s="84"/>
      <c r="JE12" s="84"/>
      <c r="JF12" s="84"/>
      <c r="JG12" s="94" t="s">
        <v>168</v>
      </c>
      <c r="JH12" s="95" t="str">
        <f>IF($JH$8,JM7,"-")</f>
        <v>-</v>
      </c>
      <c r="JI12" s="95" t="str">
        <f>IF($JH$8,JN7,"-")</f>
        <v>-</v>
      </c>
      <c r="JJ12" s="95" t="str">
        <f>IF($JH$8,JO7,"-")</f>
        <v>-</v>
      </c>
      <c r="JK12" s="95" t="str">
        <f>IF($JH$8,JP7,"-")</f>
        <v>-</v>
      </c>
      <c r="JL12" s="95" t="str">
        <f>IF($JH$8,JQ7,"-")</f>
        <v>-</v>
      </c>
      <c r="JM12" s="84"/>
      <c r="JN12" s="84"/>
      <c r="JO12" s="84"/>
      <c r="JP12" s="84"/>
      <c r="JQ12" s="94" t="s">
        <v>160</v>
      </c>
      <c r="JR12" s="95" t="str">
        <f>IF($JR$8,JW7,"-")</f>
        <v>-</v>
      </c>
      <c r="JS12" s="95" t="str">
        <f>IF($JR$8,JX7,"-")</f>
        <v>-</v>
      </c>
      <c r="JT12" s="95" t="str">
        <f>IF($JR$8,JY7,"-")</f>
        <v>-</v>
      </c>
      <c r="JU12" s="95" t="str">
        <f>IF($JR$8,JZ7,"-")</f>
        <v>-</v>
      </c>
      <c r="JV12" s="95" t="str">
        <f>IF($JR$8,KA7,"-")</f>
        <v>-</v>
      </c>
      <c r="JW12" s="84"/>
      <c r="JX12" s="84"/>
      <c r="JY12" s="84"/>
      <c r="JZ12" s="84"/>
      <c r="KA12" s="94" t="s">
        <v>169</v>
      </c>
      <c r="KB12" s="95" t="str">
        <f>IF($KB$8,KG7,"-")</f>
        <v>-</v>
      </c>
      <c r="KC12" s="95" t="str">
        <f>IF($KB$8,KH7,"-")</f>
        <v>-</v>
      </c>
      <c r="KD12" s="95" t="str">
        <f>IF($KB$8,KI7,"-")</f>
        <v>-</v>
      </c>
      <c r="KE12" s="95" t="str">
        <f>IF($KB$8,KJ7,"-")</f>
        <v>-</v>
      </c>
      <c r="KF12" s="95" t="str">
        <f>IF($KB$8,KK7,"-")</f>
        <v>-</v>
      </c>
      <c r="KG12" s="84"/>
      <c r="KH12" s="84"/>
      <c r="KI12" s="84"/>
      <c r="KJ12" s="84"/>
      <c r="KK12" s="94" t="s">
        <v>169</v>
      </c>
      <c r="KL12" s="95" t="str">
        <f>IF($KL$8,KQ7,"-")</f>
        <v>-</v>
      </c>
      <c r="KM12" s="95" t="str">
        <f>IF($KL$8,KR7,"-")</f>
        <v>-</v>
      </c>
      <c r="KN12" s="95" t="str">
        <f>IF($KL$8,KS7,"-")</f>
        <v>-</v>
      </c>
      <c r="KO12" s="95" t="str">
        <f>IF($KL$8,KT7,"-")</f>
        <v>-</v>
      </c>
      <c r="KP12" s="95" t="str">
        <f>IF($KL$8,KU7,"-")</f>
        <v>-</v>
      </c>
      <c r="KQ12" s="84"/>
      <c r="KR12" s="84"/>
      <c r="KS12" s="84"/>
      <c r="KT12" s="84"/>
      <c r="KU12" s="84"/>
      <c r="KV12" s="94" t="s">
        <v>160</v>
      </c>
      <c r="KW12" s="95" t="str">
        <f>IF($KW$8,LB7,"-")</f>
        <v>-</v>
      </c>
      <c r="KX12" s="95" t="str">
        <f>IF($KW$8,LC7,"-")</f>
        <v>-</v>
      </c>
      <c r="KY12" s="95" t="str">
        <f>IF($KW$8,LD7,"-")</f>
        <v>-</v>
      </c>
      <c r="KZ12" s="95" t="str">
        <f>IF($KW$8,LE7,"-")</f>
        <v>-</v>
      </c>
      <c r="LA12" s="95" t="str">
        <f>IF($KW$8,LF7,"-")</f>
        <v>-</v>
      </c>
      <c r="LB12" s="84"/>
      <c r="LC12" s="84"/>
      <c r="LD12" s="84"/>
      <c r="LE12" s="84"/>
      <c r="LF12" s="94" t="s">
        <v>165</v>
      </c>
      <c r="LG12" s="95" t="str">
        <f>IF($LG$8,LL7,"-")</f>
        <v>-</v>
      </c>
      <c r="LH12" s="95" t="str">
        <f>IF($LG$8,LM7,"-")</f>
        <v>-</v>
      </c>
      <c r="LI12" s="95" t="str">
        <f>IF($LG$8,LN7,"-")</f>
        <v>-</v>
      </c>
      <c r="LJ12" s="95" t="str">
        <f>IF($LG$8,LO7,"-")</f>
        <v>-</v>
      </c>
      <c r="LK12" s="95" t="str">
        <f>IF($LG$8,LP7,"-")</f>
        <v>-</v>
      </c>
      <c r="LL12" s="84"/>
      <c r="LM12" s="84"/>
      <c r="LN12" s="84"/>
      <c r="LO12" s="84"/>
      <c r="LP12" s="94" t="s">
        <v>164</v>
      </c>
      <c r="LQ12" s="95" t="str">
        <f>IF($LQ$8,LV7,"-")</f>
        <v>-</v>
      </c>
      <c r="LR12" s="95" t="str">
        <f>IF($LQ$8,LW7,"-")</f>
        <v>-</v>
      </c>
      <c r="LS12" s="95" t="str">
        <f>IF($LQ$8,LX7,"-")</f>
        <v>-</v>
      </c>
      <c r="LT12" s="95" t="str">
        <f>IF($LQ$8,LY7,"-")</f>
        <v>-</v>
      </c>
      <c r="LU12" s="95" t="str">
        <f>IF($LQ$8,LZ7,"-")</f>
        <v>-</v>
      </c>
      <c r="LV12" s="84"/>
      <c r="LW12" s="84"/>
      <c r="LX12" s="84"/>
      <c r="LY12" s="84"/>
      <c r="LZ12" s="94" t="s">
        <v>167</v>
      </c>
      <c r="MA12" s="95" t="str">
        <f>IF($MA$8,MF7,"-")</f>
        <v>-</v>
      </c>
      <c r="MB12" s="95" t="str">
        <f>IF($MA$8,MG7,"-")</f>
        <v>-</v>
      </c>
      <c r="MC12" s="95" t="str">
        <f>IF($MA$8,MH7,"-")</f>
        <v>-</v>
      </c>
      <c r="MD12" s="95" t="str">
        <f>IF($MA$8,MI7,"-")</f>
        <v>-</v>
      </c>
      <c r="ME12" s="95" t="str">
        <f>IF($MA$8,MJ7,"-")</f>
        <v>-</v>
      </c>
      <c r="MF12" s="84"/>
      <c r="MG12" s="84"/>
      <c r="MH12" s="84"/>
      <c r="MI12" s="84"/>
      <c r="MJ12" s="94" t="s">
        <v>170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171</v>
      </c>
      <c r="AY13" s="95">
        <f>$BI$7</f>
        <v>100</v>
      </c>
      <c r="AZ13" s="95">
        <f>$BI$7</f>
        <v>100</v>
      </c>
      <c r="BA13" s="95">
        <f>$BI$7</f>
        <v>100</v>
      </c>
      <c r="BB13" s="95">
        <f>$BI$7</f>
        <v>100</v>
      </c>
      <c r="BC13" s="95">
        <f>$BI$7</f>
        <v>100</v>
      </c>
      <c r="BD13" s="84"/>
      <c r="BE13" s="84"/>
      <c r="BF13" s="84"/>
      <c r="BG13" s="84"/>
      <c r="BH13" s="84"/>
      <c r="BI13" s="94" t="s">
        <v>171</v>
      </c>
      <c r="BJ13" s="95">
        <f>$BT$7</f>
        <v>100</v>
      </c>
      <c r="BK13" s="95">
        <f>$BT$7</f>
        <v>100</v>
      </c>
      <c r="BL13" s="95">
        <f>$BT$7</f>
        <v>100</v>
      </c>
      <c r="BM13" s="95">
        <f>$BT$7</f>
        <v>100</v>
      </c>
      <c r="BN13" s="95">
        <f>$BT$7</f>
        <v>100</v>
      </c>
      <c r="BO13" s="84"/>
      <c r="BP13" s="84"/>
      <c r="BQ13" s="84"/>
      <c r="BR13" s="84"/>
      <c r="BS13" s="84"/>
      <c r="BT13" s="94" t="s">
        <v>171</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172</v>
      </c>
      <c r="C14" s="99"/>
      <c r="D14" s="100"/>
      <c r="E14" s="99"/>
      <c r="F14" s="197" t="s">
        <v>173</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174</v>
      </c>
      <c r="C15" s="196"/>
      <c r="D15" s="100"/>
      <c r="E15" s="97">
        <v>1</v>
      </c>
      <c r="F15" s="196" t="s">
        <v>175</v>
      </c>
      <c r="G15" s="196"/>
      <c r="H15" s="102" t="s">
        <v>176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177</v>
      </c>
      <c r="AY15" s="103"/>
      <c r="AZ15" s="103"/>
      <c r="BA15" s="103"/>
      <c r="BB15" s="103"/>
      <c r="BC15" s="103"/>
      <c r="BD15" s="100"/>
      <c r="BE15" s="100"/>
      <c r="BF15" s="100"/>
      <c r="BG15" s="100"/>
      <c r="BH15" s="100"/>
      <c r="BI15" s="101" t="s">
        <v>177</v>
      </c>
      <c r="BJ15" s="103"/>
      <c r="BK15" s="103"/>
      <c r="BL15" s="103"/>
      <c r="BM15" s="103"/>
      <c r="BN15" s="103"/>
      <c r="BO15" s="100"/>
      <c r="BP15" s="100"/>
      <c r="BQ15" s="100"/>
      <c r="BR15" s="100"/>
      <c r="BS15" s="100"/>
      <c r="BT15" s="101" t="s">
        <v>177</v>
      </c>
      <c r="BU15" s="103"/>
      <c r="BV15" s="103"/>
      <c r="BW15" s="103"/>
      <c r="BX15" s="103"/>
      <c r="BY15" s="103"/>
      <c r="BZ15" s="100"/>
      <c r="CA15" s="100"/>
      <c r="CB15" s="100"/>
      <c r="CC15" s="100"/>
      <c r="CD15" s="100"/>
      <c r="CE15" s="101" t="s">
        <v>177</v>
      </c>
      <c r="CF15" s="103"/>
      <c r="CG15" s="103"/>
      <c r="CH15" s="103"/>
      <c r="CI15" s="103"/>
      <c r="CJ15" s="103"/>
      <c r="CK15" s="100"/>
      <c r="CL15" s="100"/>
      <c r="CM15" s="100"/>
      <c r="CN15" s="100"/>
      <c r="CO15" s="101" t="s">
        <v>177</v>
      </c>
      <c r="CP15" s="103"/>
      <c r="CQ15" s="103"/>
      <c r="CR15" s="103"/>
      <c r="CS15" s="103"/>
      <c r="CT15" s="103"/>
      <c r="CU15" s="100"/>
      <c r="CV15" s="100"/>
      <c r="CW15" s="100"/>
      <c r="CX15" s="100"/>
      <c r="CY15" s="100"/>
      <c r="CZ15" s="101" t="s">
        <v>177</v>
      </c>
      <c r="DA15" s="103"/>
      <c r="DB15" s="103"/>
      <c r="DC15" s="103"/>
      <c r="DD15" s="103"/>
      <c r="DE15" s="103"/>
      <c r="DF15" s="100"/>
      <c r="DG15" s="100"/>
      <c r="DH15" s="100"/>
      <c r="DI15" s="100"/>
      <c r="DJ15" s="101" t="s">
        <v>177</v>
      </c>
      <c r="DK15" s="103"/>
      <c r="DL15" s="103"/>
      <c r="DM15" s="103"/>
      <c r="DN15" s="103"/>
      <c r="DO15" s="103"/>
      <c r="DP15" s="100"/>
      <c r="DQ15" s="100"/>
      <c r="DR15" s="100"/>
      <c r="DS15" s="100"/>
      <c r="DT15" s="101" t="s">
        <v>177</v>
      </c>
      <c r="DU15" s="103"/>
      <c r="DV15" s="103"/>
      <c r="DW15" s="103"/>
      <c r="DX15" s="103"/>
      <c r="DY15" s="103"/>
      <c r="DZ15" s="100"/>
      <c r="EA15" s="100"/>
      <c r="EB15" s="100"/>
      <c r="EC15" s="100"/>
      <c r="ED15" s="101" t="s">
        <v>177</v>
      </c>
      <c r="EE15" s="103"/>
      <c r="EF15" s="103"/>
      <c r="EG15" s="103"/>
      <c r="EH15" s="103"/>
      <c r="EI15" s="103"/>
      <c r="EJ15" s="100"/>
      <c r="EK15" s="100"/>
      <c r="EL15" s="100"/>
      <c r="EM15" s="100"/>
      <c r="EN15" s="101" t="s">
        <v>177</v>
      </c>
      <c r="EO15" s="103"/>
      <c r="EP15" s="103"/>
      <c r="EQ15" s="103"/>
      <c r="ER15" s="103"/>
      <c r="ES15" s="103"/>
      <c r="ET15" s="100"/>
      <c r="EU15" s="100"/>
      <c r="EV15" s="100"/>
      <c r="EW15" s="100"/>
      <c r="EX15" s="100"/>
      <c r="EY15" s="101" t="s">
        <v>177</v>
      </c>
      <c r="EZ15" s="103"/>
      <c r="FA15" s="103"/>
      <c r="FB15" s="103"/>
      <c r="FC15" s="103"/>
      <c r="FD15" s="103"/>
      <c r="FE15" s="100"/>
      <c r="FF15" s="100"/>
      <c r="FG15" s="100"/>
      <c r="FH15" s="100"/>
      <c r="FI15" s="101" t="s">
        <v>177</v>
      </c>
      <c r="FJ15" s="103"/>
      <c r="FK15" s="103"/>
      <c r="FL15" s="103"/>
      <c r="FM15" s="103"/>
      <c r="FN15" s="103"/>
      <c r="FO15" s="100"/>
      <c r="FP15" s="100"/>
      <c r="FQ15" s="100"/>
      <c r="FR15" s="100"/>
      <c r="FS15" s="101" t="s">
        <v>177</v>
      </c>
      <c r="FT15" s="103"/>
      <c r="FU15" s="103"/>
      <c r="FV15" s="103"/>
      <c r="FW15" s="103"/>
      <c r="FX15" s="103"/>
      <c r="FY15" s="100"/>
      <c r="FZ15" s="100"/>
      <c r="GA15" s="100"/>
      <c r="GB15" s="100"/>
      <c r="GC15" s="101" t="s">
        <v>177</v>
      </c>
      <c r="GD15" s="103"/>
      <c r="GE15" s="103"/>
      <c r="GF15" s="103"/>
      <c r="GG15" s="103"/>
      <c r="GH15" s="103"/>
      <c r="GI15" s="100"/>
      <c r="GJ15" s="100"/>
      <c r="GK15" s="100"/>
      <c r="GL15" s="100"/>
      <c r="GM15" s="101" t="s">
        <v>177</v>
      </c>
      <c r="GN15" s="103"/>
      <c r="GO15" s="103"/>
      <c r="GP15" s="103"/>
      <c r="GQ15" s="103"/>
      <c r="GR15" s="103"/>
      <c r="GS15" s="100"/>
      <c r="GT15" s="100"/>
      <c r="GU15" s="100"/>
      <c r="GV15" s="100"/>
      <c r="GW15" s="100"/>
      <c r="GX15" s="101" t="s">
        <v>177</v>
      </c>
      <c r="GY15" s="103"/>
      <c r="GZ15" s="103"/>
      <c r="HA15" s="103"/>
      <c r="HB15" s="103"/>
      <c r="HC15" s="103"/>
      <c r="HD15" s="100"/>
      <c r="HE15" s="100"/>
      <c r="HF15" s="100"/>
      <c r="HG15" s="100"/>
      <c r="HH15" s="101" t="s">
        <v>177</v>
      </c>
      <c r="HI15" s="103"/>
      <c r="HJ15" s="103"/>
      <c r="HK15" s="103"/>
      <c r="HL15" s="103"/>
      <c r="HM15" s="103"/>
      <c r="HN15" s="100"/>
      <c r="HO15" s="100"/>
      <c r="HP15" s="100"/>
      <c r="HQ15" s="100"/>
      <c r="HR15" s="101" t="s">
        <v>177</v>
      </c>
      <c r="HS15" s="103"/>
      <c r="HT15" s="103"/>
      <c r="HU15" s="103"/>
      <c r="HV15" s="103"/>
      <c r="HW15" s="103"/>
      <c r="HX15" s="100"/>
      <c r="HY15" s="100"/>
      <c r="HZ15" s="100"/>
      <c r="IA15" s="100"/>
      <c r="IB15" s="101" t="s">
        <v>177</v>
      </c>
      <c r="IC15" s="103"/>
      <c r="ID15" s="103"/>
      <c r="IE15" s="103"/>
      <c r="IF15" s="103"/>
      <c r="IG15" s="103"/>
      <c r="IH15" s="100"/>
      <c r="II15" s="100"/>
      <c r="IJ15" s="100"/>
      <c r="IK15" s="100"/>
      <c r="IL15" s="101" t="s">
        <v>177</v>
      </c>
      <c r="IM15" s="103"/>
      <c r="IN15" s="103"/>
      <c r="IO15" s="103"/>
      <c r="IP15" s="103"/>
      <c r="IQ15" s="103"/>
      <c r="IR15" s="100"/>
      <c r="IS15" s="100"/>
      <c r="IT15" s="100"/>
      <c r="IU15" s="100"/>
      <c r="IV15" s="100"/>
      <c r="IW15" s="101" t="s">
        <v>177</v>
      </c>
      <c r="IX15" s="103"/>
      <c r="IY15" s="103"/>
      <c r="IZ15" s="103"/>
      <c r="JA15" s="103"/>
      <c r="JB15" s="103"/>
      <c r="JC15" s="100"/>
      <c r="JD15" s="100"/>
      <c r="JE15" s="100"/>
      <c r="JF15" s="100"/>
      <c r="JG15" s="101" t="s">
        <v>177</v>
      </c>
      <c r="JH15" s="103"/>
      <c r="JI15" s="103"/>
      <c r="JJ15" s="103"/>
      <c r="JK15" s="103"/>
      <c r="JL15" s="103"/>
      <c r="JM15" s="100"/>
      <c r="JN15" s="100"/>
      <c r="JO15" s="100"/>
      <c r="JP15" s="100"/>
      <c r="JQ15" s="101" t="s">
        <v>177</v>
      </c>
      <c r="JR15" s="103"/>
      <c r="JS15" s="103"/>
      <c r="JT15" s="103"/>
      <c r="JU15" s="103"/>
      <c r="JV15" s="103"/>
      <c r="JW15" s="100"/>
      <c r="JX15" s="100"/>
      <c r="JY15" s="100"/>
      <c r="JZ15" s="100"/>
      <c r="KA15" s="101" t="s">
        <v>177</v>
      </c>
      <c r="KB15" s="103"/>
      <c r="KC15" s="103"/>
      <c r="KD15" s="103"/>
      <c r="KE15" s="103"/>
      <c r="KF15" s="103"/>
      <c r="KG15" s="100"/>
      <c r="KH15" s="100"/>
      <c r="KI15" s="100"/>
      <c r="KJ15" s="100"/>
      <c r="KK15" s="101" t="s">
        <v>177</v>
      </c>
      <c r="KL15" s="103"/>
      <c r="KM15" s="103"/>
      <c r="KN15" s="103"/>
      <c r="KO15" s="103"/>
      <c r="KP15" s="103"/>
      <c r="KQ15" s="100"/>
      <c r="KR15" s="100"/>
      <c r="KS15" s="100"/>
      <c r="KT15" s="100"/>
      <c r="KU15" s="100"/>
      <c r="KV15" s="101" t="s">
        <v>177</v>
      </c>
      <c r="KW15" s="103"/>
      <c r="KX15" s="103"/>
      <c r="KY15" s="103"/>
      <c r="KZ15" s="103"/>
      <c r="LA15" s="103"/>
      <c r="LB15" s="100"/>
      <c r="LC15" s="100"/>
      <c r="LD15" s="100"/>
      <c r="LE15" s="100"/>
      <c r="LF15" s="101" t="s">
        <v>177</v>
      </c>
      <c r="LG15" s="103"/>
      <c r="LH15" s="103"/>
      <c r="LI15" s="103"/>
      <c r="LJ15" s="103"/>
      <c r="LK15" s="103"/>
      <c r="LL15" s="100"/>
      <c r="LM15" s="100"/>
      <c r="LN15" s="100"/>
      <c r="LO15" s="100"/>
      <c r="LP15" s="101" t="s">
        <v>177</v>
      </c>
      <c r="LQ15" s="103"/>
      <c r="LR15" s="103"/>
      <c r="LS15" s="103"/>
      <c r="LT15" s="103"/>
      <c r="LU15" s="103"/>
      <c r="LV15" s="100"/>
      <c r="LW15" s="100"/>
      <c r="LX15" s="100"/>
      <c r="LY15" s="100"/>
      <c r="LZ15" s="101" t="s">
        <v>177</v>
      </c>
      <c r="MA15" s="103"/>
      <c r="MB15" s="103"/>
      <c r="MC15" s="103"/>
      <c r="MD15" s="103"/>
      <c r="ME15" s="103"/>
      <c r="MF15" s="100"/>
      <c r="MG15" s="100"/>
      <c r="MH15" s="100"/>
      <c r="MI15" s="100"/>
      <c r="MJ15" s="101" t="s">
        <v>177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178</v>
      </c>
      <c r="C16" s="196"/>
      <c r="D16" s="100"/>
      <c r="E16" s="97">
        <f>E15+1</f>
        <v>2</v>
      </c>
      <c r="F16" s="196" t="s">
        <v>179</v>
      </c>
      <c r="G16" s="196"/>
      <c r="H16" s="102" t="s">
        <v>180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181</v>
      </c>
      <c r="C17" s="196"/>
      <c r="D17" s="100"/>
      <c r="E17" s="97">
        <f t="shared" ref="E17" si="8">E16+1</f>
        <v>3</v>
      </c>
      <c r="F17" s="196" t="s">
        <v>182</v>
      </c>
      <c r="G17" s="196"/>
      <c r="H17" s="102" t="s">
        <v>183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184</v>
      </c>
      <c r="AY17" s="106">
        <f>IF(AY7="-",NA(),AY7)</f>
        <v>119.7</v>
      </c>
      <c r="AZ17" s="106">
        <f t="shared" ref="AZ17:BC17" si="9">IF(AZ7="-",NA(),AZ7)</f>
        <v>128.19999999999999</v>
      </c>
      <c r="BA17" s="106">
        <f t="shared" si="9"/>
        <v>122.6</v>
      </c>
      <c r="BB17" s="106">
        <f t="shared" si="9"/>
        <v>109.1</v>
      </c>
      <c r="BC17" s="106">
        <f t="shared" si="9"/>
        <v>112.9</v>
      </c>
      <c r="BD17" s="100"/>
      <c r="BE17" s="100"/>
      <c r="BF17" s="100"/>
      <c r="BG17" s="100"/>
      <c r="BH17" s="100"/>
      <c r="BI17" s="105" t="s">
        <v>184</v>
      </c>
      <c r="BJ17" s="106">
        <f>IF(BJ7="-",NA(),BJ7)</f>
        <v>122.1</v>
      </c>
      <c r="BK17" s="106">
        <f t="shared" ref="BK17:BN17" si="10">IF(BK7="-",NA(),BK7)</f>
        <v>130</v>
      </c>
      <c r="BL17" s="106">
        <f t="shared" si="10"/>
        <v>123.8</v>
      </c>
      <c r="BM17" s="106">
        <f t="shared" si="10"/>
        <v>109.6</v>
      </c>
      <c r="BN17" s="106">
        <f t="shared" si="10"/>
        <v>113.4</v>
      </c>
      <c r="BO17" s="100"/>
      <c r="BP17" s="100"/>
      <c r="BQ17" s="100"/>
      <c r="BR17" s="100"/>
      <c r="BS17" s="100"/>
      <c r="BT17" s="105" t="s">
        <v>185</v>
      </c>
      <c r="BU17" s="106">
        <f>IF(BU7="-",NA(),BU7)</f>
        <v>445.2</v>
      </c>
      <c r="BV17" s="106">
        <f t="shared" ref="BV17:BY17" si="11">IF(BV7="-",NA(),BV7)</f>
        <v>341.7</v>
      </c>
      <c r="BW17" s="106">
        <f t="shared" si="11"/>
        <v>331.5</v>
      </c>
      <c r="BX17" s="106">
        <f t="shared" si="11"/>
        <v>591.29999999999995</v>
      </c>
      <c r="BY17" s="106">
        <f t="shared" si="11"/>
        <v>297.89999999999998</v>
      </c>
      <c r="BZ17" s="100"/>
      <c r="CA17" s="100"/>
      <c r="CB17" s="100"/>
      <c r="CC17" s="100"/>
      <c r="CD17" s="100"/>
      <c r="CE17" s="105" t="s">
        <v>186</v>
      </c>
      <c r="CF17" s="106">
        <f>IF(CF7="-",NA(),CF7)</f>
        <v>7281.6</v>
      </c>
      <c r="CG17" s="106">
        <f t="shared" ref="CG17:CJ17" si="12">IF(CG7="-",NA(),CG7)</f>
        <v>5819.7</v>
      </c>
      <c r="CH17" s="106">
        <f t="shared" si="12"/>
        <v>8034.8</v>
      </c>
      <c r="CI17" s="106">
        <f t="shared" si="12"/>
        <v>10755.4</v>
      </c>
      <c r="CJ17" s="106">
        <f t="shared" si="12"/>
        <v>10850.3</v>
      </c>
      <c r="CK17" s="100"/>
      <c r="CL17" s="100"/>
      <c r="CM17" s="100"/>
      <c r="CN17" s="100"/>
      <c r="CO17" s="105" t="s">
        <v>184</v>
      </c>
      <c r="CP17" s="107">
        <f>IF(CP7="-",NA(),CP7)</f>
        <v>611061</v>
      </c>
      <c r="CQ17" s="107">
        <f t="shared" ref="CQ17:CT17" si="13">IF(CQ7="-",NA(),CQ7)</f>
        <v>706834</v>
      </c>
      <c r="CR17" s="107">
        <f t="shared" si="13"/>
        <v>616633</v>
      </c>
      <c r="CS17" s="107">
        <f t="shared" si="13"/>
        <v>433090</v>
      </c>
      <c r="CT17" s="107">
        <f t="shared" si="13"/>
        <v>470373</v>
      </c>
      <c r="CU17" s="100"/>
      <c r="CV17" s="100"/>
      <c r="CW17" s="100"/>
      <c r="CX17" s="100"/>
      <c r="CY17" s="100"/>
      <c r="CZ17" s="105" t="s">
        <v>186</v>
      </c>
      <c r="DA17" s="106">
        <f>IF(DA7="-",NA(),DA7)</f>
        <v>40.700000000000003</v>
      </c>
      <c r="DB17" s="106">
        <f t="shared" ref="DB17:DE17" si="14">IF(DB7="-",NA(),DB7)</f>
        <v>50.9</v>
      </c>
      <c r="DC17" s="106">
        <f t="shared" si="14"/>
        <v>36</v>
      </c>
      <c r="DD17" s="106">
        <f t="shared" si="14"/>
        <v>27.5</v>
      </c>
      <c r="DE17" s="106">
        <f t="shared" si="14"/>
        <v>28.9</v>
      </c>
      <c r="DF17" s="100"/>
      <c r="DG17" s="100"/>
      <c r="DH17" s="100"/>
      <c r="DI17" s="100"/>
      <c r="DJ17" s="105" t="s">
        <v>186</v>
      </c>
      <c r="DK17" s="106">
        <f>IF(DK7="-",NA(),DK7)</f>
        <v>29</v>
      </c>
      <c r="DL17" s="106">
        <f t="shared" ref="DL17:DO17" si="15">IF(DL7="-",NA(),DL7)</f>
        <v>22.9</v>
      </c>
      <c r="DM17" s="106">
        <f t="shared" si="15"/>
        <v>28.4</v>
      </c>
      <c r="DN17" s="106">
        <f t="shared" si="15"/>
        <v>30.6</v>
      </c>
      <c r="DO17" s="106">
        <f t="shared" si="15"/>
        <v>34.200000000000003</v>
      </c>
      <c r="DP17" s="100"/>
      <c r="DQ17" s="100"/>
      <c r="DR17" s="100"/>
      <c r="DS17" s="100"/>
      <c r="DT17" s="105" t="s">
        <v>184</v>
      </c>
      <c r="DU17" s="106">
        <f>IF(DU7="-",NA(),DU7)</f>
        <v>59</v>
      </c>
      <c r="DV17" s="106">
        <f t="shared" ref="DV17:DY17" si="16">IF(DV7="-",NA(),DV7)</f>
        <v>45.3</v>
      </c>
      <c r="DW17" s="106">
        <f t="shared" si="16"/>
        <v>38</v>
      </c>
      <c r="DX17" s="106">
        <f t="shared" si="16"/>
        <v>30.9</v>
      </c>
      <c r="DY17" s="106">
        <f t="shared" si="16"/>
        <v>18.7</v>
      </c>
      <c r="DZ17" s="100"/>
      <c r="EA17" s="100"/>
      <c r="EB17" s="100"/>
      <c r="EC17" s="100"/>
      <c r="ED17" s="105" t="s">
        <v>184</v>
      </c>
      <c r="EE17" s="106">
        <f>IF(EE7="-",NA(),EE7)</f>
        <v>69.400000000000006</v>
      </c>
      <c r="EF17" s="106">
        <f t="shared" ref="EF17:EI17" si="17">IF(EF7="-",NA(),EF7)</f>
        <v>69.599999999999994</v>
      </c>
      <c r="EG17" s="106">
        <f t="shared" si="17"/>
        <v>70.7</v>
      </c>
      <c r="EH17" s="106">
        <f t="shared" si="17"/>
        <v>71.900000000000006</v>
      </c>
      <c r="EI17" s="106">
        <f t="shared" si="17"/>
        <v>70.5</v>
      </c>
      <c r="EJ17" s="100"/>
      <c r="EK17" s="100"/>
      <c r="EL17" s="100"/>
      <c r="EM17" s="100"/>
      <c r="EN17" s="105" t="s">
        <v>185</v>
      </c>
      <c r="EO17" s="106">
        <f>IF(EO7="-",NA(),EO7)</f>
        <v>0.4</v>
      </c>
      <c r="EP17" s="106">
        <f t="shared" ref="EP17:ES17" si="18">IF(EP7="-",NA(),EP7)</f>
        <v>1.3</v>
      </c>
      <c r="EQ17" s="106">
        <f t="shared" si="18"/>
        <v>1.7</v>
      </c>
      <c r="ER17" s="106">
        <f t="shared" si="18"/>
        <v>1.5</v>
      </c>
      <c r="ES17" s="106">
        <f t="shared" si="18"/>
        <v>1.9</v>
      </c>
      <c r="ET17" s="100"/>
      <c r="EU17" s="100"/>
      <c r="EV17" s="100"/>
      <c r="EW17" s="100"/>
      <c r="EX17" s="100"/>
      <c r="EY17" s="105" t="s">
        <v>184</v>
      </c>
      <c r="EZ17" s="106">
        <f>IF(EZ7="-",NA(),EZ7)</f>
        <v>40.700000000000003</v>
      </c>
      <c r="FA17" s="106">
        <f t="shared" ref="FA17:FD17" si="19">IF(FA7="-",NA(),FA7)</f>
        <v>50.9</v>
      </c>
      <c r="FB17" s="106">
        <f t="shared" si="19"/>
        <v>36</v>
      </c>
      <c r="FC17" s="106">
        <f t="shared" si="19"/>
        <v>27.5</v>
      </c>
      <c r="FD17" s="106">
        <f t="shared" si="19"/>
        <v>28.9</v>
      </c>
      <c r="FE17" s="100"/>
      <c r="FF17" s="100"/>
      <c r="FG17" s="100"/>
      <c r="FH17" s="100"/>
      <c r="FI17" s="105" t="s">
        <v>184</v>
      </c>
      <c r="FJ17" s="106">
        <f>IF(FJ7="-",NA(),FJ7)</f>
        <v>29</v>
      </c>
      <c r="FK17" s="106">
        <f t="shared" ref="FK17:FN17" si="20">IF(FK7="-",NA(),FK7)</f>
        <v>22.9</v>
      </c>
      <c r="FL17" s="106">
        <f t="shared" si="20"/>
        <v>28.4</v>
      </c>
      <c r="FM17" s="106">
        <f t="shared" si="20"/>
        <v>30.6</v>
      </c>
      <c r="FN17" s="106">
        <f t="shared" si="20"/>
        <v>34.200000000000003</v>
      </c>
      <c r="FO17" s="100"/>
      <c r="FP17" s="100"/>
      <c r="FQ17" s="100"/>
      <c r="FR17" s="100"/>
      <c r="FS17" s="105" t="s">
        <v>184</v>
      </c>
      <c r="FT17" s="106">
        <f>IF(FT7="-",NA(),FT7)</f>
        <v>59</v>
      </c>
      <c r="FU17" s="106">
        <f t="shared" ref="FU17:FX17" si="21">IF(FU7="-",NA(),FU7)</f>
        <v>45.3</v>
      </c>
      <c r="FV17" s="106">
        <f t="shared" si="21"/>
        <v>38</v>
      </c>
      <c r="FW17" s="106">
        <f t="shared" si="21"/>
        <v>30.9</v>
      </c>
      <c r="FX17" s="106">
        <f t="shared" si="21"/>
        <v>18.7</v>
      </c>
      <c r="FY17" s="100"/>
      <c r="FZ17" s="100"/>
      <c r="GA17" s="100"/>
      <c r="GB17" s="100"/>
      <c r="GC17" s="105" t="s">
        <v>187</v>
      </c>
      <c r="GD17" s="106">
        <f>IF(GD7="-",NA(),GD7)</f>
        <v>69.400000000000006</v>
      </c>
      <c r="GE17" s="106">
        <f t="shared" ref="GE17:GH17" si="22">IF(GE7="-",NA(),GE7)</f>
        <v>69.599999999999994</v>
      </c>
      <c r="GF17" s="106">
        <f t="shared" si="22"/>
        <v>70.7</v>
      </c>
      <c r="GG17" s="106">
        <f t="shared" si="22"/>
        <v>71.900000000000006</v>
      </c>
      <c r="GH17" s="106">
        <f t="shared" si="22"/>
        <v>70.5</v>
      </c>
      <c r="GI17" s="100"/>
      <c r="GJ17" s="100"/>
      <c r="GK17" s="100"/>
      <c r="GL17" s="100"/>
      <c r="GM17" s="105" t="s">
        <v>187</v>
      </c>
      <c r="GN17" s="106">
        <f>IF(GN7="-",NA(),GN7)</f>
        <v>0.4</v>
      </c>
      <c r="GO17" s="106">
        <f t="shared" ref="GO17:GR17" si="23">IF(GO7="-",NA(),GO7)</f>
        <v>1.3</v>
      </c>
      <c r="GP17" s="106">
        <f t="shared" si="23"/>
        <v>1.7</v>
      </c>
      <c r="GQ17" s="106">
        <f t="shared" si="23"/>
        <v>1.5</v>
      </c>
      <c r="GR17" s="106">
        <f t="shared" si="23"/>
        <v>1.9</v>
      </c>
      <c r="GS17" s="100"/>
      <c r="GT17" s="100"/>
      <c r="GU17" s="100"/>
      <c r="GV17" s="100"/>
      <c r="GW17" s="100"/>
      <c r="GX17" s="105" t="s">
        <v>184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186</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184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185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185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186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184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186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189</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189</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189</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190</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190</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189</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190</v>
      </c>
      <c r="DK18" s="106">
        <f>IF(DP7="-",NA(),DP7)</f>
        <v>20</v>
      </c>
      <c r="DL18" s="106">
        <f t="shared" ref="DL18:DO18" si="45">IF(DQ7="-",NA(),DQ7)</f>
        <v>18.2</v>
      </c>
      <c r="DM18" s="106">
        <f t="shared" si="45"/>
        <v>20.9</v>
      </c>
      <c r="DN18" s="106">
        <f t="shared" si="45"/>
        <v>21.1</v>
      </c>
      <c r="DO18" s="106">
        <f t="shared" si="45"/>
        <v>19</v>
      </c>
      <c r="DP18" s="100"/>
      <c r="DQ18" s="100"/>
      <c r="DR18" s="100"/>
      <c r="DS18" s="100"/>
      <c r="DT18" s="105" t="s">
        <v>191</v>
      </c>
      <c r="DU18" s="106">
        <f>IF(DZ7="-",NA(),DZ7)</f>
        <v>109.9</v>
      </c>
      <c r="DV18" s="106">
        <f t="shared" ref="DV18:DY18" si="46">IF(EA7="-",NA(),EA7)</f>
        <v>103.6</v>
      </c>
      <c r="DW18" s="106">
        <f t="shared" si="46"/>
        <v>95.7</v>
      </c>
      <c r="DX18" s="106">
        <f t="shared" si="46"/>
        <v>88.5</v>
      </c>
      <c r="DY18" s="106">
        <f t="shared" si="46"/>
        <v>92.4</v>
      </c>
      <c r="DZ18" s="100"/>
      <c r="EA18" s="100"/>
      <c r="EB18" s="100"/>
      <c r="EC18" s="100"/>
      <c r="ED18" s="105" t="s">
        <v>189</v>
      </c>
      <c r="EE18" s="106">
        <f>IF(EJ7="-",NA(),EJ7)</f>
        <v>59.6</v>
      </c>
      <c r="EF18" s="106">
        <f t="shared" ref="EF18:EI18" si="47">IF(EK7="-",NA(),EK7)</f>
        <v>60.3</v>
      </c>
      <c r="EG18" s="106">
        <f t="shared" si="47"/>
        <v>60.2</v>
      </c>
      <c r="EH18" s="106">
        <f t="shared" si="47"/>
        <v>61.2</v>
      </c>
      <c r="EI18" s="106">
        <f t="shared" si="47"/>
        <v>61.9</v>
      </c>
      <c r="EJ18" s="100"/>
      <c r="EK18" s="100"/>
      <c r="EL18" s="100"/>
      <c r="EM18" s="100"/>
      <c r="EN18" s="105" t="s">
        <v>190</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190</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190</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192</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190</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190</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190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190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190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193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190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190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192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190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189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190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190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190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194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171</v>
      </c>
      <c r="AY19" s="106">
        <f>$BI$7</f>
        <v>100</v>
      </c>
      <c r="AZ19" s="106">
        <f t="shared" ref="AZ19:BC19" si="49">$BI$7</f>
        <v>100</v>
      </c>
      <c r="BA19" s="106">
        <f t="shared" si="49"/>
        <v>100</v>
      </c>
      <c r="BB19" s="106">
        <f t="shared" si="49"/>
        <v>100</v>
      </c>
      <c r="BC19" s="106">
        <f t="shared" si="49"/>
        <v>100</v>
      </c>
      <c r="BD19" s="100"/>
      <c r="BE19" s="100"/>
      <c r="BF19" s="100"/>
      <c r="BG19" s="100"/>
      <c r="BH19" s="100"/>
      <c r="BI19" s="108" t="s">
        <v>171</v>
      </c>
      <c r="BJ19" s="106">
        <f>$BT$7</f>
        <v>100</v>
      </c>
      <c r="BK19" s="106">
        <f>$BT$7</f>
        <v>100</v>
      </c>
      <c r="BL19" s="106">
        <f>$BT$7</f>
        <v>100</v>
      </c>
      <c r="BM19" s="106">
        <f>$BT$7</f>
        <v>100</v>
      </c>
      <c r="BN19" s="106">
        <f>$BT$7</f>
        <v>100</v>
      </c>
      <c r="BO19" s="100"/>
      <c r="BP19" s="100"/>
      <c r="BQ19" s="100"/>
      <c r="BR19" s="100"/>
      <c r="BS19" s="100"/>
      <c r="BT19" s="108" t="s">
        <v>171</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195</v>
      </c>
      <c r="C20" s="196"/>
      <c r="D20" s="100"/>
    </row>
    <row r="21" spans="1:374" x14ac:dyDescent="0.15">
      <c r="A21" s="97">
        <f t="shared" si="7"/>
        <v>7</v>
      </c>
      <c r="B21" s="196" t="s">
        <v>196</v>
      </c>
      <c r="C21" s="196"/>
      <c r="D21" s="100"/>
    </row>
    <row r="22" spans="1:374" x14ac:dyDescent="0.15">
      <c r="A22" s="97">
        <f t="shared" si="7"/>
        <v>8</v>
      </c>
      <c r="B22" s="196" t="s">
        <v>197</v>
      </c>
      <c r="C22" s="196"/>
      <c r="D22" s="100"/>
      <c r="E22" s="198" t="s">
        <v>198</v>
      </c>
      <c r="F22" s="199"/>
      <c r="G22" s="199"/>
      <c r="H22" s="199"/>
      <c r="I22" s="200"/>
    </row>
    <row r="23" spans="1:374" x14ac:dyDescent="0.15">
      <c r="A23" s="97">
        <f t="shared" si="7"/>
        <v>9</v>
      </c>
      <c r="B23" s="196" t="s">
        <v>199</v>
      </c>
      <c r="C23" s="196"/>
      <c r="D23" s="100"/>
      <c r="E23" s="201"/>
      <c r="F23" s="202"/>
      <c r="G23" s="202"/>
      <c r="H23" s="202"/>
      <c r="I23" s="203"/>
    </row>
    <row r="24" spans="1:374" x14ac:dyDescent="0.15">
      <c r="A24" s="97">
        <f t="shared" si="7"/>
        <v>10</v>
      </c>
      <c r="B24" s="196" t="s">
        <v>200</v>
      </c>
      <c r="C24" s="196"/>
      <c r="D24" s="100"/>
      <c r="E24" s="201"/>
      <c r="F24" s="202"/>
      <c r="G24" s="202"/>
      <c r="H24" s="202"/>
      <c r="I24" s="203"/>
    </row>
    <row r="25" spans="1:374" x14ac:dyDescent="0.15">
      <c r="A25" s="97">
        <f t="shared" si="7"/>
        <v>11</v>
      </c>
      <c r="B25" s="196" t="s">
        <v>201</v>
      </c>
      <c r="C25" s="196"/>
      <c r="D25" s="100"/>
      <c r="E25" s="201"/>
      <c r="F25" s="202"/>
      <c r="G25" s="202"/>
      <c r="H25" s="202"/>
      <c r="I25" s="203"/>
    </row>
    <row r="26" spans="1:374" x14ac:dyDescent="0.15">
      <c r="A26" s="97">
        <f t="shared" si="7"/>
        <v>12</v>
      </c>
      <c r="B26" s="196" t="s">
        <v>202</v>
      </c>
      <c r="C26" s="196"/>
      <c r="D26" s="100"/>
      <c r="E26" s="201"/>
      <c r="F26" s="202"/>
      <c r="G26" s="202"/>
      <c r="H26" s="202"/>
      <c r="I26" s="203"/>
    </row>
    <row r="27" spans="1:374" x14ac:dyDescent="0.15">
      <c r="A27" s="97">
        <f t="shared" si="7"/>
        <v>13</v>
      </c>
      <c r="B27" s="196" t="s">
        <v>203</v>
      </c>
      <c r="C27" s="196"/>
      <c r="D27" s="100"/>
      <c r="E27" s="201"/>
      <c r="F27" s="202"/>
      <c r="G27" s="202"/>
      <c r="H27" s="202"/>
      <c r="I27" s="203"/>
    </row>
    <row r="28" spans="1:374" x14ac:dyDescent="0.15">
      <c r="A28" s="97">
        <f t="shared" si="7"/>
        <v>14</v>
      </c>
      <c r="B28" s="196" t="s">
        <v>204</v>
      </c>
      <c r="C28" s="196"/>
      <c r="D28" s="100"/>
      <c r="E28" s="201"/>
      <c r="F28" s="202"/>
      <c r="G28" s="202"/>
      <c r="H28" s="202"/>
      <c r="I28" s="203"/>
    </row>
    <row r="29" spans="1:374" x14ac:dyDescent="0.15">
      <c r="A29" s="97">
        <f t="shared" si="7"/>
        <v>15</v>
      </c>
      <c r="B29" s="196" t="s">
        <v>205</v>
      </c>
      <c r="C29" s="196"/>
      <c r="D29" s="100"/>
      <c r="E29" s="201"/>
      <c r="F29" s="202"/>
      <c r="G29" s="202"/>
      <c r="H29" s="202"/>
      <c r="I29" s="203"/>
    </row>
    <row r="30" spans="1:374" x14ac:dyDescent="0.15">
      <c r="A30" s="97">
        <f t="shared" si="7"/>
        <v>16</v>
      </c>
      <c r="B30" s="196" t="s">
        <v>206</v>
      </c>
      <c r="C30" s="196"/>
      <c r="D30" s="100"/>
      <c r="E30" s="201"/>
      <c r="F30" s="202"/>
      <c r="G30" s="202"/>
      <c r="H30" s="202"/>
      <c r="I30" s="203"/>
    </row>
    <row r="31" spans="1:374" x14ac:dyDescent="0.15">
      <c r="A31" s="97">
        <f t="shared" si="7"/>
        <v>17</v>
      </c>
      <c r="B31" s="196" t="s">
        <v>207</v>
      </c>
      <c r="C31" s="196"/>
      <c r="D31" s="100"/>
      <c r="E31" s="201"/>
      <c r="F31" s="202"/>
      <c r="G31" s="202"/>
      <c r="H31" s="202"/>
      <c r="I31" s="203"/>
    </row>
    <row r="32" spans="1:374" x14ac:dyDescent="0.15">
      <c r="A32" s="97">
        <f t="shared" si="7"/>
        <v>18</v>
      </c>
      <c r="B32" s="196" t="s">
        <v>208</v>
      </c>
      <c r="C32" s="196"/>
      <c r="D32" s="100"/>
      <c r="E32" s="201"/>
      <c r="F32" s="202"/>
      <c r="G32" s="202"/>
      <c r="H32" s="202"/>
      <c r="I32" s="203"/>
    </row>
    <row r="33" spans="1:9" x14ac:dyDescent="0.15">
      <c r="A33" s="97">
        <f t="shared" si="7"/>
        <v>19</v>
      </c>
      <c r="B33" s="196" t="s">
        <v>209</v>
      </c>
      <c r="C33" s="196"/>
      <c r="D33" s="100"/>
      <c r="E33" s="201"/>
      <c r="F33" s="202"/>
      <c r="G33" s="202"/>
      <c r="H33" s="202"/>
      <c r="I33" s="203"/>
    </row>
    <row r="34" spans="1:9" x14ac:dyDescent="0.15">
      <c r="A34" s="97">
        <f t="shared" si="7"/>
        <v>20</v>
      </c>
      <c r="B34" s="196" t="s">
        <v>210</v>
      </c>
      <c r="C34" s="196"/>
      <c r="D34" s="100"/>
      <c r="E34" s="201"/>
      <c r="F34" s="202"/>
      <c r="G34" s="202"/>
      <c r="H34" s="202"/>
      <c r="I34" s="203"/>
    </row>
    <row r="35" spans="1:9" ht="25.5" customHeight="1" x14ac:dyDescent="0.15">
      <c r="E35" s="204"/>
      <c r="F35" s="205"/>
      <c r="G35" s="205"/>
      <c r="H35" s="205"/>
      <c r="I35" s="206"/>
    </row>
    <row r="36" spans="1:9" x14ac:dyDescent="0.15">
      <c r="A36" t="s">
        <v>211</v>
      </c>
      <c r="B36" t="s">
        <v>212</v>
      </c>
    </row>
    <row r="37" spans="1:9" x14ac:dyDescent="0.15">
      <c r="A37" t="s">
        <v>213</v>
      </c>
      <c r="B37" t="s">
        <v>214</v>
      </c>
    </row>
    <row r="38" spans="1:9" x14ac:dyDescent="0.15">
      <c r="A38" t="s">
        <v>215</v>
      </c>
      <c r="B38" t="s">
        <v>216</v>
      </c>
    </row>
    <row r="39" spans="1:9" x14ac:dyDescent="0.15">
      <c r="A39" t="s">
        <v>217</v>
      </c>
      <c r="B39" t="s">
        <v>218</v>
      </c>
    </row>
    <row r="40" spans="1:9" x14ac:dyDescent="0.15">
      <c r="A40" t="s">
        <v>219</v>
      </c>
      <c r="B40" t="s">
        <v>220</v>
      </c>
    </row>
    <row r="41" spans="1:9" x14ac:dyDescent="0.15">
      <c r="A41" t="s">
        <v>221</v>
      </c>
      <c r="B41" t="s">
        <v>222</v>
      </c>
    </row>
    <row r="42" spans="1:9" x14ac:dyDescent="0.15">
      <c r="A42" t="s">
        <v>223</v>
      </c>
      <c r="B42" t="s">
        <v>224</v>
      </c>
    </row>
    <row r="43" spans="1:9" x14ac:dyDescent="0.15">
      <c r="A43" t="s">
        <v>225</v>
      </c>
      <c r="B43" t="s">
        <v>226</v>
      </c>
    </row>
    <row r="44" spans="1:9" x14ac:dyDescent="0.15">
      <c r="A44" t="s">
        <v>227</v>
      </c>
      <c r="B44" t="s">
        <v>228</v>
      </c>
    </row>
    <row r="45" spans="1:9" x14ac:dyDescent="0.15">
      <c r="A45" t="s">
        <v>229</v>
      </c>
      <c r="B45" t="s">
        <v>230</v>
      </c>
    </row>
    <row r="46" spans="1:9" x14ac:dyDescent="0.15">
      <c r="A46" t="s">
        <v>231</v>
      </c>
      <c r="B46" t="s">
        <v>232</v>
      </c>
    </row>
    <row r="47" spans="1:9" x14ac:dyDescent="0.15">
      <c r="A47" t="s">
        <v>233</v>
      </c>
      <c r="B47" t="s">
        <v>234</v>
      </c>
    </row>
    <row r="48" spans="1:9" x14ac:dyDescent="0.15">
      <c r="A48" t="s">
        <v>235</v>
      </c>
      <c r="B48" t="s">
        <v>236</v>
      </c>
    </row>
    <row r="49" spans="1:2" x14ac:dyDescent="0.15">
      <c r="A49" t="s">
        <v>237</v>
      </c>
      <c r="B49" t="s">
        <v>238</v>
      </c>
    </row>
    <row r="50" spans="1:2" x14ac:dyDescent="0.15">
      <c r="A50" t="s">
        <v>239</v>
      </c>
      <c r="B50" t="s">
        <v>240</v>
      </c>
    </row>
    <row r="51" spans="1:2" x14ac:dyDescent="0.15">
      <c r="A51" t="s">
        <v>241</v>
      </c>
      <c r="B51" t="s">
        <v>242</v>
      </c>
    </row>
    <row r="52" spans="1:2" x14ac:dyDescent="0.15">
      <c r="A52" t="s">
        <v>243</v>
      </c>
      <c r="B52" t="s">
        <v>244</v>
      </c>
    </row>
    <row r="53" spans="1:2" x14ac:dyDescent="0.15">
      <c r="A53" t="s">
        <v>245</v>
      </c>
      <c r="B53" t="s">
        <v>246</v>
      </c>
    </row>
    <row r="54" spans="1:2" x14ac:dyDescent="0.15">
      <c r="A54" t="s">
        <v>247</v>
      </c>
      <c r="B54" t="s">
        <v>248</v>
      </c>
    </row>
    <row r="55" spans="1:2" x14ac:dyDescent="0.15">
      <c r="A55" t="s">
        <v>249</v>
      </c>
      <c r="B55" t="s">
        <v>250</v>
      </c>
    </row>
    <row r="56" spans="1:2" x14ac:dyDescent="0.15">
      <c r="A56" t="s">
        <v>251</v>
      </c>
      <c r="B56" t="s">
        <v>252</v>
      </c>
    </row>
    <row r="57" spans="1:2" x14ac:dyDescent="0.15">
      <c r="A57" t="s">
        <v>253</v>
      </c>
      <c r="B57" t="s">
        <v>254</v>
      </c>
    </row>
    <row r="58" spans="1:2" x14ac:dyDescent="0.15">
      <c r="A58" t="s">
        <v>255</v>
      </c>
      <c r="B58" t="s">
        <v>256</v>
      </c>
    </row>
    <row r="59" spans="1:2" x14ac:dyDescent="0.15">
      <c r="A59" t="s">
        <v>257</v>
      </c>
      <c r="B59" t="s">
        <v>258</v>
      </c>
    </row>
    <row r="60" spans="1:2" x14ac:dyDescent="0.15">
      <c r="A60" t="s">
        <v>259</v>
      </c>
      <c r="B60" t="s">
        <v>260</v>
      </c>
    </row>
    <row r="61" spans="1:2" x14ac:dyDescent="0.15">
      <c r="A61" t="s">
        <v>261</v>
      </c>
      <c r="B61" t="s">
        <v>262</v>
      </c>
    </row>
    <row r="62" spans="1:2" x14ac:dyDescent="0.15">
      <c r="A62" t="s">
        <v>263</v>
      </c>
      <c r="B62" t="s">
        <v>264</v>
      </c>
    </row>
    <row r="63" spans="1:2" x14ac:dyDescent="0.15">
      <c r="A63" t="s">
        <v>265</v>
      </c>
      <c r="B63" t="s">
        <v>266</v>
      </c>
    </row>
    <row r="64" spans="1:2" x14ac:dyDescent="0.15">
      <c r="A64" t="s">
        <v>267</v>
      </c>
      <c r="B64" t="s">
        <v>268</v>
      </c>
    </row>
    <row r="65" spans="1:2" x14ac:dyDescent="0.15">
      <c r="A65" t="s">
        <v>269</v>
      </c>
      <c r="B65" t="s">
        <v>270</v>
      </c>
    </row>
    <row r="66" spans="1:2" x14ac:dyDescent="0.15">
      <c r="A66" t="s">
        <v>271</v>
      </c>
      <c r="B66" t="s">
        <v>272</v>
      </c>
    </row>
    <row r="67" spans="1:2" x14ac:dyDescent="0.15">
      <c r="A67" t="s">
        <v>273</v>
      </c>
      <c r="B67" t="s">
        <v>272</v>
      </c>
    </row>
    <row r="68" spans="1:2" x14ac:dyDescent="0.15">
      <c r="A68" t="s">
        <v>274</v>
      </c>
      <c r="B68" t="s">
        <v>272</v>
      </c>
    </row>
    <row r="69" spans="1:2" x14ac:dyDescent="0.15">
      <c r="A69" t="s">
        <v>275</v>
      </c>
      <c r="B69" t="s">
        <v>272</v>
      </c>
    </row>
    <row r="70" spans="1:2" x14ac:dyDescent="0.15">
      <c r="A70" t="s">
        <v>276</v>
      </c>
      <c r="B70" t="s">
        <v>272</v>
      </c>
    </row>
    <row r="71" spans="1:2" x14ac:dyDescent="0.15">
      <c r="A71" t="s">
        <v>277</v>
      </c>
      <c r="B71" t="s">
        <v>272</v>
      </c>
    </row>
    <row r="72" spans="1:2" x14ac:dyDescent="0.15">
      <c r="A72" t="s">
        <v>278</v>
      </c>
      <c r="B72" t="s">
        <v>272</v>
      </c>
    </row>
    <row r="73" spans="1:2" x14ac:dyDescent="0.15">
      <c r="A73" t="s">
        <v>279</v>
      </c>
      <c r="B73" t="s">
        <v>272</v>
      </c>
    </row>
    <row r="74" spans="1:2" x14ac:dyDescent="0.15">
      <c r="A74" t="s">
        <v>280</v>
      </c>
      <c r="B74" t="s">
        <v>272</v>
      </c>
    </row>
    <row r="75" spans="1:2" x14ac:dyDescent="0.15">
      <c r="A75" t="s">
        <v>281</v>
      </c>
      <c r="B75" t="s">
        <v>272</v>
      </c>
    </row>
    <row r="76" spans="1:2" x14ac:dyDescent="0.15">
      <c r="A76" t="s">
        <v>282</v>
      </c>
      <c r="B76" t="s">
        <v>272</v>
      </c>
    </row>
    <row r="77" spans="1:2" x14ac:dyDescent="0.15">
      <c r="A77" t="s">
        <v>283</v>
      </c>
      <c r="B77" t="s">
        <v>272</v>
      </c>
    </row>
    <row r="78" spans="1:2" x14ac:dyDescent="0.15">
      <c r="A78" t="s">
        <v>284</v>
      </c>
      <c r="B78" t="s">
        <v>272</v>
      </c>
    </row>
    <row r="79" spans="1:2" x14ac:dyDescent="0.15">
      <c r="A79" t="s">
        <v>285</v>
      </c>
      <c r="B79" t="s">
        <v>272</v>
      </c>
    </row>
    <row r="80" spans="1:2" x14ac:dyDescent="0.15">
      <c r="A80" t="s">
        <v>286</v>
      </c>
      <c r="B80" t="s">
        <v>272</v>
      </c>
    </row>
    <row r="81" spans="1:2" x14ac:dyDescent="0.15">
      <c r="A81" t="s">
        <v>287</v>
      </c>
      <c r="B81" t="s">
        <v>272</v>
      </c>
    </row>
    <row r="82" spans="1:2" x14ac:dyDescent="0.15">
      <c r="A82" t="s">
        <v>288</v>
      </c>
      <c r="B82" t="s">
        <v>272</v>
      </c>
    </row>
    <row r="83" spans="1:2" x14ac:dyDescent="0.15">
      <c r="A83" t="s">
        <v>289</v>
      </c>
      <c r="B83" t="s">
        <v>272</v>
      </c>
    </row>
    <row r="84" spans="1:2" x14ac:dyDescent="0.15">
      <c r="A84" t="s">
        <v>290</v>
      </c>
      <c r="B84" t="s">
        <v>272</v>
      </c>
    </row>
    <row r="85" spans="1:2" x14ac:dyDescent="0.15">
      <c r="A85" t="s">
        <v>291</v>
      </c>
      <c r="B85" t="s">
        <v>272</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村川　純一</cp:lastModifiedBy>
  <cp:lastPrinted>2021-01-22T04:33:03Z</cp:lastPrinted>
  <dcterms:created xsi:type="dcterms:W3CDTF">2020-12-15T03:35:15Z</dcterms:created>
  <dcterms:modified xsi:type="dcterms:W3CDTF">2021-01-22T04:34:14Z</dcterms:modified>
  <cp:category/>
</cp:coreProperties>
</file>