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xl3b8\医務保険課\医療指導班1\病院Ｇ\病院Ｇ\瀧本\★処理済\R2\調査・報告\R30119公営企業に係る経営比較分析表（令和元年度決算）の分析等について（依頼）\病院回答\"/>
    </mc:Choice>
  </mc:AlternateContent>
  <workbookProtection workbookAlgorithmName="SHA-512" workbookHashValue="2SRCUxVNp7Dv758McCx90nXkTQrD/IXdLgkQCp2mYFAJFw2p6NL5f4Rj2isE13gR9PPl3ThNmmUGrL505zG+fg==" workbookSaltValue="7U3IlowXFwxLiA0tZT69Ug==" workbookSpinCount="100000" lockStructure="1"/>
  <bookViews>
    <workbookView xWindow="0" yWindow="0" windowWidth="24000" windowHeight="9435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LP8" i="4" s="1"/>
  <c r="Z6" i="5"/>
  <c r="JW8" i="4" s="1"/>
  <c r="Y6" i="5"/>
  <c r="X6" i="5"/>
  <c r="W6" i="5"/>
  <c r="CN12" i="4" s="1"/>
  <c r="V6" i="5"/>
  <c r="AU12" i="4" s="1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90" i="4"/>
  <c r="I90" i="4"/>
  <c r="F90" i="4"/>
  <c r="E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EG12" i="4"/>
  <c r="B12" i="4"/>
  <c r="JW10" i="4"/>
  <c r="FZ10" i="4"/>
  <c r="AU10" i="4"/>
  <c r="B10" i="4"/>
  <c r="ID8" i="4"/>
  <c r="FZ8" i="4"/>
  <c r="CN8" i="4"/>
  <c r="B6" i="4"/>
  <c r="MN54" i="4" l="1"/>
  <c r="MN32" i="4"/>
  <c r="FL32" i="4"/>
  <c r="BX32" i="4"/>
  <c r="MH78" i="4"/>
  <c r="IZ54" i="4"/>
  <c r="IZ32" i="4"/>
  <c r="HM78" i="4"/>
  <c r="FL54" i="4"/>
  <c r="CS78" i="4"/>
  <c r="BX54" i="4"/>
  <c r="C11" i="5"/>
  <c r="D11" i="5"/>
  <c r="E11" i="5"/>
  <c r="B11" i="5"/>
  <c r="KF54" i="4" l="1"/>
  <c r="KF32" i="4"/>
  <c r="DD54" i="4"/>
  <c r="P54" i="4"/>
  <c r="JJ78" i="4"/>
  <c r="GR54" i="4"/>
  <c r="GR32" i="4"/>
  <c r="EO78" i="4"/>
  <c r="U78" i="4"/>
  <c r="DD32" i="4"/>
  <c r="P32" i="4"/>
  <c r="BZ78" i="4"/>
  <c r="BI54" i="4"/>
  <c r="BI32" i="4"/>
  <c r="GT78" i="4"/>
  <c r="LY54" i="4"/>
  <c r="LY32" i="4"/>
  <c r="IK32" i="4"/>
  <c r="EW54" i="4"/>
  <c r="LO78" i="4"/>
  <c r="IK54" i="4"/>
  <c r="EW32" i="4"/>
  <c r="KC78" i="4"/>
  <c r="HG54" i="4"/>
  <c r="HG32" i="4"/>
  <c r="KU54" i="4"/>
  <c r="FH78" i="4"/>
  <c r="DS54" i="4"/>
  <c r="DS32" i="4"/>
  <c r="AE32" i="4"/>
  <c r="AN78" i="4"/>
  <c r="AE54" i="4"/>
  <c r="KU32" i="4"/>
  <c r="GA78" i="4"/>
  <c r="EH54" i="4"/>
  <c r="EH32" i="4"/>
  <c r="LJ54" i="4"/>
  <c r="BG78" i="4"/>
  <c r="AT54" i="4"/>
  <c r="AT32" i="4"/>
  <c r="LJ32" i="4"/>
  <c r="HV32" i="4"/>
  <c r="HV54" i="4"/>
  <c r="KV78" i="4"/>
</calcChain>
</file>

<file path=xl/sharedStrings.xml><?xml version="1.0" encoding="utf-8"?>
<sst xmlns="http://schemas.openxmlformats.org/spreadsheetml/2006/main" count="322" uniqueCount="189">
  <si>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</si>
  <si>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</si>
  <si>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</si>
  <si>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</si>
  <si>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</si>
  <si>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</si>
  <si>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</si>
  <si>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</si>
  <si>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</si>
  <si>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</si>
  <si>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</si>
  <si>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</si>
  <si>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</si>
  <si>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</si>
  <si>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</si>
  <si>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</si>
  <si>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</si>
  <si>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</si>
  <si>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</si>
  <si>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</si>
  <si>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</si>
  <si>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</si>
  <si>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</si>
  <si>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</si>
  <si>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</si>
  <si>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</si>
  <si>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</si>
  <si>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</si>
  <si>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</si>
  <si>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</si>
  <si>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</si>
  <si>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</si>
  <si>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</si>
  <si>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</si>
  <si>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</si>
  <si>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</si>
  <si>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</si>
  <si>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</si>
  <si>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</si>
  <si>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</si>
  <si>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</si>
  <si>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</si>
  <si>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</si>
  <si>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</si>
  <si>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</si>
  <si>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</si>
  <si>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</si>
  <si>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</si>
  <si>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</si>
  <si>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</si>
  <si>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</si>
  <si>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</si>
  <si>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</si>
  <si>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</si>
  <si>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</si>
  <si>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</si>
  <si>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</si>
  <si>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</si>
  <si>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</si>
  <si>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</si>
  <si>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</si>
  <si>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</si>
  <si>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</si>
  <si>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</si>
  <si>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</si>
  <si>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</si>
  <si>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</si>
  <si>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</si>
  <si>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</si>
  <si>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</si>
  <si>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</si>
  <si>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</si>
  <si>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</si>
  <si>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</si>
  <si>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</si>
  <si>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</si>
  <si>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</si>
  <si>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</si>
  <si>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</si>
  <si>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</si>
  <si>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</si>
  <si>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</si>
  <si>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</si>
  <si>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</si>
  <si>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</si>
  <si>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</si>
  <si>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</si>
  <si>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</si>
  <si>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</si>
  <si>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</si>
  <si>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</si>
  <si>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</si>
  <si>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</si>
  <si>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</si>
  <si>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</si>
  <si>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</si>
  <si>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</si>
  <si>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</si>
  <si>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</si>
  <si>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</si>
  <si>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</si>
  <si>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</si>
  <si>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</si>
  <si>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</si>
  <si>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</si>
  <si>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</si>
  <si>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</si>
  <si>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</si>
  <si>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</si>
  <si>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</si>
  <si>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</si>
  <si>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</si>
  <si>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</si>
  <si>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</si>
  <si>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</si>
  <si>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</si>
  <si>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</si>
  <si>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</si>
  <si>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</si>
  <si>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</si>
  <si>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</si>
  <si>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</si>
  <si>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</si>
  <si>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</si>
  <si>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</si>
  <si>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</si>
  <si>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</si>
  <si>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</si>
  <si>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</si>
  <si>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</si>
  <si>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</si>
  <si>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</si>
  <si>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</si>
  <si>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</si>
  <si>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</si>
  <si>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</si>
  <si>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</si>
  <si>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</si>
  <si>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</si>
  <si>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</si>
  <si>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</si>
  <si>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</si>
  <si>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</si>
  <si>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</si>
  <si>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</si>
  <si>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</si>
  <si>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</si>
  <si>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</si>
  <si>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</si>
  <si>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</si>
  <si>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</si>
  <si>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</si>
  <si>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</si>
  <si>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</si>
  <si>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</si>
  <si>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</si>
  <si>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</si>
  <si>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</si>
  <si>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</si>
  <si>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</si>
  <si>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</si>
  <si>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</si>
  <si>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</si>
  <si>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</si>
  <si>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</si>
  <si>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</si>
  <si>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</si>
  <si>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地方独立行政法人山口県立病院機構</t>
  </si>
  <si>
    <t>県立総合医療センター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</si>
  <si>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</si>
  <si>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</si>
  <si>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</si>
  <si>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</si>
  <si>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</si>
  <si>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</si>
  <si>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</si>
  <si>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ド 透 I 未 訓 ガ</t>
  </si>
  <si>
    <t>救 臨 が 感 へ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</si>
  <si>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</si>
  <si>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</si>
  <si>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</si>
  <si>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</si>
  <si>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</si>
  <si>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</si>
  <si>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</si>
  <si>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〇県民の健康と生命を守るため、県立病院として、救急医療、周産期医療、へき地医療、災害医療、感染症医療など、他の医療機関では対応が困難な医療や不採算医療などに対し、積極的に取り組む。
〇多くの専門診療科を有する県の基幹病院として、新たな治療への取組を積極的に進め、高度専門医療を充実させるとともに、地域の医療機関等との連携体制も強化し、県民により質の高い医療を継続的に提供する。</t>
    <phoneticPr fontId="5"/>
  </si>
  <si>
    <t>○指標の分析からは、これまでのところ、経営は堅調に推移している。
○引き続き、第3期中期計画（令和元年度～令和4年度）に基づき、効率的で効果的な業務運営に努める。
○施設設備については、施設整備計画や機器整備計画に基づき、計画的な整備に努める。なお、病院本館の老朽化・狭隘化に対し、県の基幹病院として、その機能が発揮できるための方策に関する検討を進める。</t>
    <phoneticPr fontId="5"/>
  </si>
  <si>
    <t>○経常収支比率は、概ね100％以上を維持しており、経営の健全性は確保されている。なお、平成30年度以降、2年連続で平均値を上回っている。
○医業収支比率は、概ね平均値を上回っており、平成30年度以降、2年連続で平均値を上回っている。
○病床利用率は、平均値を大きく上回っており、経営の健全性・効率性が確保されている。
○入院患者1人1日当たり収益、外来患者1人1日当たり収益ともに、経年的に増加傾向にある。
○職員給与費対医業収益比率は平均値を上回る傾向にあるが、材料費対医業収益比率は平均値を大きく下回っている。今後も、収入の確保、費用の節減・適正化に努める。</t>
    <rPh sb="49" eb="51">
      <t>イコウ</t>
    </rPh>
    <rPh sb="53" eb="54">
      <t>ネン</t>
    </rPh>
    <rPh sb="54" eb="56">
      <t>レンゾク</t>
    </rPh>
    <rPh sb="78" eb="79">
      <t>オオム</t>
    </rPh>
    <rPh sb="80" eb="83">
      <t>ヘイキンチ</t>
    </rPh>
    <rPh sb="84" eb="86">
      <t>ウワマワ</t>
    </rPh>
    <rPh sb="97" eb="99">
      <t>イコウ</t>
    </rPh>
    <rPh sb="101" eb="102">
      <t>ネン</t>
    </rPh>
    <rPh sb="102" eb="104">
      <t>レンゾク</t>
    </rPh>
    <rPh sb="105" eb="107">
      <t>ヘイキン</t>
    </rPh>
    <phoneticPr fontId="5"/>
  </si>
  <si>
    <t>○有形固定資産減価償却率は平均値を下回っていたが、平成30年度以降、平均値を上回っている。
〇器械備品減価償却率及び1床当たり有形固定資産は、概ね平均値を下回っている。引き続き、高度な診断や診療に必要となる機器等を、計画的に整備する。</t>
    <rPh sb="13" eb="16">
      <t>ヘイキンチ</t>
    </rPh>
    <rPh sb="17" eb="19">
      <t>シタマワ</t>
    </rPh>
    <rPh sb="25" eb="27">
      <t>ヘイセイ</t>
    </rPh>
    <rPh sb="29" eb="31">
      <t>ネンド</t>
    </rPh>
    <rPh sb="31" eb="33">
      <t>イコウ</t>
    </rPh>
    <rPh sb="34" eb="37">
      <t>ヘイキンチ</t>
    </rPh>
    <rPh sb="38" eb="40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</si>
</sst>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82.5</c:v>
                </c:pt>
                <c:pt idx="2">
                  <c:v>84.4</c:v>
                </c:pt>
                <c:pt idx="3">
                  <c:v>85</c:v>
                </c:pt>
                <c:pt idx="4">
                  <c:v>87.7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4-4430-8906-2EF518F1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57936"/>
        <c:axId val="435763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44-4430-8906-2EF518F1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57936"/>
        <c:axId val="435763032"/>
      </c:lineChart>
      <c:catAx>
        <c:axId val="435757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5763032"/>
        <c:crosses val="autoZero"/>
        <c:auto val="1"/>
        <c:lblAlgn val="ctr"/>
        <c:lblOffset val="100"/>
        <c:noMultiLvlLbl val="1"/>
      </c:catAx>
      <c:valAx>
        <c:axId val="435763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75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14076</c:v>
                </c:pt>
                <c:pt idx="1">
                  <c:v>15331</c:v>
                </c:pt>
                <c:pt idx="2">
                  <c:v>16110</c:v>
                </c:pt>
                <c:pt idx="3">
                  <c:v>17080</c:v>
                </c:pt>
                <c:pt idx="4">
                  <c:v>18719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C-403B-ADFE-05A3D149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50096"/>
        <c:axId val="49585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AC-403B-ADFE-05A3D149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50096"/>
        <c:axId val="495851664"/>
      </c:lineChart>
      <c:catAx>
        <c:axId val="495850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51664"/>
        <c:crosses val="autoZero"/>
        <c:auto val="1"/>
        <c:lblAlgn val="ctr"/>
        <c:lblOffset val="100"/>
        <c:noMultiLvlLbl val="1"/>
      </c:catAx>
      <c:valAx>
        <c:axId val="49585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5850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64547</c:v>
                </c:pt>
                <c:pt idx="1">
                  <c:v>66891</c:v>
                </c:pt>
                <c:pt idx="2">
                  <c:v>66525</c:v>
                </c:pt>
                <c:pt idx="3">
                  <c:v>67932</c:v>
                </c:pt>
                <c:pt idx="4">
                  <c:v>68108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7-4895-8F5D-1BA987D7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51272"/>
        <c:axId val="495847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87-4895-8F5D-1BA987D7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51272"/>
        <c:axId val="495847352"/>
      </c:lineChart>
      <c:catAx>
        <c:axId val="495851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47352"/>
        <c:crosses val="autoZero"/>
        <c:auto val="1"/>
        <c:lblAlgn val="ctr"/>
        <c:lblOffset val="100"/>
        <c:noMultiLvlLbl val="1"/>
      </c:catAx>
      <c:valAx>
        <c:axId val="495847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5851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E-4DCA-8B1D-1B0485E5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58720"/>
        <c:axId val="435759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2E-4DCA-8B1D-1B0485E5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58720"/>
        <c:axId val="435759896"/>
      </c:lineChart>
      <c:catAx>
        <c:axId val="43575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5759896"/>
        <c:crosses val="autoZero"/>
        <c:auto val="1"/>
        <c:lblAlgn val="ctr"/>
        <c:lblOffset val="100"/>
        <c:noMultiLvlLbl val="1"/>
      </c:catAx>
      <c:valAx>
        <c:axId val="435759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758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90.4</c:v>
                </c:pt>
                <c:pt idx="1">
                  <c:v>94.7</c:v>
                </c:pt>
                <c:pt idx="2">
                  <c:v>93.7</c:v>
                </c:pt>
                <c:pt idx="3">
                  <c:v>94.9</c:v>
                </c:pt>
                <c:pt idx="4">
                  <c:v>95.6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E4-423C-8ABB-ABA4D4DE3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63816"/>
        <c:axId val="43576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E4-423C-8ABB-ABA4D4DE3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63816"/>
        <c:axId val="435760680"/>
      </c:lineChart>
      <c:catAx>
        <c:axId val="435763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5760680"/>
        <c:crosses val="autoZero"/>
        <c:auto val="1"/>
        <c:lblAlgn val="ctr"/>
        <c:lblOffset val="100"/>
        <c:noMultiLvlLbl val="1"/>
      </c:catAx>
      <c:valAx>
        <c:axId val="43576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763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101.5</c:v>
                </c:pt>
                <c:pt idx="2">
                  <c:v>99.9</c:v>
                </c:pt>
                <c:pt idx="3">
                  <c:v>100.9</c:v>
                </c:pt>
                <c:pt idx="4">
                  <c:v>101.1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E7-4606-988F-AC280356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61464"/>
        <c:axId val="43576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E7-4606-988F-AC280356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61464"/>
        <c:axId val="435762640"/>
      </c:lineChart>
      <c:catAx>
        <c:axId val="435761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5762640"/>
        <c:crosses val="autoZero"/>
        <c:auto val="1"/>
        <c:lblAlgn val="ctr"/>
        <c:lblOffset val="100"/>
        <c:noMultiLvlLbl val="1"/>
      </c:catAx>
      <c:valAx>
        <c:axId val="43576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35761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37</c:v>
                </c:pt>
                <c:pt idx="1">
                  <c:v>43.3</c:v>
                </c:pt>
                <c:pt idx="2">
                  <c:v>49.3</c:v>
                </c:pt>
                <c:pt idx="3">
                  <c:v>53.7</c:v>
                </c:pt>
                <c:pt idx="4">
                  <c:v>56.2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2-4FC3-8D64-4FC98455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61856"/>
        <c:axId val="4296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2-4FC3-8D64-4FC98455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61856"/>
        <c:axId val="429661600"/>
      </c:lineChart>
      <c:catAx>
        <c:axId val="435761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9661600"/>
        <c:crosses val="autoZero"/>
        <c:auto val="1"/>
        <c:lblAlgn val="ctr"/>
        <c:lblOffset val="100"/>
        <c:noMultiLvlLbl val="1"/>
      </c:catAx>
      <c:valAx>
        <c:axId val="4296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76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54.5</c:v>
                </c:pt>
                <c:pt idx="1">
                  <c:v>59.9</c:v>
                </c:pt>
                <c:pt idx="2">
                  <c:v>65.3</c:v>
                </c:pt>
                <c:pt idx="3">
                  <c:v>67.2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7-4910-B0F9-028CF5113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21456"/>
        <c:axId val="43421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7-4910-B0F9-028CF5113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21456"/>
        <c:axId val="434216752"/>
      </c:lineChart>
      <c:catAx>
        <c:axId val="43422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4216752"/>
        <c:crosses val="autoZero"/>
        <c:auto val="1"/>
        <c:lblAlgn val="ctr"/>
        <c:lblOffset val="100"/>
        <c:noMultiLvlLbl val="1"/>
      </c:catAx>
      <c:valAx>
        <c:axId val="43421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422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23547758</c:v>
                </c:pt>
                <c:pt idx="1">
                  <c:v>24602002</c:v>
                </c:pt>
                <c:pt idx="2">
                  <c:v>25496377</c:v>
                </c:pt>
                <c:pt idx="3">
                  <c:v>26678500</c:v>
                </c:pt>
                <c:pt idx="4">
                  <c:v>27696998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3A-42D5-8D6D-359986A4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47744"/>
        <c:axId val="49584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A-42D5-8D6D-359986A4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47744"/>
        <c:axId val="495848528"/>
      </c:lineChart>
      <c:catAx>
        <c:axId val="49584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48528"/>
        <c:crosses val="autoZero"/>
        <c:auto val="1"/>
        <c:lblAlgn val="ctr"/>
        <c:lblOffset val="100"/>
        <c:noMultiLvlLbl val="1"/>
      </c:catAx>
      <c:valAx>
        <c:axId val="49584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5847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25.9</c:v>
                </c:pt>
                <c:pt idx="2">
                  <c:v>26.6</c:v>
                </c:pt>
                <c:pt idx="3">
                  <c:v>26.8</c:v>
                </c:pt>
                <c:pt idx="4">
                  <c:v>27.5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EC-4798-BC63-444A3EF1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46568"/>
        <c:axId val="4958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EC-4798-BC63-444A3EF1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46568"/>
        <c:axId val="495846176"/>
      </c:lineChart>
      <c:catAx>
        <c:axId val="495846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46176"/>
        <c:crosses val="autoZero"/>
        <c:auto val="1"/>
        <c:lblAlgn val="ctr"/>
        <c:lblOffset val="100"/>
        <c:noMultiLvlLbl val="1"/>
      </c:catAx>
      <c:valAx>
        <c:axId val="4958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5846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48.9</c:v>
                </c:pt>
                <c:pt idx="2">
                  <c:v>50.4</c:v>
                </c:pt>
                <c:pt idx="3">
                  <c:v>49.7</c:v>
                </c:pt>
                <c:pt idx="4">
                  <c:v>47.8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FE-4F52-A5F6-7A7653C9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848920"/>
        <c:axId val="49584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FE-4F52-A5F6-7A7653C9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48920"/>
        <c:axId val="495845784"/>
      </c:lineChart>
      <c:catAx>
        <c:axId val="495848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5845784"/>
        <c:crosses val="autoZero"/>
        <c:auto val="1"/>
        <c:lblAlgn val="ctr"/>
        <c:lblOffset val="100"/>
        <c:noMultiLvlLbl val="1"/>
      </c:catAx>
      <c:valAx>
        <c:axId val="49584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5848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T58" zoomScale="80" zoomScaleNormal="80" zoomScaleSheetLayoutView="70" workbookViewId="0">
      <selection activeCell="NH36" sqref="NH3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山口県地方独立行政法人山口県立病院機構　県立総合医療センター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地方独立行政法人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490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へ 災 地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14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504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36764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490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490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68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185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98.2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101.5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99.9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100.9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101.1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90.4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94.7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93.7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94.9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95.6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2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84.2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82.5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84.4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87.7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29.2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187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64547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66891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66525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67932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68108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14076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15331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16110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17080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18719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52.1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48.9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50.4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49.7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47.8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25.6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25.9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26.6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26.8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27.5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186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37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43.3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49.3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53.7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56.2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54.5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59.9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65.3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67.2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67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23547758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24602002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25496377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26678500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27696998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jL77maA1MlyGpsjpV7Z5XiTAjU5PordES/wP0PAlEsCxVNL1w3Mf0deb6MSNUbLQBJ/ZgbwQL7wRB6KXEaXOwQ==" saltValue="83iX3JkCRy3wz1S3kpJ7yw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105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106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107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108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109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111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112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113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114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115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151</v>
      </c>
      <c r="AU5" s="62" t="s">
        <v>152</v>
      </c>
      <c r="AV5" s="62" t="s">
        <v>153</v>
      </c>
      <c r="AW5" s="62" t="s">
        <v>154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155</v>
      </c>
      <c r="BE5" s="62" t="s">
        <v>151</v>
      </c>
      <c r="BF5" s="62" t="s">
        <v>156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150</v>
      </c>
      <c r="BP5" s="62" t="s">
        <v>151</v>
      </c>
      <c r="BQ5" s="62" t="s">
        <v>156</v>
      </c>
      <c r="BR5" s="62" t="s">
        <v>142</v>
      </c>
      <c r="BS5" s="62" t="s">
        <v>154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157</v>
      </c>
      <c r="CA5" s="62" t="s">
        <v>158</v>
      </c>
      <c r="CB5" s="62" t="s">
        <v>141</v>
      </c>
      <c r="CC5" s="62" t="s">
        <v>159</v>
      </c>
      <c r="CD5" s="62" t="s">
        <v>154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150</v>
      </c>
      <c r="CL5" s="62" t="s">
        <v>158</v>
      </c>
      <c r="CM5" s="62" t="s">
        <v>160</v>
      </c>
      <c r="CN5" s="62" t="s">
        <v>142</v>
      </c>
      <c r="CO5" s="62" t="s">
        <v>161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157</v>
      </c>
      <c r="CW5" s="62" t="s">
        <v>158</v>
      </c>
      <c r="CX5" s="62" t="s">
        <v>160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157</v>
      </c>
      <c r="DH5" s="62" t="s">
        <v>140</v>
      </c>
      <c r="DI5" s="62" t="s">
        <v>160</v>
      </c>
      <c r="DJ5" s="62" t="s">
        <v>162</v>
      </c>
      <c r="DK5" s="62" t="s">
        <v>154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157</v>
      </c>
      <c r="DS5" s="62" t="s">
        <v>158</v>
      </c>
      <c r="DT5" s="62" t="s">
        <v>160</v>
      </c>
      <c r="DU5" s="62" t="s">
        <v>142</v>
      </c>
      <c r="DV5" s="62" t="s">
        <v>154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157</v>
      </c>
      <c r="ED5" s="62" t="s">
        <v>158</v>
      </c>
      <c r="EE5" s="62" t="s">
        <v>156</v>
      </c>
      <c r="EF5" s="62" t="s">
        <v>142</v>
      </c>
      <c r="EG5" s="62" t="s">
        <v>154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163</v>
      </c>
      <c r="EN5" s="62" t="s">
        <v>157</v>
      </c>
      <c r="EO5" s="62" t="s">
        <v>151</v>
      </c>
      <c r="EP5" s="62" t="s">
        <v>141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>
      <c r="A6" s="48" t="s">
        <v>164</v>
      </c>
      <c r="B6" s="63">
        <f>B8</f>
        <v>2019</v>
      </c>
      <c r="C6" s="63">
        <f t="shared" ref="C6:M6" si="2">C8</f>
        <v>357500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山口県地方独立行政法人山口県立病院機構　県立総合医療センター</v>
      </c>
      <c r="I6" s="156"/>
      <c r="J6" s="157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非設置</v>
      </c>
      <c r="P6" s="63" t="str">
        <f>P8</f>
        <v>直営</v>
      </c>
      <c r="Q6" s="64">
        <f t="shared" ref="Q6:AG6" si="3">Q8</f>
        <v>32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へ 災 地</v>
      </c>
      <c r="U6" s="64" t="str">
        <f>U8</f>
        <v>-</v>
      </c>
      <c r="V6" s="64">
        <f>V8</f>
        <v>36764</v>
      </c>
      <c r="W6" s="63" t="str">
        <f>W8</f>
        <v>非該当</v>
      </c>
      <c r="X6" s="63" t="str">
        <f t="shared" si="3"/>
        <v>７：１</v>
      </c>
      <c r="Y6" s="64">
        <f t="shared" si="3"/>
        <v>490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14</v>
      </c>
      <c r="AD6" s="64">
        <f t="shared" si="3"/>
        <v>504</v>
      </c>
      <c r="AE6" s="64">
        <f t="shared" si="3"/>
        <v>490</v>
      </c>
      <c r="AF6" s="64" t="str">
        <f t="shared" si="3"/>
        <v>-</v>
      </c>
      <c r="AG6" s="64">
        <f t="shared" si="3"/>
        <v>490</v>
      </c>
      <c r="AH6" s="65">
        <f>IF(AH8="-",NA(),AH8)</f>
        <v>98.2</v>
      </c>
      <c r="AI6" s="65">
        <f t="shared" ref="AI6:AQ6" si="4">IF(AI8="-",NA(),AI8)</f>
        <v>101.5</v>
      </c>
      <c r="AJ6" s="65">
        <f t="shared" si="4"/>
        <v>99.9</v>
      </c>
      <c r="AK6" s="65">
        <f t="shared" si="4"/>
        <v>100.9</v>
      </c>
      <c r="AL6" s="65">
        <f t="shared" si="4"/>
        <v>101.1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90.4</v>
      </c>
      <c r="AT6" s="65">
        <f t="shared" ref="AT6:BB6" si="5">IF(AT8="-",NA(),AT8)</f>
        <v>94.7</v>
      </c>
      <c r="AU6" s="65">
        <f t="shared" si="5"/>
        <v>93.7</v>
      </c>
      <c r="AV6" s="65">
        <f t="shared" si="5"/>
        <v>94.9</v>
      </c>
      <c r="AW6" s="65">
        <f t="shared" si="5"/>
        <v>95.6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2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84.2</v>
      </c>
      <c r="BP6" s="65">
        <f t="shared" ref="BP6:BX6" si="7">IF(BP8="-",NA(),BP8)</f>
        <v>82.5</v>
      </c>
      <c r="BQ6" s="65">
        <f t="shared" si="7"/>
        <v>84.4</v>
      </c>
      <c r="BR6" s="65">
        <f t="shared" si="7"/>
        <v>85</v>
      </c>
      <c r="BS6" s="65">
        <f t="shared" si="7"/>
        <v>87.7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64547</v>
      </c>
      <c r="CA6" s="66">
        <f t="shared" ref="CA6:CI6" si="8">IF(CA8="-",NA(),CA8)</f>
        <v>66891</v>
      </c>
      <c r="CB6" s="66">
        <f t="shared" si="8"/>
        <v>66525</v>
      </c>
      <c r="CC6" s="66">
        <f t="shared" si="8"/>
        <v>67932</v>
      </c>
      <c r="CD6" s="66">
        <f t="shared" si="8"/>
        <v>68108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14076</v>
      </c>
      <c r="CL6" s="66">
        <f t="shared" ref="CL6:CT6" si="9">IF(CL8="-",NA(),CL8)</f>
        <v>15331</v>
      </c>
      <c r="CM6" s="66">
        <f t="shared" si="9"/>
        <v>16110</v>
      </c>
      <c r="CN6" s="66">
        <f t="shared" si="9"/>
        <v>17080</v>
      </c>
      <c r="CO6" s="66">
        <f t="shared" si="9"/>
        <v>18719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52.1</v>
      </c>
      <c r="CW6" s="65">
        <f t="shared" ref="CW6:DE6" si="10">IF(CW8="-",NA(),CW8)</f>
        <v>48.9</v>
      </c>
      <c r="CX6" s="65">
        <f t="shared" si="10"/>
        <v>50.4</v>
      </c>
      <c r="CY6" s="65">
        <f t="shared" si="10"/>
        <v>49.7</v>
      </c>
      <c r="CZ6" s="65">
        <f t="shared" si="10"/>
        <v>47.8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25.6</v>
      </c>
      <c r="DH6" s="65">
        <f t="shared" ref="DH6:DP6" si="11">IF(DH8="-",NA(),DH8)</f>
        <v>25.9</v>
      </c>
      <c r="DI6" s="65">
        <f t="shared" si="11"/>
        <v>26.6</v>
      </c>
      <c r="DJ6" s="65">
        <f t="shared" si="11"/>
        <v>26.8</v>
      </c>
      <c r="DK6" s="65">
        <f t="shared" si="11"/>
        <v>27.5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37</v>
      </c>
      <c r="DS6" s="65">
        <f t="shared" ref="DS6:EA6" si="12">IF(DS8="-",NA(),DS8)</f>
        <v>43.3</v>
      </c>
      <c r="DT6" s="65">
        <f t="shared" si="12"/>
        <v>49.3</v>
      </c>
      <c r="DU6" s="65">
        <f t="shared" si="12"/>
        <v>53.7</v>
      </c>
      <c r="DV6" s="65">
        <f t="shared" si="12"/>
        <v>56.2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54.5</v>
      </c>
      <c r="ED6" s="65">
        <f t="shared" ref="ED6:EL6" si="13">IF(ED8="-",NA(),ED8)</f>
        <v>59.9</v>
      </c>
      <c r="EE6" s="65">
        <f t="shared" si="13"/>
        <v>65.3</v>
      </c>
      <c r="EF6" s="65">
        <f t="shared" si="13"/>
        <v>67.2</v>
      </c>
      <c r="EG6" s="65">
        <f t="shared" si="13"/>
        <v>67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23547758</v>
      </c>
      <c r="EO6" s="66">
        <f t="shared" ref="EO6:EW6" si="14">IF(EO8="-",NA(),EO8)</f>
        <v>24602002</v>
      </c>
      <c r="EP6" s="66">
        <f t="shared" si="14"/>
        <v>25496377</v>
      </c>
      <c r="EQ6" s="66">
        <f t="shared" si="14"/>
        <v>26678500</v>
      </c>
      <c r="ER6" s="66">
        <f t="shared" si="14"/>
        <v>27696998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165</v>
      </c>
      <c r="B7" s="63">
        <f t="shared" ref="B7:AG7" si="15">B8</f>
        <v>2019</v>
      </c>
      <c r="C7" s="63">
        <f t="shared" si="15"/>
        <v>357500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非設置</v>
      </c>
      <c r="P7" s="63" t="str">
        <f>P8</f>
        <v>直営</v>
      </c>
      <c r="Q7" s="64">
        <f t="shared" si="15"/>
        <v>32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へ 災 地</v>
      </c>
      <c r="U7" s="64" t="str">
        <f>U8</f>
        <v>-</v>
      </c>
      <c r="V7" s="64">
        <f>V8</f>
        <v>36764</v>
      </c>
      <c r="W7" s="63" t="str">
        <f>W8</f>
        <v>非該当</v>
      </c>
      <c r="X7" s="63" t="str">
        <f t="shared" si="15"/>
        <v>７：１</v>
      </c>
      <c r="Y7" s="64">
        <f t="shared" si="15"/>
        <v>490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14</v>
      </c>
      <c r="AD7" s="64">
        <f t="shared" si="15"/>
        <v>504</v>
      </c>
      <c r="AE7" s="64">
        <f t="shared" si="15"/>
        <v>490</v>
      </c>
      <c r="AF7" s="64" t="str">
        <f t="shared" si="15"/>
        <v>-</v>
      </c>
      <c r="AG7" s="64">
        <f t="shared" si="15"/>
        <v>490</v>
      </c>
      <c r="AH7" s="65">
        <f>AH8</f>
        <v>98.2</v>
      </c>
      <c r="AI7" s="65">
        <f t="shared" ref="AI7:AQ7" si="16">AI8</f>
        <v>101.5</v>
      </c>
      <c r="AJ7" s="65">
        <f t="shared" si="16"/>
        <v>99.9</v>
      </c>
      <c r="AK7" s="65">
        <f t="shared" si="16"/>
        <v>100.9</v>
      </c>
      <c r="AL7" s="65">
        <f t="shared" si="16"/>
        <v>101.1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90.4</v>
      </c>
      <c r="AT7" s="65">
        <f t="shared" ref="AT7:BB7" si="17">AT8</f>
        <v>94.7</v>
      </c>
      <c r="AU7" s="65">
        <f t="shared" si="17"/>
        <v>93.7</v>
      </c>
      <c r="AV7" s="65">
        <f t="shared" si="17"/>
        <v>94.9</v>
      </c>
      <c r="AW7" s="65">
        <f t="shared" si="17"/>
        <v>95.6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2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84.2</v>
      </c>
      <c r="BP7" s="65">
        <f t="shared" ref="BP7:BX7" si="19">BP8</f>
        <v>82.5</v>
      </c>
      <c r="BQ7" s="65">
        <f t="shared" si="19"/>
        <v>84.4</v>
      </c>
      <c r="BR7" s="65">
        <f t="shared" si="19"/>
        <v>85</v>
      </c>
      <c r="BS7" s="65">
        <f t="shared" si="19"/>
        <v>87.7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64547</v>
      </c>
      <c r="CA7" s="66">
        <f t="shared" ref="CA7:CI7" si="20">CA8</f>
        <v>66891</v>
      </c>
      <c r="CB7" s="66">
        <f t="shared" si="20"/>
        <v>66525</v>
      </c>
      <c r="CC7" s="66">
        <f t="shared" si="20"/>
        <v>67932</v>
      </c>
      <c r="CD7" s="66">
        <f t="shared" si="20"/>
        <v>68108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14076</v>
      </c>
      <c r="CL7" s="66">
        <f t="shared" ref="CL7:CT7" si="21">CL8</f>
        <v>15331</v>
      </c>
      <c r="CM7" s="66">
        <f t="shared" si="21"/>
        <v>16110</v>
      </c>
      <c r="CN7" s="66">
        <f t="shared" si="21"/>
        <v>17080</v>
      </c>
      <c r="CO7" s="66">
        <f t="shared" si="21"/>
        <v>18719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52.1</v>
      </c>
      <c r="CW7" s="65">
        <f t="shared" ref="CW7:DE7" si="22">CW8</f>
        <v>48.9</v>
      </c>
      <c r="CX7" s="65">
        <f t="shared" si="22"/>
        <v>50.4</v>
      </c>
      <c r="CY7" s="65">
        <f t="shared" si="22"/>
        <v>49.7</v>
      </c>
      <c r="CZ7" s="65">
        <f t="shared" si="22"/>
        <v>47.8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25.6</v>
      </c>
      <c r="DH7" s="65">
        <f t="shared" ref="DH7:DP7" si="23">DH8</f>
        <v>25.9</v>
      </c>
      <c r="DI7" s="65">
        <f t="shared" si="23"/>
        <v>26.6</v>
      </c>
      <c r="DJ7" s="65">
        <f t="shared" si="23"/>
        <v>26.8</v>
      </c>
      <c r="DK7" s="65">
        <f t="shared" si="23"/>
        <v>27.5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37</v>
      </c>
      <c r="DS7" s="65">
        <f t="shared" ref="DS7:EA7" si="24">DS8</f>
        <v>43.3</v>
      </c>
      <c r="DT7" s="65">
        <f t="shared" si="24"/>
        <v>49.3</v>
      </c>
      <c r="DU7" s="65">
        <f t="shared" si="24"/>
        <v>53.7</v>
      </c>
      <c r="DV7" s="65">
        <f t="shared" si="24"/>
        <v>56.2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54.5</v>
      </c>
      <c r="ED7" s="65">
        <f t="shared" ref="ED7:EL7" si="25">ED8</f>
        <v>59.9</v>
      </c>
      <c r="EE7" s="65">
        <f t="shared" si="25"/>
        <v>65.3</v>
      </c>
      <c r="EF7" s="65">
        <f t="shared" si="25"/>
        <v>67.2</v>
      </c>
      <c r="EG7" s="65">
        <f t="shared" si="25"/>
        <v>67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23547758</v>
      </c>
      <c r="EO7" s="66">
        <f t="shared" ref="EO7:EW7" si="26">EO8</f>
        <v>24602002</v>
      </c>
      <c r="EP7" s="66">
        <f t="shared" si="26"/>
        <v>25496377</v>
      </c>
      <c r="EQ7" s="66">
        <f t="shared" si="26"/>
        <v>26678500</v>
      </c>
      <c r="ER7" s="66">
        <f t="shared" si="26"/>
        <v>27696998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>
      <c r="A8" s="48"/>
      <c r="B8" s="68">
        <v>2019</v>
      </c>
      <c r="C8" s="68">
        <v>357500</v>
      </c>
      <c r="D8" s="68">
        <v>46</v>
      </c>
      <c r="E8" s="68">
        <v>6</v>
      </c>
      <c r="F8" s="68">
        <v>0</v>
      </c>
      <c r="G8" s="68">
        <v>1</v>
      </c>
      <c r="H8" s="68" t="s">
        <v>166</v>
      </c>
      <c r="I8" s="68" t="s">
        <v>167</v>
      </c>
      <c r="J8" s="68" t="s">
        <v>168</v>
      </c>
      <c r="K8" s="68" t="s">
        <v>169</v>
      </c>
      <c r="L8" s="68" t="s">
        <v>170</v>
      </c>
      <c r="M8" s="68" t="s">
        <v>171</v>
      </c>
      <c r="N8" s="68" t="s">
        <v>172</v>
      </c>
      <c r="O8" s="68" t="s">
        <v>173</v>
      </c>
      <c r="P8" s="68" t="s">
        <v>174</v>
      </c>
      <c r="Q8" s="69">
        <v>32</v>
      </c>
      <c r="R8" s="68" t="s">
        <v>175</v>
      </c>
      <c r="S8" s="68" t="s">
        <v>176</v>
      </c>
      <c r="T8" s="68" t="s">
        <v>177</v>
      </c>
      <c r="U8" s="69" t="s">
        <v>38</v>
      </c>
      <c r="V8" s="69">
        <v>36764</v>
      </c>
      <c r="W8" s="68" t="s">
        <v>178</v>
      </c>
      <c r="X8" s="70" t="s">
        <v>179</v>
      </c>
      <c r="Y8" s="69">
        <v>490</v>
      </c>
      <c r="Z8" s="69" t="s">
        <v>38</v>
      </c>
      <c r="AA8" s="69" t="s">
        <v>38</v>
      </c>
      <c r="AB8" s="69" t="s">
        <v>38</v>
      </c>
      <c r="AC8" s="69">
        <v>14</v>
      </c>
      <c r="AD8" s="69">
        <v>504</v>
      </c>
      <c r="AE8" s="69">
        <v>490</v>
      </c>
      <c r="AF8" s="69" t="s">
        <v>38</v>
      </c>
      <c r="AG8" s="69">
        <v>490</v>
      </c>
      <c r="AH8" s="71">
        <v>98.2</v>
      </c>
      <c r="AI8" s="71">
        <v>101.5</v>
      </c>
      <c r="AJ8" s="71">
        <v>99.9</v>
      </c>
      <c r="AK8" s="71">
        <v>100.9</v>
      </c>
      <c r="AL8" s="71">
        <v>101.1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90.4</v>
      </c>
      <c r="AT8" s="71">
        <v>94.7</v>
      </c>
      <c r="AU8" s="71">
        <v>93.7</v>
      </c>
      <c r="AV8" s="71">
        <v>94.9</v>
      </c>
      <c r="AW8" s="71">
        <v>95.6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2</v>
      </c>
      <c r="BE8" s="72">
        <v>0</v>
      </c>
      <c r="BF8" s="72">
        <v>0</v>
      </c>
      <c r="BG8" s="72">
        <v>0</v>
      </c>
      <c r="BH8" s="72">
        <v>0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84.2</v>
      </c>
      <c r="BP8" s="71">
        <v>82.5</v>
      </c>
      <c r="BQ8" s="71">
        <v>84.4</v>
      </c>
      <c r="BR8" s="71">
        <v>85</v>
      </c>
      <c r="BS8" s="71">
        <v>87.7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64547</v>
      </c>
      <c r="CA8" s="72">
        <v>66891</v>
      </c>
      <c r="CB8" s="72">
        <v>66525</v>
      </c>
      <c r="CC8" s="72">
        <v>67932</v>
      </c>
      <c r="CD8" s="72">
        <v>68108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14076</v>
      </c>
      <c r="CL8" s="72">
        <v>15331</v>
      </c>
      <c r="CM8" s="72">
        <v>16110</v>
      </c>
      <c r="CN8" s="72">
        <v>17080</v>
      </c>
      <c r="CO8" s="72">
        <v>18719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52.1</v>
      </c>
      <c r="CW8" s="72">
        <v>48.9</v>
      </c>
      <c r="CX8" s="72">
        <v>50.4</v>
      </c>
      <c r="CY8" s="72">
        <v>49.7</v>
      </c>
      <c r="CZ8" s="72">
        <v>47.8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25.6</v>
      </c>
      <c r="DH8" s="72">
        <v>25.9</v>
      </c>
      <c r="DI8" s="72">
        <v>26.6</v>
      </c>
      <c r="DJ8" s="72">
        <v>26.8</v>
      </c>
      <c r="DK8" s="72">
        <v>27.5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37</v>
      </c>
      <c r="DS8" s="71">
        <v>43.3</v>
      </c>
      <c r="DT8" s="71">
        <v>49.3</v>
      </c>
      <c r="DU8" s="71">
        <v>53.7</v>
      </c>
      <c r="DV8" s="71">
        <v>56.2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54.5</v>
      </c>
      <c r="ED8" s="71">
        <v>59.9</v>
      </c>
      <c r="EE8" s="71">
        <v>65.3</v>
      </c>
      <c r="EF8" s="71">
        <v>67.2</v>
      </c>
      <c r="EG8" s="71">
        <v>67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23547758</v>
      </c>
      <c r="EO8" s="72">
        <v>24602002</v>
      </c>
      <c r="EP8" s="72">
        <v>25496377</v>
      </c>
      <c r="EQ8" s="72">
        <v>26678500</v>
      </c>
      <c r="ER8" s="72">
        <v>27696998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180</v>
      </c>
      <c r="C10" s="77" t="s">
        <v>181</v>
      </c>
      <c r="D10" s="77" t="s">
        <v>182</v>
      </c>
      <c r="E10" s="77" t="s">
        <v>183</v>
      </c>
      <c r="F10" s="77" t="s">
        <v>184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池本　靖</cp:lastModifiedBy>
  <cp:lastPrinted>2021-01-25T06:00:10Z</cp:lastPrinted>
  <dcterms:created xsi:type="dcterms:W3CDTF">2020-12-15T03:57:23Z</dcterms:created>
  <dcterms:modified xsi:type="dcterms:W3CDTF">2021-01-25T08:10:49Z</dcterms:modified>
  <cp:category/>
</cp:coreProperties>
</file>