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s-xl3b8\医務保険課\医療指導班1\病院Ｇ\病院Ｇ\瀧本\★処理済\R2\調査・報告\R30119公営企業に係る経営比較分析表（令和元年度決算）の分析等について（依頼）\病院回答\"/>
    </mc:Choice>
  </mc:AlternateContent>
  <workbookProtection workbookAlgorithmName="SHA-512" workbookHashValue="VC2XhLhTcuoI1gXdotgCFaEE/OgtsTbUdsBd3WW6V9co9XLabSuniN6bOzLRVK4qVN6/vAd8ahr4fc3wtd+FjQ==" workbookSaltValue="8R4cBh0r5lzG2kKGiTqXaA==" workbookSpinCount="100000" lockStructure="1"/>
  <bookViews>
    <workbookView xWindow="0" yWindow="0" windowWidth="24000" windowHeight="94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KC80" i="4" s="1"/>
  <c r="ES7" i="5"/>
  <c r="ER7" i="5"/>
  <c r="EQ7" i="5"/>
  <c r="EP7" i="5"/>
  <c r="KV79" i="4" s="1"/>
  <c r="EO7" i="5"/>
  <c r="EN7" i="5"/>
  <c r="EL7" i="5"/>
  <c r="EK7" i="5"/>
  <c r="EJ7" i="5"/>
  <c r="EI7" i="5"/>
  <c r="EH7" i="5"/>
  <c r="EG7" i="5"/>
  <c r="HM79" i="4" s="1"/>
  <c r="EF7" i="5"/>
  <c r="EE7" i="5"/>
  <c r="GA79" i="4" s="1"/>
  <c r="ED7" i="5"/>
  <c r="EC7" i="5"/>
  <c r="EO79" i="4" s="1"/>
  <c r="EA7" i="5"/>
  <c r="DZ7" i="5"/>
  <c r="DY7" i="5"/>
  <c r="DX7" i="5"/>
  <c r="AN80" i="4" s="1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IZ55" i="4" s="1"/>
  <c r="CY7" i="5"/>
  <c r="CX7" i="5"/>
  <c r="CW7" i="5"/>
  <c r="CV7" i="5"/>
  <c r="GR55" i="4" s="1"/>
  <c r="CT7" i="5"/>
  <c r="CS7" i="5"/>
  <c r="EW56" i="4" s="1"/>
  <c r="CR7" i="5"/>
  <c r="CQ7" i="5"/>
  <c r="DS56" i="4" s="1"/>
  <c r="CP7" i="5"/>
  <c r="CO7" i="5"/>
  <c r="FL55" i="4" s="1"/>
  <c r="CN7" i="5"/>
  <c r="CM7" i="5"/>
  <c r="CL7" i="5"/>
  <c r="CK7" i="5"/>
  <c r="DD55" i="4" s="1"/>
  <c r="CI7" i="5"/>
  <c r="CH7" i="5"/>
  <c r="CG7" i="5"/>
  <c r="CF7" i="5"/>
  <c r="CE7" i="5"/>
  <c r="CD7" i="5"/>
  <c r="CC7" i="5"/>
  <c r="CB7" i="5"/>
  <c r="AT55" i="4" s="1"/>
  <c r="CA7" i="5"/>
  <c r="BZ7" i="5"/>
  <c r="BX7" i="5"/>
  <c r="BW7" i="5"/>
  <c r="LY34" i="4" s="1"/>
  <c r="BV7" i="5"/>
  <c r="BU7" i="5"/>
  <c r="BT7" i="5"/>
  <c r="BS7" i="5"/>
  <c r="MN33" i="4" s="1"/>
  <c r="BR7" i="5"/>
  <c r="BQ7" i="5"/>
  <c r="BP7" i="5"/>
  <c r="BO7" i="5"/>
  <c r="KF33" i="4" s="1"/>
  <c r="BM7" i="5"/>
  <c r="BL7" i="5"/>
  <c r="BK7" i="5"/>
  <c r="BJ7" i="5"/>
  <c r="BI7" i="5"/>
  <c r="BH7" i="5"/>
  <c r="IZ33" i="4" s="1"/>
  <c r="BG7" i="5"/>
  <c r="BF7" i="5"/>
  <c r="HV33" i="4" s="1"/>
  <c r="BE7" i="5"/>
  <c r="BD7" i="5"/>
  <c r="GR33" i="4" s="1"/>
  <c r="BB7" i="5"/>
  <c r="BA7" i="5"/>
  <c r="EW34" i="4" s="1"/>
  <c r="AZ7" i="5"/>
  <c r="AY7" i="5"/>
  <c r="DS34" i="4" s="1"/>
  <c r="AX7" i="5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F90" i="4" s="1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LP10" i="4" s="1"/>
  <c r="AC6" i="5"/>
  <c r="AB6" i="5"/>
  <c r="ID10" i="4" s="1"/>
  <c r="AA6" i="5"/>
  <c r="Z6" i="5"/>
  <c r="JW8" i="4" s="1"/>
  <c r="Y6" i="5"/>
  <c r="X6" i="5"/>
  <c r="W6" i="5"/>
  <c r="V6" i="5"/>
  <c r="AU12" i="4" s="1"/>
  <c r="U6" i="5"/>
  <c r="T6" i="5"/>
  <c r="S6" i="5"/>
  <c r="R6" i="5"/>
  <c r="CN10" i="4" s="1"/>
  <c r="Q6" i="5"/>
  <c r="P6" i="5"/>
  <c r="O6" i="5"/>
  <c r="N6" i="5"/>
  <c r="EG8" i="4" s="1"/>
  <c r="M6" i="5"/>
  <c r="L6" i="5"/>
  <c r="AU8" i="4" s="1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E90" i="4"/>
  <c r="C90" i="4"/>
  <c r="B90" i="4"/>
  <c r="MH80" i="4"/>
  <c r="LO80" i="4"/>
  <c r="KV80" i="4"/>
  <c r="JJ80" i="4"/>
  <c r="HM80" i="4"/>
  <c r="GT80" i="4"/>
  <c r="GA80" i="4"/>
  <c r="FH80" i="4"/>
  <c r="EO80" i="4"/>
  <c r="CS80" i="4"/>
  <c r="BZ80" i="4"/>
  <c r="BG80" i="4"/>
  <c r="U80" i="4"/>
  <c r="MH79" i="4"/>
  <c r="LO79" i="4"/>
  <c r="KC79" i="4"/>
  <c r="JJ79" i="4"/>
  <c r="GT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GR56" i="4"/>
  <c r="FL56" i="4"/>
  <c r="EH56" i="4"/>
  <c r="DD56" i="4"/>
  <c r="BX56" i="4"/>
  <c r="BI56" i="4"/>
  <c r="AT56" i="4"/>
  <c r="AE56" i="4"/>
  <c r="P56" i="4"/>
  <c r="LY55" i="4"/>
  <c r="LJ55" i="4"/>
  <c r="KU55" i="4"/>
  <c r="IK55" i="4"/>
  <c r="HV55" i="4"/>
  <c r="HG55" i="4"/>
  <c r="EW55" i="4"/>
  <c r="EH55" i="4"/>
  <c r="DS55" i="4"/>
  <c r="BX55" i="4"/>
  <c r="BI55" i="4"/>
  <c r="AE55" i="4"/>
  <c r="P55" i="4"/>
  <c r="MN34" i="4"/>
  <c r="LJ34" i="4"/>
  <c r="KU34" i="4"/>
  <c r="KF34" i="4"/>
  <c r="IZ34" i="4"/>
  <c r="IK34" i="4"/>
  <c r="HV34" i="4"/>
  <c r="HG34" i="4"/>
  <c r="GR34" i="4"/>
  <c r="FL34" i="4"/>
  <c r="EH34" i="4"/>
  <c r="DD34" i="4"/>
  <c r="BX34" i="4"/>
  <c r="BI34" i="4"/>
  <c r="AT34" i="4"/>
  <c r="P34" i="4"/>
  <c r="LY33" i="4"/>
  <c r="LJ33" i="4"/>
  <c r="KU33" i="4"/>
  <c r="IK33" i="4"/>
  <c r="HG33" i="4"/>
  <c r="EW33" i="4"/>
  <c r="EH33" i="4"/>
  <c r="DS33" i="4"/>
  <c r="BX33" i="4"/>
  <c r="BI33" i="4"/>
  <c r="AE33" i="4"/>
  <c r="P33" i="4"/>
  <c r="LP12" i="4"/>
  <c r="ID12" i="4"/>
  <c r="EG12" i="4"/>
  <c r="CN12" i="4"/>
  <c r="B12" i="4"/>
  <c r="JW10" i="4"/>
  <c r="FZ10" i="4"/>
  <c r="EG10" i="4"/>
  <c r="AU10" i="4"/>
  <c r="B10" i="4"/>
  <c r="LP8" i="4"/>
  <c r="ID8" i="4"/>
  <c r="FZ8" i="4"/>
  <c r="CN8" i="4"/>
  <c r="B8" i="4"/>
  <c r="MN54" i="4" l="1"/>
  <c r="MN32" i="4"/>
  <c r="FL54" i="4"/>
  <c r="FL32" i="4"/>
  <c r="CS78" i="4"/>
  <c r="MH78" i="4"/>
  <c r="IZ54" i="4"/>
  <c r="IZ32" i="4"/>
  <c r="BX54" i="4"/>
  <c r="HM78" i="4"/>
  <c r="BX32" i="4"/>
  <c r="C11" i="5"/>
  <c r="D11" i="5"/>
  <c r="E11" i="5"/>
  <c r="B11" i="5"/>
  <c r="KF54" i="4" l="1"/>
  <c r="KF32" i="4"/>
  <c r="EO78" i="4"/>
  <c r="P54" i="4"/>
  <c r="JJ78" i="4"/>
  <c r="GR54" i="4"/>
  <c r="GR32" i="4"/>
  <c r="DD54" i="4"/>
  <c r="DD32" i="4"/>
  <c r="P32" i="4"/>
  <c r="U78" i="4"/>
  <c r="BZ78" i="4"/>
  <c r="BI54" i="4"/>
  <c r="BI32" i="4"/>
  <c r="IK54" i="4"/>
  <c r="EW54" i="4"/>
  <c r="EW32" i="4"/>
  <c r="LY54" i="4"/>
  <c r="LY32" i="4"/>
  <c r="LO78" i="4"/>
  <c r="IK32" i="4"/>
  <c r="GT78" i="4"/>
  <c r="KC78" i="4"/>
  <c r="HG54" i="4"/>
  <c r="HG32" i="4"/>
  <c r="FH78" i="4"/>
  <c r="DS54" i="4"/>
  <c r="DS32" i="4"/>
  <c r="AN78" i="4"/>
  <c r="AE54" i="4"/>
  <c r="KU32" i="4"/>
  <c r="AE32" i="4"/>
  <c r="KU54" i="4"/>
  <c r="GA78" i="4"/>
  <c r="EH54" i="4"/>
  <c r="EH32" i="4"/>
  <c r="LJ32" i="4"/>
  <c r="BG78" i="4"/>
  <c r="AT54" i="4"/>
  <c r="AT32" i="4"/>
  <c r="LJ54" i="4"/>
  <c r="HV54" i="4"/>
  <c r="HV32" i="4"/>
  <c r="KV78" i="4"/>
</calcChain>
</file>

<file path=xl/sharedStrings.xml><?xml version="1.0" encoding="utf-8"?>
<sst xmlns="http://schemas.openxmlformats.org/spreadsheetml/2006/main" count="325" uniqueCount="180">
  <si>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</si>
  <si>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</si>
  <si>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</si>
  <si>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</si>
  <si>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</si>
  <si>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</si>
  <si>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</si>
  <si>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</si>
  <si>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</si>
  <si>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</si>
  <si>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</si>
  <si>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</si>
  <si>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</si>
  <si>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</si>
  <si>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</si>
  <si>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</si>
  <si>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</si>
  <si>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</si>
  <si>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</si>
  <si>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</si>
  <si>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</si>
  <si>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</si>
  <si>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</si>
  <si>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</si>
  <si>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</si>
  <si>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</si>
  <si>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</si>
  <si>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</si>
  <si>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</si>
  <si>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</si>
  <si>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</si>
  <si>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</si>
  <si>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</si>
  <si>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</si>
  <si>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</si>
  <si>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</si>
  <si>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</si>
  <si>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</si>
  <si>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</si>
  <si>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</si>
  <si>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</si>
  <si>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</si>
  <si>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</si>
  <si>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</si>
  <si>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</si>
  <si>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</si>
  <si>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</si>
  <si>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</si>
  <si>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</si>
  <si>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</si>
  <si>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</si>
  <si>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</si>
  <si>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</si>
  <si>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</si>
  <si>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</si>
  <si>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</si>
  <si>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</si>
  <si>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</si>
  <si>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</si>
  <si>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</si>
  <si>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</si>
  <si>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</si>
  <si>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</si>
  <si>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</si>
  <si>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</si>
  <si>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</si>
  <si>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</si>
  <si>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</si>
  <si>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</si>
  <si>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</si>
  <si>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</si>
  <si>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</si>
  <si>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</si>
  <si>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</si>
  <si>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</si>
  <si>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</si>
  <si>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</si>
  <si>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</si>
  <si>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</si>
  <si>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</si>
  <si>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</si>
  <si>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</si>
  <si>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</si>
  <si>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</si>
  <si>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</si>
  <si>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</si>
  <si>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</si>
  <si>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</si>
  <si>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</si>
  <si>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</si>
  <si>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</si>
  <si>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</si>
  <si>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</si>
  <si>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</si>
  <si>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</si>
  <si>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</si>
  <si>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</si>
  <si>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</si>
  <si>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</si>
  <si>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</si>
  <si>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</si>
  <si>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</si>
  <si>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</si>
  <si>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</si>
  <si>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</si>
  <si>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</si>
  <si>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</si>
  <si>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</si>
  <si>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</si>
  <si>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</si>
  <si>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</si>
  <si>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</si>
  <si>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</si>
  <si>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</si>
  <si>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</si>
  <si>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</si>
  <si>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</si>
  <si>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</si>
  <si>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</si>
  <si>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</si>
  <si>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</si>
  <si>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</si>
  <si>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</si>
  <si>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</si>
  <si>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</si>
  <si>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</si>
  <si>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</si>
  <si>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</si>
  <si>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</si>
  <si>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</si>
  <si>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</si>
  <si>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</si>
  <si>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</si>
  <si>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</si>
  <si>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</si>
  <si>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</si>
  <si>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</si>
  <si>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</si>
  <si>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</si>
  <si>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</si>
  <si>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</si>
  <si>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</si>
  <si>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</si>
  <si>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</si>
  <si>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</si>
  <si>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</si>
  <si>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</si>
  <si>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</si>
  <si>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</si>
  <si>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</si>
  <si>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</si>
  <si>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</si>
  <si>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</si>
  <si>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</si>
  <si>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</si>
  <si>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</si>
  <si>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</si>
  <si>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</si>
  <si>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</si>
  <si>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山口県</t>
  </si>
  <si>
    <t>地方独立行政法人山口県立病院機構</t>
  </si>
  <si>
    <t>県立こころの医療センター</t>
  </si>
  <si>
    <t>地方独立行政法人</t>
  </si>
  <si>
    <t>病院事業</t>
  </si>
  <si>
    <t>精神科病院</t>
  </si>
  <si>
    <t>精神病院</t>
  </si>
  <si>
    <t>非設置</t>
  </si>
  <si>
    <t>直営</t>
  </si>
  <si>
    <t>臨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</si>
  <si>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</si>
  <si>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</si>
  <si>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</si>
  <si>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</si>
  <si>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</si>
  <si>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</si>
  <si>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</si>
  <si>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○県民のこころの健康を支える県の基幹病院として、精神科における救急・急性期医療や難治性・重症患者への専門医療等の充実を図り、質の高い医療を提供する。</t>
    <phoneticPr fontId="5"/>
  </si>
  <si>
    <t>〇経常収支比率は、平均値を下回る傾向にあったが、平成30年度以降、平均値を上回っている。引き続き、新規入院患者の確保等に努める。
○医業収支比率は、平均値を上回っている。
○病床利用率は、平均値を大きく上回っている。
○入院患者1人1日当たり収益は、平均値を上回っているが、外来患者1人1日当たり収益は、平均値を下回っている。
○職員給与費対医業収益比率、材料費対医業収益比率ともに平均値を下回っている。今後も、収入の確保、費用の節減・適正化に努める。</t>
    <rPh sb="30" eb="32">
      <t>イコウ</t>
    </rPh>
    <phoneticPr fontId="5"/>
  </si>
  <si>
    <t>○有形固定資産減価償却率及び1床当たり有形固定資産は、平均値を下回っているが、器械備品減価償却率は、平均値を上回っている。引き続き、高度な診断、診療に必要な機器等を、計画的に整備する。</t>
    <phoneticPr fontId="5"/>
  </si>
  <si>
    <t>○医業収支比率及び病床利用率は平均値を上回っており、経常収支比率も、平成30年度以降は平均値を上回っている。
○引き続き、第3期中期計画（令和元年度～令和４年度）に基づき、効率的で効果的な業務運営に努める。
○施設設備については、施設整備計画及び機器整備計画に基づき、計画的な整備に努める。</t>
    <rPh sb="40" eb="42">
      <t>イコウ</t>
    </rPh>
    <rPh sb="43" eb="45">
      <t>ヘイキン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</si>
</sst>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93.7</c:v>
                </c:pt>
                <c:pt idx="1">
                  <c:v>90.1</c:v>
                </c:pt>
                <c:pt idx="2">
                  <c:v>87.6</c:v>
                </c:pt>
                <c:pt idx="3">
                  <c:v>92.4</c:v>
                </c:pt>
                <c:pt idx="4">
                  <c:v>91.6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BD-4E72-BB8B-ADC4DA20E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245936"/>
        <c:axId val="17124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74.8</c:v>
                </c:pt>
                <c:pt idx="1">
                  <c:v>73.400000000000006</c:v>
                </c:pt>
                <c:pt idx="2">
                  <c:v>72.3</c:v>
                </c:pt>
                <c:pt idx="3">
                  <c:v>72.099999999999994</c:v>
                </c:pt>
                <c:pt idx="4">
                  <c:v>69.8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BD-4E72-BB8B-ADC4DA20E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45936"/>
        <c:axId val="171245152"/>
      </c:lineChart>
      <c:catAx>
        <c:axId val="171245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71245152"/>
        <c:crosses val="autoZero"/>
        <c:auto val="1"/>
        <c:lblAlgn val="ctr"/>
        <c:lblOffset val="100"/>
        <c:noMultiLvlLbl val="1"/>
      </c:catAx>
      <c:valAx>
        <c:axId val="17124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1245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6308</c:v>
                </c:pt>
                <c:pt idx="1">
                  <c:v>6717</c:v>
                </c:pt>
                <c:pt idx="2">
                  <c:v>6824</c:v>
                </c:pt>
                <c:pt idx="3">
                  <c:v>6905</c:v>
                </c:pt>
                <c:pt idx="4">
                  <c:v>7232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5A-469D-89FA-543EE9C39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159952"/>
        <c:axId val="237159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8536</c:v>
                </c:pt>
                <c:pt idx="1">
                  <c:v>8502</c:v>
                </c:pt>
                <c:pt idx="2">
                  <c:v>8542</c:v>
                </c:pt>
                <c:pt idx="3">
                  <c:v>8518</c:v>
                </c:pt>
                <c:pt idx="4">
                  <c:v>7891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5A-469D-89FA-543EE9C39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59952"/>
        <c:axId val="237159560"/>
      </c:lineChart>
      <c:catAx>
        <c:axId val="237159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7159560"/>
        <c:crosses val="autoZero"/>
        <c:auto val="1"/>
        <c:lblAlgn val="ctr"/>
        <c:lblOffset val="100"/>
        <c:noMultiLvlLbl val="1"/>
      </c:catAx>
      <c:valAx>
        <c:axId val="237159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7159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21883</c:v>
                </c:pt>
                <c:pt idx="1">
                  <c:v>22342</c:v>
                </c:pt>
                <c:pt idx="2">
                  <c:v>22578</c:v>
                </c:pt>
                <c:pt idx="3">
                  <c:v>22573</c:v>
                </c:pt>
                <c:pt idx="4">
                  <c:v>22384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9A-4AFD-9792-C6118CB16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163088"/>
        <c:axId val="237160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20395</c:v>
                </c:pt>
                <c:pt idx="1">
                  <c:v>20681</c:v>
                </c:pt>
                <c:pt idx="2">
                  <c:v>21037</c:v>
                </c:pt>
                <c:pt idx="3">
                  <c:v>21418</c:v>
                </c:pt>
                <c:pt idx="4">
                  <c:v>21604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9A-4AFD-9792-C6118CB16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63088"/>
        <c:axId val="237160344"/>
      </c:lineChart>
      <c:catAx>
        <c:axId val="237163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7160344"/>
        <c:crosses val="autoZero"/>
        <c:auto val="1"/>
        <c:lblAlgn val="ctr"/>
        <c:lblOffset val="100"/>
        <c:noMultiLvlLbl val="1"/>
      </c:catAx>
      <c:valAx>
        <c:axId val="237160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7163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7</c:v>
                </c:pt>
                <c:pt idx="1">
                  <c:v>1.2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7-4072-AD9A-319184DCD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58152"/>
        <c:axId val="23726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184.4</c:v>
                </c:pt>
                <c:pt idx="1">
                  <c:v>163.19999999999999</c:v>
                </c:pt>
                <c:pt idx="2">
                  <c:v>179</c:v>
                </c:pt>
                <c:pt idx="3">
                  <c:v>176.9</c:v>
                </c:pt>
                <c:pt idx="4">
                  <c:v>177.9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A7-4072-AD9A-319184DCD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258152"/>
        <c:axId val="237260112"/>
      </c:lineChart>
      <c:catAx>
        <c:axId val="237258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7260112"/>
        <c:crosses val="autoZero"/>
        <c:auto val="1"/>
        <c:lblAlgn val="ctr"/>
        <c:lblOffset val="100"/>
        <c:noMultiLvlLbl val="1"/>
      </c:catAx>
      <c:valAx>
        <c:axId val="23726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7258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75.900000000000006</c:v>
                </c:pt>
                <c:pt idx="1">
                  <c:v>79.2</c:v>
                </c:pt>
                <c:pt idx="2">
                  <c:v>79.2</c:v>
                </c:pt>
                <c:pt idx="3">
                  <c:v>82.8</c:v>
                </c:pt>
                <c:pt idx="4">
                  <c:v>80.599999999999994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50-4063-A609-007DC51B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57368"/>
        <c:axId val="237260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69.400000000000006</c:v>
                </c:pt>
                <c:pt idx="2">
                  <c:v>68.900000000000006</c:v>
                </c:pt>
                <c:pt idx="3">
                  <c:v>68.400000000000006</c:v>
                </c:pt>
                <c:pt idx="4">
                  <c:v>66.900000000000006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50-4063-A609-007DC51B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257368"/>
        <c:axId val="237260504"/>
      </c:lineChart>
      <c:catAx>
        <c:axId val="2372573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7260504"/>
        <c:crosses val="autoZero"/>
        <c:auto val="1"/>
        <c:lblAlgn val="ctr"/>
        <c:lblOffset val="100"/>
        <c:noMultiLvlLbl val="1"/>
      </c:catAx>
      <c:valAx>
        <c:axId val="237260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7257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93.5</c:v>
                </c:pt>
                <c:pt idx="1">
                  <c:v>98.8</c:v>
                </c:pt>
                <c:pt idx="2">
                  <c:v>100</c:v>
                </c:pt>
                <c:pt idx="3">
                  <c:v>103.1</c:v>
                </c:pt>
                <c:pt idx="4">
                  <c:v>100.6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D5-4AC5-A087-D2793B6B3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59328"/>
        <c:axId val="237258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101.1</c:v>
                </c:pt>
                <c:pt idx="1">
                  <c:v>101.2</c:v>
                </c:pt>
                <c:pt idx="2">
                  <c:v>100.9</c:v>
                </c:pt>
                <c:pt idx="3">
                  <c:v>100.9</c:v>
                </c:pt>
                <c:pt idx="4">
                  <c:v>99.7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D5-4AC5-A087-D2793B6B3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259328"/>
        <c:axId val="237258936"/>
      </c:lineChart>
      <c:catAx>
        <c:axId val="237259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7258936"/>
        <c:crosses val="autoZero"/>
        <c:auto val="1"/>
        <c:lblAlgn val="ctr"/>
        <c:lblOffset val="100"/>
        <c:noMultiLvlLbl val="1"/>
      </c:catAx>
      <c:valAx>
        <c:axId val="237258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237259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28.1</c:v>
                </c:pt>
                <c:pt idx="2">
                  <c:v>32.799999999999997</c:v>
                </c:pt>
                <c:pt idx="3">
                  <c:v>37.5</c:v>
                </c:pt>
                <c:pt idx="4">
                  <c:v>41.9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3B-4BB0-9673-8AAE517F2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60896"/>
        <c:axId val="23725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46.7</c:v>
                </c:pt>
                <c:pt idx="2">
                  <c:v>48.4</c:v>
                </c:pt>
                <c:pt idx="3">
                  <c:v>50.2</c:v>
                </c:pt>
                <c:pt idx="4">
                  <c:v>52.3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3B-4BB0-9673-8AAE517F2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260896"/>
        <c:axId val="237258544"/>
      </c:lineChart>
      <c:catAx>
        <c:axId val="237260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7258544"/>
        <c:crosses val="autoZero"/>
        <c:auto val="1"/>
        <c:lblAlgn val="ctr"/>
        <c:lblOffset val="100"/>
        <c:noMultiLvlLbl val="1"/>
      </c:catAx>
      <c:valAx>
        <c:axId val="23725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7260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62.9</c:v>
                </c:pt>
                <c:pt idx="1">
                  <c:v>68.2</c:v>
                </c:pt>
                <c:pt idx="2">
                  <c:v>72</c:v>
                </c:pt>
                <c:pt idx="3">
                  <c:v>75.5</c:v>
                </c:pt>
                <c:pt idx="4">
                  <c:v>80.400000000000006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91-4AF1-887D-AE19918E7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55800"/>
        <c:axId val="237261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61.8</c:v>
                </c:pt>
                <c:pt idx="1">
                  <c:v>66.3</c:v>
                </c:pt>
                <c:pt idx="2">
                  <c:v>70</c:v>
                </c:pt>
                <c:pt idx="3">
                  <c:v>68.2</c:v>
                </c:pt>
                <c:pt idx="4">
                  <c:v>69.5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91-4AF1-887D-AE19918E7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255800"/>
        <c:axId val="237261288"/>
      </c:lineChart>
      <c:catAx>
        <c:axId val="237255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7261288"/>
        <c:crosses val="autoZero"/>
        <c:auto val="1"/>
        <c:lblAlgn val="ctr"/>
        <c:lblOffset val="100"/>
        <c:noMultiLvlLbl val="1"/>
      </c:catAx>
      <c:valAx>
        <c:axId val="237261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7255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24089933</c:v>
                </c:pt>
                <c:pt idx="1">
                  <c:v>24154839</c:v>
                </c:pt>
                <c:pt idx="2">
                  <c:v>24194622</c:v>
                </c:pt>
                <c:pt idx="3">
                  <c:v>24241078</c:v>
                </c:pt>
                <c:pt idx="4">
                  <c:v>24314956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CD-4C6E-831E-12ED606DF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54624"/>
        <c:axId val="237255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26363375</c:v>
                </c:pt>
                <c:pt idx="1">
                  <c:v>26996532</c:v>
                </c:pt>
                <c:pt idx="2">
                  <c:v>27577179</c:v>
                </c:pt>
                <c:pt idx="3">
                  <c:v>27722473</c:v>
                </c:pt>
                <c:pt idx="4">
                  <c:v>27879712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CD-4C6E-831E-12ED606DF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254624"/>
        <c:axId val="237255016"/>
      </c:lineChart>
      <c:catAx>
        <c:axId val="237254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7255016"/>
        <c:crosses val="autoZero"/>
        <c:auto val="1"/>
        <c:lblAlgn val="ctr"/>
        <c:lblOffset val="100"/>
        <c:noMultiLvlLbl val="1"/>
      </c:catAx>
      <c:valAx>
        <c:axId val="237255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7254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4.9000000000000004</c:v>
                </c:pt>
                <c:pt idx="2">
                  <c:v>4.4000000000000004</c:v>
                </c:pt>
                <c:pt idx="3">
                  <c:v>4.2</c:v>
                </c:pt>
                <c:pt idx="4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7F-4C46-A1EC-ECCB5448A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56192"/>
        <c:axId val="23725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8.4</c:v>
                </c:pt>
                <c:pt idx="1">
                  <c:v>8.1</c:v>
                </c:pt>
                <c:pt idx="2">
                  <c:v>8.1</c:v>
                </c:pt>
                <c:pt idx="3">
                  <c:v>7.9</c:v>
                </c:pt>
                <c:pt idx="4">
                  <c:v>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7F-4C46-A1EC-ECCB5448A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256192"/>
        <c:axId val="237256976"/>
      </c:lineChart>
      <c:catAx>
        <c:axId val="237256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7256976"/>
        <c:crosses val="autoZero"/>
        <c:auto val="1"/>
        <c:lblAlgn val="ctr"/>
        <c:lblOffset val="100"/>
        <c:noMultiLvlLbl val="1"/>
      </c:catAx>
      <c:valAx>
        <c:axId val="23725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7256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76</c:v>
                </c:pt>
                <c:pt idx="1">
                  <c:v>70.5</c:v>
                </c:pt>
                <c:pt idx="2">
                  <c:v>69.599999999999994</c:v>
                </c:pt>
                <c:pt idx="3">
                  <c:v>67.099999999999994</c:v>
                </c:pt>
                <c:pt idx="4">
                  <c:v>69.7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EF-4F40-AC66-7DEB1C0BF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157992"/>
        <c:axId val="237158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84.6</c:v>
                </c:pt>
                <c:pt idx="1">
                  <c:v>85.6</c:v>
                </c:pt>
                <c:pt idx="2">
                  <c:v>86.5</c:v>
                </c:pt>
                <c:pt idx="3">
                  <c:v>87.6</c:v>
                </c:pt>
                <c:pt idx="4">
                  <c:v>89.7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EF-4F40-AC66-7DEB1C0BF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57992"/>
        <c:axId val="237158776"/>
      </c:lineChart>
      <c:catAx>
        <c:axId val="237157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7158776"/>
        <c:crosses val="autoZero"/>
        <c:auto val="1"/>
        <c:lblAlgn val="ctr"/>
        <c:lblOffset val="100"/>
        <c:noMultiLvlLbl val="1"/>
      </c:catAx>
      <c:valAx>
        <c:axId val="237158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7157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ET55" zoomScale="80" zoomScaleNormal="80" zoomScaleSheetLayoutView="70" workbookViewId="0">
      <selection activeCell="NZ14" sqref="NZ1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山口県地方独立行政法人山口県立病院機構　県立こころの医療センター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4" t="s">
        <v>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6"/>
      <c r="AU7" s="144" t="s">
        <v>2</v>
      </c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6"/>
      <c r="CN7" s="144" t="s">
        <v>3</v>
      </c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6"/>
      <c r="EG7" s="144" t="s">
        <v>4</v>
      </c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6"/>
      <c r="FZ7" s="144" t="s">
        <v>5</v>
      </c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6"/>
      <c r="ID7" s="144" t="s">
        <v>6</v>
      </c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  <c r="IW7" s="145"/>
      <c r="IX7" s="145"/>
      <c r="IY7" s="145"/>
      <c r="IZ7" s="145"/>
      <c r="JA7" s="145"/>
      <c r="JB7" s="145"/>
      <c r="JC7" s="145"/>
      <c r="JD7" s="145"/>
      <c r="JE7" s="145"/>
      <c r="JF7" s="145"/>
      <c r="JG7" s="145"/>
      <c r="JH7" s="145"/>
      <c r="JI7" s="145"/>
      <c r="JJ7" s="145"/>
      <c r="JK7" s="145"/>
      <c r="JL7" s="145"/>
      <c r="JM7" s="145"/>
      <c r="JN7" s="145"/>
      <c r="JO7" s="145"/>
      <c r="JP7" s="145"/>
      <c r="JQ7" s="145"/>
      <c r="JR7" s="145"/>
      <c r="JS7" s="145"/>
      <c r="JT7" s="145"/>
      <c r="JU7" s="145"/>
      <c r="JV7" s="146"/>
      <c r="JW7" s="144" t="s">
        <v>7</v>
      </c>
      <c r="JX7" s="145"/>
      <c r="JY7" s="145"/>
      <c r="JZ7" s="145"/>
      <c r="KA7" s="145"/>
      <c r="KB7" s="145"/>
      <c r="KC7" s="145"/>
      <c r="KD7" s="145"/>
      <c r="KE7" s="145"/>
      <c r="KF7" s="145"/>
      <c r="KG7" s="145"/>
      <c r="KH7" s="145"/>
      <c r="KI7" s="145"/>
      <c r="KJ7" s="145"/>
      <c r="KK7" s="145"/>
      <c r="KL7" s="145"/>
      <c r="KM7" s="145"/>
      <c r="KN7" s="145"/>
      <c r="KO7" s="145"/>
      <c r="KP7" s="145"/>
      <c r="KQ7" s="145"/>
      <c r="KR7" s="145"/>
      <c r="KS7" s="145"/>
      <c r="KT7" s="145"/>
      <c r="KU7" s="145"/>
      <c r="KV7" s="145"/>
      <c r="KW7" s="145"/>
      <c r="KX7" s="145"/>
      <c r="KY7" s="145"/>
      <c r="KZ7" s="145"/>
      <c r="LA7" s="145"/>
      <c r="LB7" s="145"/>
      <c r="LC7" s="145"/>
      <c r="LD7" s="145"/>
      <c r="LE7" s="145"/>
      <c r="LF7" s="145"/>
      <c r="LG7" s="145"/>
      <c r="LH7" s="145"/>
      <c r="LI7" s="145"/>
      <c r="LJ7" s="145"/>
      <c r="LK7" s="145"/>
      <c r="LL7" s="145"/>
      <c r="LM7" s="145"/>
      <c r="LN7" s="145"/>
      <c r="LO7" s="146"/>
      <c r="LP7" s="144" t="s">
        <v>8</v>
      </c>
      <c r="LQ7" s="145"/>
      <c r="LR7" s="145"/>
      <c r="LS7" s="145"/>
      <c r="LT7" s="145"/>
      <c r="LU7" s="145"/>
      <c r="LV7" s="145"/>
      <c r="LW7" s="145"/>
      <c r="LX7" s="145"/>
      <c r="LY7" s="145"/>
      <c r="LZ7" s="145"/>
      <c r="MA7" s="145"/>
      <c r="MB7" s="145"/>
      <c r="MC7" s="145"/>
      <c r="MD7" s="145"/>
      <c r="ME7" s="145"/>
      <c r="MF7" s="145"/>
      <c r="MG7" s="145"/>
      <c r="MH7" s="145"/>
      <c r="MI7" s="145"/>
      <c r="MJ7" s="145"/>
      <c r="MK7" s="145"/>
      <c r="ML7" s="145"/>
      <c r="MM7" s="145"/>
      <c r="MN7" s="145"/>
      <c r="MO7" s="145"/>
      <c r="MP7" s="145"/>
      <c r="MQ7" s="145"/>
      <c r="MR7" s="145"/>
      <c r="MS7" s="145"/>
      <c r="MT7" s="145"/>
      <c r="MU7" s="145"/>
      <c r="MV7" s="145"/>
      <c r="MW7" s="145"/>
      <c r="MX7" s="145"/>
      <c r="MY7" s="145"/>
      <c r="MZ7" s="145"/>
      <c r="NA7" s="145"/>
      <c r="NB7" s="145"/>
      <c r="NC7" s="145"/>
      <c r="ND7" s="145"/>
      <c r="NE7" s="145"/>
      <c r="NF7" s="145"/>
      <c r="NG7" s="145"/>
      <c r="NH7" s="14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39" t="str">
        <f>データ!K6</f>
        <v>地方独立行政法人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精神科病院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精神病院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非設置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 t="str">
        <f>データ!Y6</f>
        <v>-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 t="str">
        <f>データ!Z6</f>
        <v>-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データ!AA6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9" t="s">
        <v>10</v>
      </c>
      <c r="NK8" s="15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4" t="s">
        <v>12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6"/>
      <c r="AU9" s="144" t="s">
        <v>13</v>
      </c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6"/>
      <c r="CN9" s="144" t="s">
        <v>14</v>
      </c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6"/>
      <c r="EG9" s="144" t="s">
        <v>15</v>
      </c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6"/>
      <c r="FZ9" s="144" t="s">
        <v>16</v>
      </c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6"/>
      <c r="ID9" s="144" t="s">
        <v>17</v>
      </c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  <c r="IW9" s="145"/>
      <c r="IX9" s="145"/>
      <c r="IY9" s="145"/>
      <c r="IZ9" s="145"/>
      <c r="JA9" s="145"/>
      <c r="JB9" s="145"/>
      <c r="JC9" s="145"/>
      <c r="JD9" s="145"/>
      <c r="JE9" s="145"/>
      <c r="JF9" s="145"/>
      <c r="JG9" s="145"/>
      <c r="JH9" s="145"/>
      <c r="JI9" s="145"/>
      <c r="JJ9" s="145"/>
      <c r="JK9" s="145"/>
      <c r="JL9" s="145"/>
      <c r="JM9" s="145"/>
      <c r="JN9" s="145"/>
      <c r="JO9" s="145"/>
      <c r="JP9" s="145"/>
      <c r="JQ9" s="145"/>
      <c r="JR9" s="145"/>
      <c r="JS9" s="145"/>
      <c r="JT9" s="145"/>
      <c r="JU9" s="145"/>
      <c r="JV9" s="146"/>
      <c r="JW9" s="144" t="s">
        <v>18</v>
      </c>
      <c r="JX9" s="145"/>
      <c r="JY9" s="145"/>
      <c r="JZ9" s="145"/>
      <c r="KA9" s="145"/>
      <c r="KB9" s="145"/>
      <c r="KC9" s="145"/>
      <c r="KD9" s="145"/>
      <c r="KE9" s="145"/>
      <c r="KF9" s="145"/>
      <c r="KG9" s="145"/>
      <c r="KH9" s="145"/>
      <c r="KI9" s="145"/>
      <c r="KJ9" s="145"/>
      <c r="KK9" s="145"/>
      <c r="KL9" s="145"/>
      <c r="KM9" s="145"/>
      <c r="KN9" s="145"/>
      <c r="KO9" s="145"/>
      <c r="KP9" s="145"/>
      <c r="KQ9" s="145"/>
      <c r="KR9" s="145"/>
      <c r="KS9" s="145"/>
      <c r="KT9" s="145"/>
      <c r="KU9" s="145"/>
      <c r="KV9" s="145"/>
      <c r="KW9" s="145"/>
      <c r="KX9" s="145"/>
      <c r="KY9" s="145"/>
      <c r="KZ9" s="145"/>
      <c r="LA9" s="145"/>
      <c r="LB9" s="145"/>
      <c r="LC9" s="145"/>
      <c r="LD9" s="145"/>
      <c r="LE9" s="145"/>
      <c r="LF9" s="145"/>
      <c r="LG9" s="145"/>
      <c r="LH9" s="145"/>
      <c r="LI9" s="145"/>
      <c r="LJ9" s="145"/>
      <c r="LK9" s="145"/>
      <c r="LL9" s="145"/>
      <c r="LM9" s="145"/>
      <c r="LN9" s="145"/>
      <c r="LO9" s="146"/>
      <c r="LP9" s="144" t="s">
        <v>19</v>
      </c>
      <c r="LQ9" s="145"/>
      <c r="LR9" s="145"/>
      <c r="LS9" s="145"/>
      <c r="LT9" s="145"/>
      <c r="LU9" s="145"/>
      <c r="LV9" s="145"/>
      <c r="LW9" s="145"/>
      <c r="LX9" s="145"/>
      <c r="LY9" s="145"/>
      <c r="LZ9" s="145"/>
      <c r="MA9" s="145"/>
      <c r="MB9" s="145"/>
      <c r="MC9" s="145"/>
      <c r="MD9" s="145"/>
      <c r="ME9" s="145"/>
      <c r="MF9" s="145"/>
      <c r="MG9" s="145"/>
      <c r="MH9" s="145"/>
      <c r="MI9" s="145"/>
      <c r="MJ9" s="145"/>
      <c r="MK9" s="145"/>
      <c r="ML9" s="145"/>
      <c r="MM9" s="145"/>
      <c r="MN9" s="145"/>
      <c r="MO9" s="145"/>
      <c r="MP9" s="145"/>
      <c r="MQ9" s="145"/>
      <c r="MR9" s="145"/>
      <c r="MS9" s="145"/>
      <c r="MT9" s="145"/>
      <c r="MU9" s="145"/>
      <c r="MV9" s="145"/>
      <c r="MW9" s="145"/>
      <c r="MX9" s="145"/>
      <c r="MY9" s="145"/>
      <c r="MZ9" s="145"/>
      <c r="NA9" s="145"/>
      <c r="NB9" s="145"/>
      <c r="NC9" s="145"/>
      <c r="ND9" s="145"/>
      <c r="NE9" s="145"/>
      <c r="NF9" s="145"/>
      <c r="NG9" s="145"/>
      <c r="NH9" s="146"/>
      <c r="NI9" s="3"/>
      <c r="NJ9" s="147" t="s">
        <v>20</v>
      </c>
      <c r="NK9" s="14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1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-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-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臨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>
        <f>データ!AB6</f>
        <v>180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 t="str">
        <f>データ!AC6</f>
        <v>-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データ!AD6</f>
        <v>180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2" t="s">
        <v>22</v>
      </c>
      <c r="NK10" s="14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4" t="s">
        <v>24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6"/>
      <c r="AU11" s="144" t="s">
        <v>25</v>
      </c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6"/>
      <c r="CN11" s="144" t="s">
        <v>26</v>
      </c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6"/>
      <c r="EG11" s="144" t="s">
        <v>27</v>
      </c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6"/>
      <c r="ID11" s="144" t="s">
        <v>28</v>
      </c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  <c r="IW11" s="145"/>
      <c r="IX11" s="145"/>
      <c r="IY11" s="145"/>
      <c r="IZ11" s="145"/>
      <c r="JA11" s="145"/>
      <c r="JB11" s="145"/>
      <c r="JC11" s="145"/>
      <c r="JD11" s="145"/>
      <c r="JE11" s="145"/>
      <c r="JF11" s="145"/>
      <c r="JG11" s="145"/>
      <c r="JH11" s="145"/>
      <c r="JI11" s="145"/>
      <c r="JJ11" s="145"/>
      <c r="JK11" s="145"/>
      <c r="JL11" s="145"/>
      <c r="JM11" s="145"/>
      <c r="JN11" s="145"/>
      <c r="JO11" s="145"/>
      <c r="JP11" s="145"/>
      <c r="JQ11" s="145"/>
      <c r="JR11" s="145"/>
      <c r="JS11" s="145"/>
      <c r="JT11" s="145"/>
      <c r="JU11" s="145"/>
      <c r="JV11" s="146"/>
      <c r="JW11" s="144" t="s">
        <v>29</v>
      </c>
      <c r="JX11" s="145"/>
      <c r="JY11" s="145"/>
      <c r="JZ11" s="145"/>
      <c r="KA11" s="145"/>
      <c r="KB11" s="145"/>
      <c r="KC11" s="145"/>
      <c r="KD11" s="145"/>
      <c r="KE11" s="145"/>
      <c r="KF11" s="145"/>
      <c r="KG11" s="145"/>
      <c r="KH11" s="145"/>
      <c r="KI11" s="145"/>
      <c r="KJ11" s="145"/>
      <c r="KK11" s="145"/>
      <c r="KL11" s="145"/>
      <c r="KM11" s="145"/>
      <c r="KN11" s="145"/>
      <c r="KO11" s="145"/>
      <c r="KP11" s="145"/>
      <c r="KQ11" s="145"/>
      <c r="KR11" s="145"/>
      <c r="KS11" s="145"/>
      <c r="KT11" s="145"/>
      <c r="KU11" s="145"/>
      <c r="KV11" s="145"/>
      <c r="KW11" s="145"/>
      <c r="KX11" s="145"/>
      <c r="KY11" s="145"/>
      <c r="KZ11" s="145"/>
      <c r="LA11" s="145"/>
      <c r="LB11" s="145"/>
      <c r="LC11" s="145"/>
      <c r="LD11" s="145"/>
      <c r="LE11" s="145"/>
      <c r="LF11" s="145"/>
      <c r="LG11" s="145"/>
      <c r="LH11" s="145"/>
      <c r="LI11" s="145"/>
      <c r="LJ11" s="145"/>
      <c r="LK11" s="145"/>
      <c r="LL11" s="145"/>
      <c r="LM11" s="145"/>
      <c r="LN11" s="145"/>
      <c r="LO11" s="146"/>
      <c r="LP11" s="144" t="s">
        <v>30</v>
      </c>
      <c r="LQ11" s="145"/>
      <c r="LR11" s="145"/>
      <c r="LS11" s="145"/>
      <c r="LT11" s="145"/>
      <c r="LU11" s="145"/>
      <c r="LV11" s="145"/>
      <c r="LW11" s="145"/>
      <c r="LX11" s="145"/>
      <c r="LY11" s="145"/>
      <c r="LZ11" s="145"/>
      <c r="MA11" s="145"/>
      <c r="MB11" s="145"/>
      <c r="MC11" s="145"/>
      <c r="MD11" s="145"/>
      <c r="ME11" s="145"/>
      <c r="MF11" s="145"/>
      <c r="MG11" s="145"/>
      <c r="MH11" s="145"/>
      <c r="MI11" s="145"/>
      <c r="MJ11" s="145"/>
      <c r="MK11" s="145"/>
      <c r="ML11" s="145"/>
      <c r="MM11" s="145"/>
      <c r="MN11" s="145"/>
      <c r="MO11" s="145"/>
      <c r="MP11" s="145"/>
      <c r="MQ11" s="145"/>
      <c r="MR11" s="145"/>
      <c r="MS11" s="145"/>
      <c r="MT11" s="145"/>
      <c r="MU11" s="145"/>
      <c r="MV11" s="145"/>
      <c r="MW11" s="145"/>
      <c r="MX11" s="145"/>
      <c r="MY11" s="145"/>
      <c r="MZ11" s="145"/>
      <c r="NA11" s="145"/>
      <c r="NB11" s="145"/>
      <c r="NC11" s="145"/>
      <c r="ND11" s="145"/>
      <c r="NE11" s="145"/>
      <c r="NF11" s="145"/>
      <c r="NG11" s="145"/>
      <c r="NH11" s="14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8" t="str">
        <f>データ!U6</f>
        <v>-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13216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非該当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１５：１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ID12" s="128" t="str">
        <f>データ!AE6</f>
        <v>-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データ!AF6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 t="str">
        <f>データ!AG6</f>
        <v>-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1" t="s">
        <v>31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1" t="s">
        <v>32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33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35</v>
      </c>
      <c r="NK16" s="134"/>
      <c r="NL16" s="134"/>
      <c r="NM16" s="134"/>
      <c r="NN16" s="135"/>
      <c r="NO16" s="133" t="s">
        <v>36</v>
      </c>
      <c r="NP16" s="134"/>
      <c r="NQ16" s="134"/>
      <c r="NR16" s="134"/>
      <c r="NS16" s="135"/>
      <c r="NT16" s="133" t="s">
        <v>37</v>
      </c>
      <c r="NU16" s="134"/>
      <c r="NV16" s="134"/>
      <c r="NW16" s="134"/>
      <c r="NX16" s="135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0" t="s">
        <v>38</v>
      </c>
      <c r="NK18" s="121"/>
      <c r="NL18" s="121"/>
      <c r="NM18" s="124" t="s">
        <v>39</v>
      </c>
      <c r="NN18" s="125"/>
      <c r="NO18" s="120" t="s">
        <v>68</v>
      </c>
      <c r="NP18" s="121"/>
      <c r="NQ18" s="121"/>
      <c r="NR18" s="124" t="s">
        <v>39</v>
      </c>
      <c r="NS18" s="125"/>
      <c r="NT18" s="120" t="s">
        <v>38</v>
      </c>
      <c r="NU18" s="121"/>
      <c r="NV18" s="121"/>
      <c r="NW18" s="124" t="s">
        <v>39</v>
      </c>
      <c r="NX18" s="125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2"/>
      <c r="NK19" s="123"/>
      <c r="NL19" s="123"/>
      <c r="NM19" s="126"/>
      <c r="NN19" s="127"/>
      <c r="NO19" s="122"/>
      <c r="NP19" s="123"/>
      <c r="NQ19" s="123"/>
      <c r="NR19" s="126"/>
      <c r="NS19" s="127"/>
      <c r="NT19" s="122"/>
      <c r="NU19" s="123"/>
      <c r="NV19" s="123"/>
      <c r="NW19" s="126"/>
      <c r="NX19" s="127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176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93.5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98.8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100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103.1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100.6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75.900000000000006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79.2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79.2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82.8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80.599999999999994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7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1.2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0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0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0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93.7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90.1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87.6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92.4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91.6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101.1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101.2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100.9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100.9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99.7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69.8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69.400000000000006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68.900000000000006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68.400000000000006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66.900000000000006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184.4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163.19999999999999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179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176.9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177.9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74.8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73.400000000000006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72.3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72.099999999999994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69.8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177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178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21883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22342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22578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22573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22384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6308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6717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6824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6905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7232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76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70.5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69.599999999999994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67.099999999999994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69.7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4.5999999999999996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4.9000000000000004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4.4000000000000004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4.2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4.4000000000000004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20395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20681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21037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21418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21604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8536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8502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8542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8518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7891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84.6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85.6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86.5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87.6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89.7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8.4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8.1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8.1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7.9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8.1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179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23.3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28.1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32.799999999999997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37.5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41.9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62.9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68.2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72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75.5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80.400000000000006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24089933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24154839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24194622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24241078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24314956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44.3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46.7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48.4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50.2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52.3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61.8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66.3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70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68.2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69.5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26363375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26996532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27577179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27722473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27879712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y9yqLBSloqg8Z/lWbJTmxmbqPQdpGzSm2oaTGRez/YWWW49e/GR1Ofe+dZRRWa4mgkKbU1zMD2vBw5pESHI7hQ==" saltValue="AzFbpP0ircqP0FbIdIrX9A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93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94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95</v>
      </c>
      <c r="B3" s="49" t="s">
        <v>96</v>
      </c>
      <c r="C3" s="49" t="s">
        <v>97</v>
      </c>
      <c r="D3" s="49" t="s">
        <v>98</v>
      </c>
      <c r="E3" s="49" t="s">
        <v>99</v>
      </c>
      <c r="F3" s="49" t="s">
        <v>100</v>
      </c>
      <c r="G3" s="49" t="s">
        <v>101</v>
      </c>
      <c r="H3" s="50" t="s">
        <v>102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103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104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105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4" t="s">
        <v>106</v>
      </c>
      <c r="AI4" s="155"/>
      <c r="AJ4" s="155"/>
      <c r="AK4" s="155"/>
      <c r="AL4" s="155"/>
      <c r="AM4" s="155"/>
      <c r="AN4" s="155"/>
      <c r="AO4" s="155"/>
      <c r="AP4" s="155"/>
      <c r="AQ4" s="155"/>
      <c r="AR4" s="156"/>
      <c r="AS4" s="157" t="s">
        <v>107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7" t="s">
        <v>108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4" t="s">
        <v>109</v>
      </c>
      <c r="BP4" s="155"/>
      <c r="BQ4" s="155"/>
      <c r="BR4" s="155"/>
      <c r="BS4" s="155"/>
      <c r="BT4" s="155"/>
      <c r="BU4" s="155"/>
      <c r="BV4" s="155"/>
      <c r="BW4" s="155"/>
      <c r="BX4" s="155"/>
      <c r="BY4" s="156"/>
      <c r="BZ4" s="153" t="s">
        <v>110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7" t="s">
        <v>111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112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113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4" t="s">
        <v>114</v>
      </c>
      <c r="DS4" s="155"/>
      <c r="DT4" s="155"/>
      <c r="DU4" s="155"/>
      <c r="DV4" s="155"/>
      <c r="DW4" s="155"/>
      <c r="DX4" s="155"/>
      <c r="DY4" s="155"/>
      <c r="DZ4" s="155"/>
      <c r="EA4" s="155"/>
      <c r="EB4" s="156"/>
      <c r="EC4" s="153" t="s">
        <v>115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116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117</v>
      </c>
      <c r="B5" s="61"/>
      <c r="C5" s="61"/>
      <c r="D5" s="61"/>
      <c r="E5" s="61"/>
      <c r="F5" s="61"/>
      <c r="G5" s="61"/>
      <c r="H5" s="62" t="s">
        <v>118</v>
      </c>
      <c r="I5" s="62" t="s">
        <v>119</v>
      </c>
      <c r="J5" s="62" t="s">
        <v>120</v>
      </c>
      <c r="K5" s="62" t="s">
        <v>1</v>
      </c>
      <c r="L5" s="62" t="s">
        <v>2</v>
      </c>
      <c r="M5" s="62" t="s">
        <v>3</v>
      </c>
      <c r="N5" s="62" t="s">
        <v>121</v>
      </c>
      <c r="O5" s="62" t="s">
        <v>5</v>
      </c>
      <c r="P5" s="62" t="s">
        <v>122</v>
      </c>
      <c r="Q5" s="62" t="s">
        <v>123</v>
      </c>
      <c r="R5" s="62" t="s">
        <v>124</v>
      </c>
      <c r="S5" s="62" t="s">
        <v>125</v>
      </c>
      <c r="T5" s="62" t="s">
        <v>126</v>
      </c>
      <c r="U5" s="62" t="s">
        <v>127</v>
      </c>
      <c r="V5" s="62" t="s">
        <v>128</v>
      </c>
      <c r="W5" s="62" t="s">
        <v>129</v>
      </c>
      <c r="X5" s="62" t="s">
        <v>130</v>
      </c>
      <c r="Y5" s="62" t="s">
        <v>131</v>
      </c>
      <c r="Z5" s="62" t="s">
        <v>132</v>
      </c>
      <c r="AA5" s="62" t="s">
        <v>133</v>
      </c>
      <c r="AB5" s="62" t="s">
        <v>134</v>
      </c>
      <c r="AC5" s="62" t="s">
        <v>135</v>
      </c>
      <c r="AD5" s="62" t="s">
        <v>136</v>
      </c>
      <c r="AE5" s="62" t="s">
        <v>137</v>
      </c>
      <c r="AF5" s="62" t="s">
        <v>138</v>
      </c>
      <c r="AG5" s="62" t="s">
        <v>139</v>
      </c>
      <c r="AH5" s="62" t="s">
        <v>140</v>
      </c>
      <c r="AI5" s="62" t="s">
        <v>141</v>
      </c>
      <c r="AJ5" s="62" t="s">
        <v>142</v>
      </c>
      <c r="AK5" s="62" t="s">
        <v>143</v>
      </c>
      <c r="AL5" s="62" t="s">
        <v>144</v>
      </c>
      <c r="AM5" s="62" t="s">
        <v>145</v>
      </c>
      <c r="AN5" s="62" t="s">
        <v>146</v>
      </c>
      <c r="AO5" s="62" t="s">
        <v>147</v>
      </c>
      <c r="AP5" s="62" t="s">
        <v>148</v>
      </c>
      <c r="AQ5" s="62" t="s">
        <v>149</v>
      </c>
      <c r="AR5" s="62" t="s">
        <v>150</v>
      </c>
      <c r="AS5" s="62" t="s">
        <v>140</v>
      </c>
      <c r="AT5" s="62" t="s">
        <v>141</v>
      </c>
      <c r="AU5" s="62" t="s">
        <v>142</v>
      </c>
      <c r="AV5" s="62" t="s">
        <v>151</v>
      </c>
      <c r="AW5" s="62" t="s">
        <v>152</v>
      </c>
      <c r="AX5" s="62" t="s">
        <v>145</v>
      </c>
      <c r="AY5" s="62" t="s">
        <v>146</v>
      </c>
      <c r="AZ5" s="62" t="s">
        <v>147</v>
      </c>
      <c r="BA5" s="62" t="s">
        <v>148</v>
      </c>
      <c r="BB5" s="62" t="s">
        <v>149</v>
      </c>
      <c r="BC5" s="62" t="s">
        <v>150</v>
      </c>
      <c r="BD5" s="62" t="s">
        <v>140</v>
      </c>
      <c r="BE5" s="62" t="s">
        <v>141</v>
      </c>
      <c r="BF5" s="62" t="s">
        <v>142</v>
      </c>
      <c r="BG5" s="62" t="s">
        <v>151</v>
      </c>
      <c r="BH5" s="62" t="s">
        <v>152</v>
      </c>
      <c r="BI5" s="62" t="s">
        <v>145</v>
      </c>
      <c r="BJ5" s="62" t="s">
        <v>146</v>
      </c>
      <c r="BK5" s="62" t="s">
        <v>147</v>
      </c>
      <c r="BL5" s="62" t="s">
        <v>148</v>
      </c>
      <c r="BM5" s="62" t="s">
        <v>149</v>
      </c>
      <c r="BN5" s="62" t="s">
        <v>150</v>
      </c>
      <c r="BO5" s="62" t="s">
        <v>153</v>
      </c>
      <c r="BP5" s="62" t="s">
        <v>141</v>
      </c>
      <c r="BQ5" s="62" t="s">
        <v>142</v>
      </c>
      <c r="BR5" s="62" t="s">
        <v>151</v>
      </c>
      <c r="BS5" s="62" t="s">
        <v>152</v>
      </c>
      <c r="BT5" s="62" t="s">
        <v>145</v>
      </c>
      <c r="BU5" s="62" t="s">
        <v>146</v>
      </c>
      <c r="BV5" s="62" t="s">
        <v>147</v>
      </c>
      <c r="BW5" s="62" t="s">
        <v>148</v>
      </c>
      <c r="BX5" s="62" t="s">
        <v>149</v>
      </c>
      <c r="BY5" s="62" t="s">
        <v>150</v>
      </c>
      <c r="BZ5" s="62" t="s">
        <v>153</v>
      </c>
      <c r="CA5" s="62" t="s">
        <v>141</v>
      </c>
      <c r="CB5" s="62" t="s">
        <v>142</v>
      </c>
      <c r="CC5" s="62" t="s">
        <v>151</v>
      </c>
      <c r="CD5" s="62" t="s">
        <v>152</v>
      </c>
      <c r="CE5" s="62" t="s">
        <v>145</v>
      </c>
      <c r="CF5" s="62" t="s">
        <v>146</v>
      </c>
      <c r="CG5" s="62" t="s">
        <v>147</v>
      </c>
      <c r="CH5" s="62" t="s">
        <v>148</v>
      </c>
      <c r="CI5" s="62" t="s">
        <v>149</v>
      </c>
      <c r="CJ5" s="62" t="s">
        <v>150</v>
      </c>
      <c r="CK5" s="62" t="s">
        <v>153</v>
      </c>
      <c r="CL5" s="62" t="s">
        <v>154</v>
      </c>
      <c r="CM5" s="62" t="s">
        <v>155</v>
      </c>
      <c r="CN5" s="62" t="s">
        <v>151</v>
      </c>
      <c r="CO5" s="62" t="s">
        <v>152</v>
      </c>
      <c r="CP5" s="62" t="s">
        <v>145</v>
      </c>
      <c r="CQ5" s="62" t="s">
        <v>146</v>
      </c>
      <c r="CR5" s="62" t="s">
        <v>147</v>
      </c>
      <c r="CS5" s="62" t="s">
        <v>148</v>
      </c>
      <c r="CT5" s="62" t="s">
        <v>149</v>
      </c>
      <c r="CU5" s="62" t="s">
        <v>150</v>
      </c>
      <c r="CV5" s="62" t="s">
        <v>140</v>
      </c>
      <c r="CW5" s="62" t="s">
        <v>154</v>
      </c>
      <c r="CX5" s="62" t="s">
        <v>142</v>
      </c>
      <c r="CY5" s="62" t="s">
        <v>143</v>
      </c>
      <c r="CZ5" s="62" t="s">
        <v>152</v>
      </c>
      <c r="DA5" s="62" t="s">
        <v>145</v>
      </c>
      <c r="DB5" s="62" t="s">
        <v>146</v>
      </c>
      <c r="DC5" s="62" t="s">
        <v>147</v>
      </c>
      <c r="DD5" s="62" t="s">
        <v>148</v>
      </c>
      <c r="DE5" s="62" t="s">
        <v>149</v>
      </c>
      <c r="DF5" s="62" t="s">
        <v>150</v>
      </c>
      <c r="DG5" s="62" t="s">
        <v>153</v>
      </c>
      <c r="DH5" s="62" t="s">
        <v>141</v>
      </c>
      <c r="DI5" s="62" t="s">
        <v>155</v>
      </c>
      <c r="DJ5" s="62" t="s">
        <v>143</v>
      </c>
      <c r="DK5" s="62" t="s">
        <v>144</v>
      </c>
      <c r="DL5" s="62" t="s">
        <v>145</v>
      </c>
      <c r="DM5" s="62" t="s">
        <v>146</v>
      </c>
      <c r="DN5" s="62" t="s">
        <v>147</v>
      </c>
      <c r="DO5" s="62" t="s">
        <v>148</v>
      </c>
      <c r="DP5" s="62" t="s">
        <v>149</v>
      </c>
      <c r="DQ5" s="62" t="s">
        <v>150</v>
      </c>
      <c r="DR5" s="62" t="s">
        <v>153</v>
      </c>
      <c r="DS5" s="62" t="s">
        <v>154</v>
      </c>
      <c r="DT5" s="62" t="s">
        <v>142</v>
      </c>
      <c r="DU5" s="62" t="s">
        <v>151</v>
      </c>
      <c r="DV5" s="62" t="s">
        <v>144</v>
      </c>
      <c r="DW5" s="62" t="s">
        <v>145</v>
      </c>
      <c r="DX5" s="62" t="s">
        <v>146</v>
      </c>
      <c r="DY5" s="62" t="s">
        <v>147</v>
      </c>
      <c r="DZ5" s="62" t="s">
        <v>148</v>
      </c>
      <c r="EA5" s="62" t="s">
        <v>149</v>
      </c>
      <c r="EB5" s="62" t="s">
        <v>150</v>
      </c>
      <c r="EC5" s="62" t="s">
        <v>153</v>
      </c>
      <c r="ED5" s="62" t="s">
        <v>154</v>
      </c>
      <c r="EE5" s="62" t="s">
        <v>142</v>
      </c>
      <c r="EF5" s="62" t="s">
        <v>151</v>
      </c>
      <c r="EG5" s="62" t="s">
        <v>152</v>
      </c>
      <c r="EH5" s="62" t="s">
        <v>145</v>
      </c>
      <c r="EI5" s="62" t="s">
        <v>146</v>
      </c>
      <c r="EJ5" s="62" t="s">
        <v>147</v>
      </c>
      <c r="EK5" s="62" t="s">
        <v>148</v>
      </c>
      <c r="EL5" s="62" t="s">
        <v>149</v>
      </c>
      <c r="EM5" s="62" t="s">
        <v>156</v>
      </c>
      <c r="EN5" s="62" t="s">
        <v>140</v>
      </c>
      <c r="EO5" s="62" t="s">
        <v>154</v>
      </c>
      <c r="EP5" s="62" t="s">
        <v>142</v>
      </c>
      <c r="EQ5" s="62" t="s">
        <v>151</v>
      </c>
      <c r="ER5" s="62" t="s">
        <v>152</v>
      </c>
      <c r="ES5" s="62" t="s">
        <v>145</v>
      </c>
      <c r="ET5" s="62" t="s">
        <v>146</v>
      </c>
      <c r="EU5" s="62" t="s">
        <v>147</v>
      </c>
      <c r="EV5" s="62" t="s">
        <v>148</v>
      </c>
      <c r="EW5" s="62" t="s">
        <v>149</v>
      </c>
      <c r="EX5" s="62" t="s">
        <v>150</v>
      </c>
    </row>
    <row r="6" spans="1:154" s="67" customFormat="1">
      <c r="A6" s="48" t="s">
        <v>157</v>
      </c>
      <c r="B6" s="63">
        <f>B8</f>
        <v>2019</v>
      </c>
      <c r="C6" s="63">
        <f t="shared" ref="C6:M6" si="2">C8</f>
        <v>357500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2</v>
      </c>
      <c r="H6" s="158" t="str">
        <f>IF(H8&lt;&gt;I8,H8,"")&amp;IF(I8&lt;&gt;J8,I8,"")&amp;"　"&amp;J8</f>
        <v>山口県地方独立行政法人山口県立病院機構　県立こころの医療センター</v>
      </c>
      <c r="I6" s="159"/>
      <c r="J6" s="160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精神科病院</v>
      </c>
      <c r="N6" s="63" t="str">
        <f>N8</f>
        <v>精神病院</v>
      </c>
      <c r="O6" s="63" t="str">
        <f>O8</f>
        <v>非設置</v>
      </c>
      <c r="P6" s="63" t="str">
        <f>P8</f>
        <v>直営</v>
      </c>
      <c r="Q6" s="64">
        <f t="shared" ref="Q6:AG6" si="3">Q8</f>
        <v>1</v>
      </c>
      <c r="R6" s="63" t="str">
        <f t="shared" si="3"/>
        <v>-</v>
      </c>
      <c r="S6" s="63" t="str">
        <f t="shared" si="3"/>
        <v>-</v>
      </c>
      <c r="T6" s="63" t="str">
        <f t="shared" si="3"/>
        <v>臨</v>
      </c>
      <c r="U6" s="64" t="str">
        <f>U8</f>
        <v>-</v>
      </c>
      <c r="V6" s="64">
        <f>V8</f>
        <v>13216</v>
      </c>
      <c r="W6" s="63" t="str">
        <f>W8</f>
        <v>非該当</v>
      </c>
      <c r="X6" s="63" t="str">
        <f t="shared" si="3"/>
        <v>１５：１</v>
      </c>
      <c r="Y6" s="64" t="str">
        <f t="shared" si="3"/>
        <v>-</v>
      </c>
      <c r="Z6" s="64" t="str">
        <f t="shared" si="3"/>
        <v>-</v>
      </c>
      <c r="AA6" s="64" t="str">
        <f t="shared" si="3"/>
        <v>-</v>
      </c>
      <c r="AB6" s="64">
        <f t="shared" si="3"/>
        <v>180</v>
      </c>
      <c r="AC6" s="64" t="str">
        <f t="shared" si="3"/>
        <v>-</v>
      </c>
      <c r="AD6" s="64">
        <f t="shared" si="3"/>
        <v>180</v>
      </c>
      <c r="AE6" s="64" t="str">
        <f t="shared" si="3"/>
        <v>-</v>
      </c>
      <c r="AF6" s="64" t="str">
        <f t="shared" si="3"/>
        <v>-</v>
      </c>
      <c r="AG6" s="64" t="str">
        <f t="shared" si="3"/>
        <v>-</v>
      </c>
      <c r="AH6" s="65">
        <f>IF(AH8="-",NA(),AH8)</f>
        <v>93.5</v>
      </c>
      <c r="AI6" s="65">
        <f t="shared" ref="AI6:AQ6" si="4">IF(AI8="-",NA(),AI8)</f>
        <v>98.8</v>
      </c>
      <c r="AJ6" s="65">
        <f t="shared" si="4"/>
        <v>100</v>
      </c>
      <c r="AK6" s="65">
        <f t="shared" si="4"/>
        <v>103.1</v>
      </c>
      <c r="AL6" s="65">
        <f t="shared" si="4"/>
        <v>100.6</v>
      </c>
      <c r="AM6" s="65">
        <f t="shared" si="4"/>
        <v>101.1</v>
      </c>
      <c r="AN6" s="65">
        <f t="shared" si="4"/>
        <v>101.2</v>
      </c>
      <c r="AO6" s="65">
        <f t="shared" si="4"/>
        <v>100.9</v>
      </c>
      <c r="AP6" s="65">
        <f t="shared" si="4"/>
        <v>100.9</v>
      </c>
      <c r="AQ6" s="65">
        <f t="shared" si="4"/>
        <v>99.7</v>
      </c>
      <c r="AR6" s="65" t="str">
        <f>IF(AR8="-","【-】","【"&amp;SUBSTITUTE(TEXT(AR8,"#,##0.0"),"-","△")&amp;"】")</f>
        <v>【98.2】</v>
      </c>
      <c r="AS6" s="65">
        <f>IF(AS8="-",NA(),AS8)</f>
        <v>75.900000000000006</v>
      </c>
      <c r="AT6" s="65">
        <f t="shared" ref="AT6:BB6" si="5">IF(AT8="-",NA(),AT8)</f>
        <v>79.2</v>
      </c>
      <c r="AU6" s="65">
        <f t="shared" si="5"/>
        <v>79.2</v>
      </c>
      <c r="AV6" s="65">
        <f t="shared" si="5"/>
        <v>82.8</v>
      </c>
      <c r="AW6" s="65">
        <f t="shared" si="5"/>
        <v>80.599999999999994</v>
      </c>
      <c r="AX6" s="65">
        <f t="shared" si="5"/>
        <v>69.8</v>
      </c>
      <c r="AY6" s="65">
        <f t="shared" si="5"/>
        <v>69.400000000000006</v>
      </c>
      <c r="AZ6" s="65">
        <f t="shared" si="5"/>
        <v>68.900000000000006</v>
      </c>
      <c r="BA6" s="65">
        <f t="shared" si="5"/>
        <v>68.400000000000006</v>
      </c>
      <c r="BB6" s="65">
        <f t="shared" si="5"/>
        <v>66.900000000000006</v>
      </c>
      <c r="BC6" s="65" t="str">
        <f>IF(BC8="-","【-】","【"&amp;SUBSTITUTE(TEXT(BC8,"#,##0.0"),"-","△")&amp;"】")</f>
        <v>【89.5】</v>
      </c>
      <c r="BD6" s="65">
        <f>IF(BD8="-",NA(),BD8)</f>
        <v>7</v>
      </c>
      <c r="BE6" s="65">
        <f t="shared" ref="BE6:BM6" si="6">IF(BE8="-",NA(),BE8)</f>
        <v>1.2</v>
      </c>
      <c r="BF6" s="65">
        <f t="shared" si="6"/>
        <v>0</v>
      </c>
      <c r="BG6" s="65">
        <f t="shared" si="6"/>
        <v>0</v>
      </c>
      <c r="BH6" s="65">
        <f t="shared" si="6"/>
        <v>0</v>
      </c>
      <c r="BI6" s="65">
        <f t="shared" si="6"/>
        <v>184.4</v>
      </c>
      <c r="BJ6" s="65">
        <f t="shared" si="6"/>
        <v>163.19999999999999</v>
      </c>
      <c r="BK6" s="65">
        <f t="shared" si="6"/>
        <v>179</v>
      </c>
      <c r="BL6" s="65">
        <f t="shared" si="6"/>
        <v>176.9</v>
      </c>
      <c r="BM6" s="65">
        <f t="shared" si="6"/>
        <v>177.9</v>
      </c>
      <c r="BN6" s="65" t="str">
        <f>IF(BN8="-","【-】","【"&amp;SUBSTITUTE(TEXT(BN8,"#,##0.0"),"-","△")&amp;"】")</f>
        <v>【59.6】</v>
      </c>
      <c r="BO6" s="65">
        <f>IF(BO8="-",NA(),BO8)</f>
        <v>93.7</v>
      </c>
      <c r="BP6" s="65">
        <f t="shared" ref="BP6:BX6" si="7">IF(BP8="-",NA(),BP8)</f>
        <v>90.1</v>
      </c>
      <c r="BQ6" s="65">
        <f t="shared" si="7"/>
        <v>87.6</v>
      </c>
      <c r="BR6" s="65">
        <f t="shared" si="7"/>
        <v>92.4</v>
      </c>
      <c r="BS6" s="65">
        <f t="shared" si="7"/>
        <v>91.6</v>
      </c>
      <c r="BT6" s="65">
        <f t="shared" si="7"/>
        <v>74.8</v>
      </c>
      <c r="BU6" s="65">
        <f t="shared" si="7"/>
        <v>73.400000000000006</v>
      </c>
      <c r="BV6" s="65">
        <f t="shared" si="7"/>
        <v>72.3</v>
      </c>
      <c r="BW6" s="65">
        <f t="shared" si="7"/>
        <v>72.099999999999994</v>
      </c>
      <c r="BX6" s="65">
        <f t="shared" si="7"/>
        <v>69.8</v>
      </c>
      <c r="BY6" s="65" t="str">
        <f>IF(BY8="-","【-】","【"&amp;SUBSTITUTE(TEXT(BY8,"#,##0.0"),"-","△")&amp;"】")</f>
        <v>【74.7】</v>
      </c>
      <c r="BZ6" s="66">
        <f>IF(BZ8="-",NA(),BZ8)</f>
        <v>21883</v>
      </c>
      <c r="CA6" s="66">
        <f t="shared" ref="CA6:CI6" si="8">IF(CA8="-",NA(),CA8)</f>
        <v>22342</v>
      </c>
      <c r="CB6" s="66">
        <f t="shared" si="8"/>
        <v>22578</v>
      </c>
      <c r="CC6" s="66">
        <f t="shared" si="8"/>
        <v>22573</v>
      </c>
      <c r="CD6" s="66">
        <f t="shared" si="8"/>
        <v>22384</v>
      </c>
      <c r="CE6" s="66">
        <f t="shared" si="8"/>
        <v>20395</v>
      </c>
      <c r="CF6" s="66">
        <f t="shared" si="8"/>
        <v>20681</v>
      </c>
      <c r="CG6" s="66">
        <f t="shared" si="8"/>
        <v>21037</v>
      </c>
      <c r="CH6" s="66">
        <f t="shared" si="8"/>
        <v>21418</v>
      </c>
      <c r="CI6" s="66">
        <f t="shared" si="8"/>
        <v>21604</v>
      </c>
      <c r="CJ6" s="65" t="str">
        <f>IF(CJ8="-","【-】","【"&amp;SUBSTITUTE(TEXT(CJ8,"#,##0"),"-","△")&amp;"】")</f>
        <v>【53,621】</v>
      </c>
      <c r="CK6" s="66">
        <f>IF(CK8="-",NA(),CK8)</f>
        <v>6308</v>
      </c>
      <c r="CL6" s="66">
        <f t="shared" ref="CL6:CT6" si="9">IF(CL8="-",NA(),CL8)</f>
        <v>6717</v>
      </c>
      <c r="CM6" s="66">
        <f t="shared" si="9"/>
        <v>6824</v>
      </c>
      <c r="CN6" s="66">
        <f t="shared" si="9"/>
        <v>6905</v>
      </c>
      <c r="CO6" s="66">
        <f t="shared" si="9"/>
        <v>7232</v>
      </c>
      <c r="CP6" s="66">
        <f t="shared" si="9"/>
        <v>8536</v>
      </c>
      <c r="CQ6" s="66">
        <f t="shared" si="9"/>
        <v>8502</v>
      </c>
      <c r="CR6" s="66">
        <f t="shared" si="9"/>
        <v>8542</v>
      </c>
      <c r="CS6" s="66">
        <f t="shared" si="9"/>
        <v>8518</v>
      </c>
      <c r="CT6" s="66">
        <f t="shared" si="9"/>
        <v>7891</v>
      </c>
      <c r="CU6" s="65" t="str">
        <f>IF(CU8="-","【-】","【"&amp;SUBSTITUTE(TEXT(CU8,"#,##0"),"-","△")&amp;"】")</f>
        <v>【15,586】</v>
      </c>
      <c r="CV6" s="65">
        <f>IF(CV8="-",NA(),CV8)</f>
        <v>76</v>
      </c>
      <c r="CW6" s="65">
        <f t="shared" ref="CW6:DE6" si="10">IF(CW8="-",NA(),CW8)</f>
        <v>70.5</v>
      </c>
      <c r="CX6" s="65">
        <f t="shared" si="10"/>
        <v>69.599999999999994</v>
      </c>
      <c r="CY6" s="65">
        <f t="shared" si="10"/>
        <v>67.099999999999994</v>
      </c>
      <c r="CZ6" s="65">
        <f t="shared" si="10"/>
        <v>69.7</v>
      </c>
      <c r="DA6" s="65">
        <f t="shared" si="10"/>
        <v>84.6</v>
      </c>
      <c r="DB6" s="65">
        <f t="shared" si="10"/>
        <v>85.6</v>
      </c>
      <c r="DC6" s="65">
        <f t="shared" si="10"/>
        <v>86.5</v>
      </c>
      <c r="DD6" s="65">
        <f t="shared" si="10"/>
        <v>87.6</v>
      </c>
      <c r="DE6" s="65">
        <f t="shared" si="10"/>
        <v>89.7</v>
      </c>
      <c r="DF6" s="65" t="str">
        <f>IF(DF8="-","【-】","【"&amp;SUBSTITUTE(TEXT(DF8,"#,##0.0"),"-","△")&amp;"】")</f>
        <v>【54.6】</v>
      </c>
      <c r="DG6" s="65">
        <f>IF(DG8="-",NA(),DG8)</f>
        <v>4.5999999999999996</v>
      </c>
      <c r="DH6" s="65">
        <f t="shared" ref="DH6:DP6" si="11">IF(DH8="-",NA(),DH8)</f>
        <v>4.9000000000000004</v>
      </c>
      <c r="DI6" s="65">
        <f t="shared" si="11"/>
        <v>4.4000000000000004</v>
      </c>
      <c r="DJ6" s="65">
        <f t="shared" si="11"/>
        <v>4.2</v>
      </c>
      <c r="DK6" s="65">
        <f t="shared" si="11"/>
        <v>4.4000000000000004</v>
      </c>
      <c r="DL6" s="65">
        <f t="shared" si="11"/>
        <v>8.4</v>
      </c>
      <c r="DM6" s="65">
        <f t="shared" si="11"/>
        <v>8.1</v>
      </c>
      <c r="DN6" s="65">
        <f t="shared" si="11"/>
        <v>8.1</v>
      </c>
      <c r="DO6" s="65">
        <f t="shared" si="11"/>
        <v>7.9</v>
      </c>
      <c r="DP6" s="65">
        <f t="shared" si="11"/>
        <v>8.1</v>
      </c>
      <c r="DQ6" s="65" t="str">
        <f>IF(DQ8="-","【-】","【"&amp;SUBSTITUTE(TEXT(DQ8,"#,##0.0"),"-","△")&amp;"】")</f>
        <v>【25.0】</v>
      </c>
      <c r="DR6" s="65">
        <f>IF(DR8="-",NA(),DR8)</f>
        <v>23.3</v>
      </c>
      <c r="DS6" s="65">
        <f t="shared" ref="DS6:EA6" si="12">IF(DS8="-",NA(),DS8)</f>
        <v>28.1</v>
      </c>
      <c r="DT6" s="65">
        <f t="shared" si="12"/>
        <v>32.799999999999997</v>
      </c>
      <c r="DU6" s="65">
        <f t="shared" si="12"/>
        <v>37.5</v>
      </c>
      <c r="DV6" s="65">
        <f t="shared" si="12"/>
        <v>41.9</v>
      </c>
      <c r="DW6" s="65">
        <f t="shared" si="12"/>
        <v>44.3</v>
      </c>
      <c r="DX6" s="65">
        <f t="shared" si="12"/>
        <v>46.7</v>
      </c>
      <c r="DY6" s="65">
        <f t="shared" si="12"/>
        <v>48.4</v>
      </c>
      <c r="DZ6" s="65">
        <f t="shared" si="12"/>
        <v>50.2</v>
      </c>
      <c r="EA6" s="65">
        <f t="shared" si="12"/>
        <v>52.3</v>
      </c>
      <c r="EB6" s="65" t="str">
        <f>IF(EB8="-","【-】","【"&amp;SUBSTITUTE(TEXT(EB8,"#,##0.0"),"-","△")&amp;"】")</f>
        <v>【53.5】</v>
      </c>
      <c r="EC6" s="65">
        <f>IF(EC8="-",NA(),EC8)</f>
        <v>62.9</v>
      </c>
      <c r="ED6" s="65">
        <f t="shared" ref="ED6:EL6" si="13">IF(ED8="-",NA(),ED8)</f>
        <v>68.2</v>
      </c>
      <c r="EE6" s="65">
        <f t="shared" si="13"/>
        <v>72</v>
      </c>
      <c r="EF6" s="65">
        <f t="shared" si="13"/>
        <v>75.5</v>
      </c>
      <c r="EG6" s="65">
        <f t="shared" si="13"/>
        <v>80.400000000000006</v>
      </c>
      <c r="EH6" s="65">
        <f t="shared" si="13"/>
        <v>61.8</v>
      </c>
      <c r="EI6" s="65">
        <f t="shared" si="13"/>
        <v>66.3</v>
      </c>
      <c r="EJ6" s="65">
        <f t="shared" si="13"/>
        <v>70</v>
      </c>
      <c r="EK6" s="65">
        <f t="shared" si="13"/>
        <v>68.2</v>
      </c>
      <c r="EL6" s="65">
        <f t="shared" si="13"/>
        <v>69.5</v>
      </c>
      <c r="EM6" s="65" t="str">
        <f>IF(EM8="-","【-】","【"&amp;SUBSTITUTE(TEXT(EM8,"#,##0.0"),"-","△")&amp;"】")</f>
        <v>【70.0】</v>
      </c>
      <c r="EN6" s="66">
        <f>IF(EN8="-",NA(),EN8)</f>
        <v>24089933</v>
      </c>
      <c r="EO6" s="66">
        <f t="shared" ref="EO6:EW6" si="14">IF(EO8="-",NA(),EO8)</f>
        <v>24154839</v>
      </c>
      <c r="EP6" s="66">
        <f t="shared" si="14"/>
        <v>24194622</v>
      </c>
      <c r="EQ6" s="66">
        <f t="shared" si="14"/>
        <v>24241078</v>
      </c>
      <c r="ER6" s="66">
        <f t="shared" si="14"/>
        <v>24314956</v>
      </c>
      <c r="ES6" s="66">
        <f t="shared" si="14"/>
        <v>26363375</v>
      </c>
      <c r="ET6" s="66">
        <f t="shared" si="14"/>
        <v>26996532</v>
      </c>
      <c r="EU6" s="66">
        <f t="shared" si="14"/>
        <v>27577179</v>
      </c>
      <c r="EV6" s="66">
        <f t="shared" si="14"/>
        <v>27722473</v>
      </c>
      <c r="EW6" s="66">
        <f t="shared" si="14"/>
        <v>27879712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158</v>
      </c>
      <c r="B7" s="63">
        <f t="shared" ref="B7:AG7" si="15">B8</f>
        <v>2019</v>
      </c>
      <c r="C7" s="63">
        <f t="shared" si="15"/>
        <v>357500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2</v>
      </c>
      <c r="H7" s="63"/>
      <c r="I7" s="63"/>
      <c r="J7" s="63"/>
      <c r="K7" s="63" t="str">
        <f t="shared" si="15"/>
        <v>地方独立行政法人</v>
      </c>
      <c r="L7" s="63" t="str">
        <f t="shared" si="15"/>
        <v>病院事業</v>
      </c>
      <c r="M7" s="63" t="str">
        <f t="shared" si="15"/>
        <v>精神科病院</v>
      </c>
      <c r="N7" s="63" t="str">
        <f>N8</f>
        <v>精神病院</v>
      </c>
      <c r="O7" s="63" t="str">
        <f>O8</f>
        <v>非設置</v>
      </c>
      <c r="P7" s="63" t="str">
        <f>P8</f>
        <v>直営</v>
      </c>
      <c r="Q7" s="64">
        <f t="shared" si="15"/>
        <v>1</v>
      </c>
      <c r="R7" s="63" t="str">
        <f t="shared" si="15"/>
        <v>-</v>
      </c>
      <c r="S7" s="63" t="str">
        <f t="shared" si="15"/>
        <v>-</v>
      </c>
      <c r="T7" s="63" t="str">
        <f t="shared" si="15"/>
        <v>臨</v>
      </c>
      <c r="U7" s="64" t="str">
        <f>U8</f>
        <v>-</v>
      </c>
      <c r="V7" s="64">
        <f>V8</f>
        <v>13216</v>
      </c>
      <c r="W7" s="63" t="str">
        <f>W8</f>
        <v>非該当</v>
      </c>
      <c r="X7" s="63" t="str">
        <f t="shared" si="15"/>
        <v>１５：１</v>
      </c>
      <c r="Y7" s="64" t="str">
        <f t="shared" si="15"/>
        <v>-</v>
      </c>
      <c r="Z7" s="64" t="str">
        <f t="shared" si="15"/>
        <v>-</v>
      </c>
      <c r="AA7" s="64" t="str">
        <f t="shared" si="15"/>
        <v>-</v>
      </c>
      <c r="AB7" s="64">
        <f t="shared" si="15"/>
        <v>180</v>
      </c>
      <c r="AC7" s="64" t="str">
        <f t="shared" si="15"/>
        <v>-</v>
      </c>
      <c r="AD7" s="64">
        <f t="shared" si="15"/>
        <v>180</v>
      </c>
      <c r="AE7" s="64" t="str">
        <f t="shared" si="15"/>
        <v>-</v>
      </c>
      <c r="AF7" s="64" t="str">
        <f t="shared" si="15"/>
        <v>-</v>
      </c>
      <c r="AG7" s="64" t="str">
        <f t="shared" si="15"/>
        <v>-</v>
      </c>
      <c r="AH7" s="65">
        <f>AH8</f>
        <v>93.5</v>
      </c>
      <c r="AI7" s="65">
        <f t="shared" ref="AI7:AQ7" si="16">AI8</f>
        <v>98.8</v>
      </c>
      <c r="AJ7" s="65">
        <f t="shared" si="16"/>
        <v>100</v>
      </c>
      <c r="AK7" s="65">
        <f t="shared" si="16"/>
        <v>103.1</v>
      </c>
      <c r="AL7" s="65">
        <f t="shared" si="16"/>
        <v>100.6</v>
      </c>
      <c r="AM7" s="65">
        <f t="shared" si="16"/>
        <v>101.1</v>
      </c>
      <c r="AN7" s="65">
        <f t="shared" si="16"/>
        <v>101.2</v>
      </c>
      <c r="AO7" s="65">
        <f t="shared" si="16"/>
        <v>100.9</v>
      </c>
      <c r="AP7" s="65">
        <f t="shared" si="16"/>
        <v>100.9</v>
      </c>
      <c r="AQ7" s="65">
        <f t="shared" si="16"/>
        <v>99.7</v>
      </c>
      <c r="AR7" s="65"/>
      <c r="AS7" s="65">
        <f>AS8</f>
        <v>75.900000000000006</v>
      </c>
      <c r="AT7" s="65">
        <f t="shared" ref="AT7:BB7" si="17">AT8</f>
        <v>79.2</v>
      </c>
      <c r="AU7" s="65">
        <f t="shared" si="17"/>
        <v>79.2</v>
      </c>
      <c r="AV7" s="65">
        <f t="shared" si="17"/>
        <v>82.8</v>
      </c>
      <c r="AW7" s="65">
        <f t="shared" si="17"/>
        <v>80.599999999999994</v>
      </c>
      <c r="AX7" s="65">
        <f t="shared" si="17"/>
        <v>69.8</v>
      </c>
      <c r="AY7" s="65">
        <f t="shared" si="17"/>
        <v>69.400000000000006</v>
      </c>
      <c r="AZ7" s="65">
        <f t="shared" si="17"/>
        <v>68.900000000000006</v>
      </c>
      <c r="BA7" s="65">
        <f t="shared" si="17"/>
        <v>68.400000000000006</v>
      </c>
      <c r="BB7" s="65">
        <f t="shared" si="17"/>
        <v>66.900000000000006</v>
      </c>
      <c r="BC7" s="65"/>
      <c r="BD7" s="65">
        <f>BD8</f>
        <v>7</v>
      </c>
      <c r="BE7" s="65">
        <f t="shared" ref="BE7:BM7" si="18">BE8</f>
        <v>1.2</v>
      </c>
      <c r="BF7" s="65">
        <f t="shared" si="18"/>
        <v>0</v>
      </c>
      <c r="BG7" s="65">
        <f t="shared" si="18"/>
        <v>0</v>
      </c>
      <c r="BH7" s="65">
        <f t="shared" si="18"/>
        <v>0</v>
      </c>
      <c r="BI7" s="65">
        <f t="shared" si="18"/>
        <v>184.4</v>
      </c>
      <c r="BJ7" s="65">
        <f t="shared" si="18"/>
        <v>163.19999999999999</v>
      </c>
      <c r="BK7" s="65">
        <f t="shared" si="18"/>
        <v>179</v>
      </c>
      <c r="BL7" s="65">
        <f t="shared" si="18"/>
        <v>176.9</v>
      </c>
      <c r="BM7" s="65">
        <f t="shared" si="18"/>
        <v>177.9</v>
      </c>
      <c r="BN7" s="65"/>
      <c r="BO7" s="65">
        <f>BO8</f>
        <v>93.7</v>
      </c>
      <c r="BP7" s="65">
        <f t="shared" ref="BP7:BX7" si="19">BP8</f>
        <v>90.1</v>
      </c>
      <c r="BQ7" s="65">
        <f t="shared" si="19"/>
        <v>87.6</v>
      </c>
      <c r="BR7" s="65">
        <f t="shared" si="19"/>
        <v>92.4</v>
      </c>
      <c r="BS7" s="65">
        <f t="shared" si="19"/>
        <v>91.6</v>
      </c>
      <c r="BT7" s="65">
        <f t="shared" si="19"/>
        <v>74.8</v>
      </c>
      <c r="BU7" s="65">
        <f t="shared" si="19"/>
        <v>73.400000000000006</v>
      </c>
      <c r="BV7" s="65">
        <f t="shared" si="19"/>
        <v>72.3</v>
      </c>
      <c r="BW7" s="65">
        <f t="shared" si="19"/>
        <v>72.099999999999994</v>
      </c>
      <c r="BX7" s="65">
        <f t="shared" si="19"/>
        <v>69.8</v>
      </c>
      <c r="BY7" s="65"/>
      <c r="BZ7" s="66">
        <f>BZ8</f>
        <v>21883</v>
      </c>
      <c r="CA7" s="66">
        <f t="shared" ref="CA7:CI7" si="20">CA8</f>
        <v>22342</v>
      </c>
      <c r="CB7" s="66">
        <f t="shared" si="20"/>
        <v>22578</v>
      </c>
      <c r="CC7" s="66">
        <f t="shared" si="20"/>
        <v>22573</v>
      </c>
      <c r="CD7" s="66">
        <f t="shared" si="20"/>
        <v>22384</v>
      </c>
      <c r="CE7" s="66">
        <f t="shared" si="20"/>
        <v>20395</v>
      </c>
      <c r="CF7" s="66">
        <f t="shared" si="20"/>
        <v>20681</v>
      </c>
      <c r="CG7" s="66">
        <f t="shared" si="20"/>
        <v>21037</v>
      </c>
      <c r="CH7" s="66">
        <f t="shared" si="20"/>
        <v>21418</v>
      </c>
      <c r="CI7" s="66">
        <f t="shared" si="20"/>
        <v>21604</v>
      </c>
      <c r="CJ7" s="65"/>
      <c r="CK7" s="66">
        <f>CK8</f>
        <v>6308</v>
      </c>
      <c r="CL7" s="66">
        <f t="shared" ref="CL7:CT7" si="21">CL8</f>
        <v>6717</v>
      </c>
      <c r="CM7" s="66">
        <f t="shared" si="21"/>
        <v>6824</v>
      </c>
      <c r="CN7" s="66">
        <f t="shared" si="21"/>
        <v>6905</v>
      </c>
      <c r="CO7" s="66">
        <f t="shared" si="21"/>
        <v>7232</v>
      </c>
      <c r="CP7" s="66">
        <f t="shared" si="21"/>
        <v>8536</v>
      </c>
      <c r="CQ7" s="66">
        <f t="shared" si="21"/>
        <v>8502</v>
      </c>
      <c r="CR7" s="66">
        <f t="shared" si="21"/>
        <v>8542</v>
      </c>
      <c r="CS7" s="66">
        <f t="shared" si="21"/>
        <v>8518</v>
      </c>
      <c r="CT7" s="66">
        <f t="shared" si="21"/>
        <v>7891</v>
      </c>
      <c r="CU7" s="65"/>
      <c r="CV7" s="65">
        <f>CV8</f>
        <v>76</v>
      </c>
      <c r="CW7" s="65">
        <f t="shared" ref="CW7:DE7" si="22">CW8</f>
        <v>70.5</v>
      </c>
      <c r="CX7" s="65">
        <f t="shared" si="22"/>
        <v>69.599999999999994</v>
      </c>
      <c r="CY7" s="65">
        <f t="shared" si="22"/>
        <v>67.099999999999994</v>
      </c>
      <c r="CZ7" s="65">
        <f t="shared" si="22"/>
        <v>69.7</v>
      </c>
      <c r="DA7" s="65">
        <f t="shared" si="22"/>
        <v>84.6</v>
      </c>
      <c r="DB7" s="65">
        <f t="shared" si="22"/>
        <v>85.6</v>
      </c>
      <c r="DC7" s="65">
        <f t="shared" si="22"/>
        <v>86.5</v>
      </c>
      <c r="DD7" s="65">
        <f t="shared" si="22"/>
        <v>87.6</v>
      </c>
      <c r="DE7" s="65">
        <f t="shared" si="22"/>
        <v>89.7</v>
      </c>
      <c r="DF7" s="65"/>
      <c r="DG7" s="65">
        <f>DG8</f>
        <v>4.5999999999999996</v>
      </c>
      <c r="DH7" s="65">
        <f t="shared" ref="DH7:DP7" si="23">DH8</f>
        <v>4.9000000000000004</v>
      </c>
      <c r="DI7" s="65">
        <f t="shared" si="23"/>
        <v>4.4000000000000004</v>
      </c>
      <c r="DJ7" s="65">
        <f t="shared" si="23"/>
        <v>4.2</v>
      </c>
      <c r="DK7" s="65">
        <f t="shared" si="23"/>
        <v>4.4000000000000004</v>
      </c>
      <c r="DL7" s="65">
        <f t="shared" si="23"/>
        <v>8.4</v>
      </c>
      <c r="DM7" s="65">
        <f t="shared" si="23"/>
        <v>8.1</v>
      </c>
      <c r="DN7" s="65">
        <f t="shared" si="23"/>
        <v>8.1</v>
      </c>
      <c r="DO7" s="65">
        <f t="shared" si="23"/>
        <v>7.9</v>
      </c>
      <c r="DP7" s="65">
        <f t="shared" si="23"/>
        <v>8.1</v>
      </c>
      <c r="DQ7" s="65"/>
      <c r="DR7" s="65">
        <f>DR8</f>
        <v>23.3</v>
      </c>
      <c r="DS7" s="65">
        <f t="shared" ref="DS7:EA7" si="24">DS8</f>
        <v>28.1</v>
      </c>
      <c r="DT7" s="65">
        <f t="shared" si="24"/>
        <v>32.799999999999997</v>
      </c>
      <c r="DU7" s="65">
        <f t="shared" si="24"/>
        <v>37.5</v>
      </c>
      <c r="DV7" s="65">
        <f t="shared" si="24"/>
        <v>41.9</v>
      </c>
      <c r="DW7" s="65">
        <f t="shared" si="24"/>
        <v>44.3</v>
      </c>
      <c r="DX7" s="65">
        <f t="shared" si="24"/>
        <v>46.7</v>
      </c>
      <c r="DY7" s="65">
        <f t="shared" si="24"/>
        <v>48.4</v>
      </c>
      <c r="DZ7" s="65">
        <f t="shared" si="24"/>
        <v>50.2</v>
      </c>
      <c r="EA7" s="65">
        <f t="shared" si="24"/>
        <v>52.3</v>
      </c>
      <c r="EB7" s="65"/>
      <c r="EC7" s="65">
        <f>EC8</f>
        <v>62.9</v>
      </c>
      <c r="ED7" s="65">
        <f t="shared" ref="ED7:EL7" si="25">ED8</f>
        <v>68.2</v>
      </c>
      <c r="EE7" s="65">
        <f t="shared" si="25"/>
        <v>72</v>
      </c>
      <c r="EF7" s="65">
        <f t="shared" si="25"/>
        <v>75.5</v>
      </c>
      <c r="EG7" s="65">
        <f t="shared" si="25"/>
        <v>80.400000000000006</v>
      </c>
      <c r="EH7" s="65">
        <f t="shared" si="25"/>
        <v>61.8</v>
      </c>
      <c r="EI7" s="65">
        <f t="shared" si="25"/>
        <v>66.3</v>
      </c>
      <c r="EJ7" s="65">
        <f t="shared" si="25"/>
        <v>70</v>
      </c>
      <c r="EK7" s="65">
        <f t="shared" si="25"/>
        <v>68.2</v>
      </c>
      <c r="EL7" s="65">
        <f t="shared" si="25"/>
        <v>69.5</v>
      </c>
      <c r="EM7" s="65"/>
      <c r="EN7" s="66">
        <f>EN8</f>
        <v>24089933</v>
      </c>
      <c r="EO7" s="66">
        <f t="shared" ref="EO7:EW7" si="26">EO8</f>
        <v>24154839</v>
      </c>
      <c r="EP7" s="66">
        <f t="shared" si="26"/>
        <v>24194622</v>
      </c>
      <c r="EQ7" s="66">
        <f t="shared" si="26"/>
        <v>24241078</v>
      </c>
      <c r="ER7" s="66">
        <f t="shared" si="26"/>
        <v>24314956</v>
      </c>
      <c r="ES7" s="66">
        <f t="shared" si="26"/>
        <v>26363375</v>
      </c>
      <c r="ET7" s="66">
        <f t="shared" si="26"/>
        <v>26996532</v>
      </c>
      <c r="EU7" s="66">
        <f t="shared" si="26"/>
        <v>27577179</v>
      </c>
      <c r="EV7" s="66">
        <f t="shared" si="26"/>
        <v>27722473</v>
      </c>
      <c r="EW7" s="66">
        <f t="shared" si="26"/>
        <v>27879712</v>
      </c>
      <c r="EX7" s="66"/>
    </row>
    <row r="8" spans="1:154" s="67" customFormat="1">
      <c r="A8" s="48"/>
      <c r="B8" s="68">
        <v>2019</v>
      </c>
      <c r="C8" s="68">
        <v>357500</v>
      </c>
      <c r="D8" s="68">
        <v>46</v>
      </c>
      <c r="E8" s="68">
        <v>6</v>
      </c>
      <c r="F8" s="68">
        <v>0</v>
      </c>
      <c r="G8" s="68">
        <v>2</v>
      </c>
      <c r="H8" s="68" t="s">
        <v>159</v>
      </c>
      <c r="I8" s="68" t="s">
        <v>160</v>
      </c>
      <c r="J8" s="68" t="s">
        <v>161</v>
      </c>
      <c r="K8" s="68" t="s">
        <v>162</v>
      </c>
      <c r="L8" s="68" t="s">
        <v>163</v>
      </c>
      <c r="M8" s="68" t="s">
        <v>164</v>
      </c>
      <c r="N8" s="68" t="s">
        <v>165</v>
      </c>
      <c r="O8" s="68" t="s">
        <v>166</v>
      </c>
      <c r="P8" s="68" t="s">
        <v>167</v>
      </c>
      <c r="Q8" s="69">
        <v>1</v>
      </c>
      <c r="R8" s="68" t="s">
        <v>38</v>
      </c>
      <c r="S8" s="68" t="s">
        <v>38</v>
      </c>
      <c r="T8" s="68" t="s">
        <v>168</v>
      </c>
      <c r="U8" s="69" t="s">
        <v>38</v>
      </c>
      <c r="V8" s="69">
        <v>13216</v>
      </c>
      <c r="W8" s="68" t="s">
        <v>169</v>
      </c>
      <c r="X8" s="70" t="s">
        <v>170</v>
      </c>
      <c r="Y8" s="69" t="s">
        <v>38</v>
      </c>
      <c r="Z8" s="69" t="s">
        <v>38</v>
      </c>
      <c r="AA8" s="69" t="s">
        <v>38</v>
      </c>
      <c r="AB8" s="69">
        <v>180</v>
      </c>
      <c r="AC8" s="69" t="s">
        <v>38</v>
      </c>
      <c r="AD8" s="69">
        <v>180</v>
      </c>
      <c r="AE8" s="69" t="s">
        <v>38</v>
      </c>
      <c r="AF8" s="69" t="s">
        <v>38</v>
      </c>
      <c r="AG8" s="69" t="s">
        <v>38</v>
      </c>
      <c r="AH8" s="71">
        <v>93.5</v>
      </c>
      <c r="AI8" s="71">
        <v>98.8</v>
      </c>
      <c r="AJ8" s="71">
        <v>100</v>
      </c>
      <c r="AK8" s="71">
        <v>103.1</v>
      </c>
      <c r="AL8" s="71">
        <v>100.6</v>
      </c>
      <c r="AM8" s="71">
        <v>101.1</v>
      </c>
      <c r="AN8" s="71">
        <v>101.2</v>
      </c>
      <c r="AO8" s="71">
        <v>100.9</v>
      </c>
      <c r="AP8" s="71">
        <v>100.9</v>
      </c>
      <c r="AQ8" s="71">
        <v>99.7</v>
      </c>
      <c r="AR8" s="71">
        <v>98.2</v>
      </c>
      <c r="AS8" s="71">
        <v>75.900000000000006</v>
      </c>
      <c r="AT8" s="71">
        <v>79.2</v>
      </c>
      <c r="AU8" s="71">
        <v>79.2</v>
      </c>
      <c r="AV8" s="71">
        <v>82.8</v>
      </c>
      <c r="AW8" s="71">
        <v>80.599999999999994</v>
      </c>
      <c r="AX8" s="71">
        <v>69.8</v>
      </c>
      <c r="AY8" s="71">
        <v>69.400000000000006</v>
      </c>
      <c r="AZ8" s="71">
        <v>68.900000000000006</v>
      </c>
      <c r="BA8" s="71">
        <v>68.400000000000006</v>
      </c>
      <c r="BB8" s="71">
        <v>66.900000000000006</v>
      </c>
      <c r="BC8" s="71">
        <v>89.5</v>
      </c>
      <c r="BD8" s="72">
        <v>7</v>
      </c>
      <c r="BE8" s="72">
        <v>1.2</v>
      </c>
      <c r="BF8" s="72">
        <v>0</v>
      </c>
      <c r="BG8" s="72">
        <v>0</v>
      </c>
      <c r="BH8" s="72">
        <v>0</v>
      </c>
      <c r="BI8" s="72">
        <v>184.4</v>
      </c>
      <c r="BJ8" s="72">
        <v>163.19999999999999</v>
      </c>
      <c r="BK8" s="72">
        <v>179</v>
      </c>
      <c r="BL8" s="72">
        <v>176.9</v>
      </c>
      <c r="BM8" s="72">
        <v>177.9</v>
      </c>
      <c r="BN8" s="72">
        <v>59.6</v>
      </c>
      <c r="BO8" s="71">
        <v>93.7</v>
      </c>
      <c r="BP8" s="71">
        <v>90.1</v>
      </c>
      <c r="BQ8" s="71">
        <v>87.6</v>
      </c>
      <c r="BR8" s="71">
        <v>92.4</v>
      </c>
      <c r="BS8" s="71">
        <v>91.6</v>
      </c>
      <c r="BT8" s="71">
        <v>74.8</v>
      </c>
      <c r="BU8" s="71">
        <v>73.400000000000006</v>
      </c>
      <c r="BV8" s="71">
        <v>72.3</v>
      </c>
      <c r="BW8" s="71">
        <v>72.099999999999994</v>
      </c>
      <c r="BX8" s="71">
        <v>69.8</v>
      </c>
      <c r="BY8" s="71">
        <v>74.7</v>
      </c>
      <c r="BZ8" s="72">
        <v>21883</v>
      </c>
      <c r="CA8" s="72">
        <v>22342</v>
      </c>
      <c r="CB8" s="72">
        <v>22578</v>
      </c>
      <c r="CC8" s="72">
        <v>22573</v>
      </c>
      <c r="CD8" s="72">
        <v>22384</v>
      </c>
      <c r="CE8" s="72">
        <v>20395</v>
      </c>
      <c r="CF8" s="72">
        <v>20681</v>
      </c>
      <c r="CG8" s="72">
        <v>21037</v>
      </c>
      <c r="CH8" s="72">
        <v>21418</v>
      </c>
      <c r="CI8" s="72">
        <v>21604</v>
      </c>
      <c r="CJ8" s="71">
        <v>53621</v>
      </c>
      <c r="CK8" s="72">
        <v>6308</v>
      </c>
      <c r="CL8" s="72">
        <v>6717</v>
      </c>
      <c r="CM8" s="72">
        <v>6824</v>
      </c>
      <c r="CN8" s="72">
        <v>6905</v>
      </c>
      <c r="CO8" s="72">
        <v>7232</v>
      </c>
      <c r="CP8" s="72">
        <v>8536</v>
      </c>
      <c r="CQ8" s="72">
        <v>8502</v>
      </c>
      <c r="CR8" s="72">
        <v>8542</v>
      </c>
      <c r="CS8" s="72">
        <v>8518</v>
      </c>
      <c r="CT8" s="72">
        <v>7891</v>
      </c>
      <c r="CU8" s="71">
        <v>15586</v>
      </c>
      <c r="CV8" s="72">
        <v>76</v>
      </c>
      <c r="CW8" s="72">
        <v>70.5</v>
      </c>
      <c r="CX8" s="72">
        <v>69.599999999999994</v>
      </c>
      <c r="CY8" s="72">
        <v>67.099999999999994</v>
      </c>
      <c r="CZ8" s="72">
        <v>69.7</v>
      </c>
      <c r="DA8" s="72">
        <v>84.6</v>
      </c>
      <c r="DB8" s="72">
        <v>85.6</v>
      </c>
      <c r="DC8" s="72">
        <v>86.5</v>
      </c>
      <c r="DD8" s="72">
        <v>87.6</v>
      </c>
      <c r="DE8" s="72">
        <v>89.7</v>
      </c>
      <c r="DF8" s="72">
        <v>54.6</v>
      </c>
      <c r="DG8" s="72">
        <v>4.5999999999999996</v>
      </c>
      <c r="DH8" s="72">
        <v>4.9000000000000004</v>
      </c>
      <c r="DI8" s="72">
        <v>4.4000000000000004</v>
      </c>
      <c r="DJ8" s="72">
        <v>4.2</v>
      </c>
      <c r="DK8" s="72">
        <v>4.4000000000000004</v>
      </c>
      <c r="DL8" s="72">
        <v>8.4</v>
      </c>
      <c r="DM8" s="72">
        <v>8.1</v>
      </c>
      <c r="DN8" s="72">
        <v>8.1</v>
      </c>
      <c r="DO8" s="72">
        <v>7.9</v>
      </c>
      <c r="DP8" s="72">
        <v>8.1</v>
      </c>
      <c r="DQ8" s="72">
        <v>25</v>
      </c>
      <c r="DR8" s="71">
        <v>23.3</v>
      </c>
      <c r="DS8" s="71">
        <v>28.1</v>
      </c>
      <c r="DT8" s="71">
        <v>32.799999999999997</v>
      </c>
      <c r="DU8" s="71">
        <v>37.5</v>
      </c>
      <c r="DV8" s="71">
        <v>41.9</v>
      </c>
      <c r="DW8" s="71">
        <v>44.3</v>
      </c>
      <c r="DX8" s="71">
        <v>46.7</v>
      </c>
      <c r="DY8" s="71">
        <v>48.4</v>
      </c>
      <c r="DZ8" s="71">
        <v>50.2</v>
      </c>
      <c r="EA8" s="71">
        <v>52.3</v>
      </c>
      <c r="EB8" s="71">
        <v>53.5</v>
      </c>
      <c r="EC8" s="71">
        <v>62.9</v>
      </c>
      <c r="ED8" s="71">
        <v>68.2</v>
      </c>
      <c r="EE8" s="71">
        <v>72</v>
      </c>
      <c r="EF8" s="71">
        <v>75.5</v>
      </c>
      <c r="EG8" s="71">
        <v>80.400000000000006</v>
      </c>
      <c r="EH8" s="71">
        <v>61.8</v>
      </c>
      <c r="EI8" s="71">
        <v>66.3</v>
      </c>
      <c r="EJ8" s="71">
        <v>70</v>
      </c>
      <c r="EK8" s="71">
        <v>68.2</v>
      </c>
      <c r="EL8" s="71">
        <v>69.5</v>
      </c>
      <c r="EM8" s="71">
        <v>70</v>
      </c>
      <c r="EN8" s="72">
        <v>24089933</v>
      </c>
      <c r="EO8" s="72">
        <v>24154839</v>
      </c>
      <c r="EP8" s="72">
        <v>24194622</v>
      </c>
      <c r="EQ8" s="72">
        <v>24241078</v>
      </c>
      <c r="ER8" s="72">
        <v>24314956</v>
      </c>
      <c r="ES8" s="72">
        <v>26363375</v>
      </c>
      <c r="ET8" s="72">
        <v>26996532</v>
      </c>
      <c r="EU8" s="72">
        <v>27577179</v>
      </c>
      <c r="EV8" s="72">
        <v>27722473</v>
      </c>
      <c r="EW8" s="72">
        <v>27879712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171</v>
      </c>
      <c r="C10" s="77" t="s">
        <v>172</v>
      </c>
      <c r="D10" s="77" t="s">
        <v>173</v>
      </c>
      <c r="E10" s="77" t="s">
        <v>174</v>
      </c>
      <c r="F10" s="77" t="s">
        <v>175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池本　靖</cp:lastModifiedBy>
  <cp:lastPrinted>2021-01-25T07:01:57Z</cp:lastPrinted>
  <dcterms:created xsi:type="dcterms:W3CDTF">2020-12-15T03:57:24Z</dcterms:created>
  <dcterms:modified xsi:type="dcterms:W3CDTF">2021-01-25T08:10:52Z</dcterms:modified>
  <cp:category/>
</cp:coreProperties>
</file>