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●総務Ｇ\Ｄ 庶務\調査・照会（経理（部内）担当）\R02調査物\01未回答\1.29Fw 【〆切129（金）】公営企業に係る経営比較分析表（令和元年度決算）の分析等について（依頼）\02回答\"/>
    </mc:Choice>
  </mc:AlternateContent>
  <workbookProtection workbookAlgorithmName="SHA-512" workbookHashValue="pZeHqggr3NmYxYgrlsBrH/pDGgoImSE7vH9lyJrMQMlp5yQb27yjCoKZbpogd9Wm0Vjmbv+gntQ/vpA1XZeLlg==" workbookSaltValue="L3kVL7hKZBGoBHLQyf/KrQ==" workbookSpinCount="100000" lockStructure="1"/>
  <bookViews>
    <workbookView xWindow="0" yWindow="0" windowWidth="19200" windowHeight="711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Z76" i="4" l="1"/>
  <c r="MI76" i="4"/>
  <c r="HJ51" i="4"/>
  <c r="MA30" i="4"/>
  <c r="IT76" i="4"/>
  <c r="CS51" i="4"/>
  <c r="CS30" i="4"/>
  <c r="MA51" i="4"/>
  <c r="HJ30" i="4"/>
  <c r="C11" i="5"/>
  <c r="D11" i="5"/>
  <c r="E11" i="5"/>
  <c r="B11" i="5"/>
  <c r="BG51" i="4" l="1"/>
  <c r="BG30" i="4"/>
  <c r="KO51" i="4"/>
  <c r="LE76" i="4"/>
  <c r="FX51" i="4"/>
  <c r="KO30" i="4"/>
  <c r="HP76" i="4"/>
  <c r="FX30" i="4"/>
  <c r="AV76" i="4"/>
  <c r="BZ30" i="4"/>
  <c r="LT76" i="4"/>
  <c r="GQ51" i="4"/>
  <c r="BK76" i="4"/>
  <c r="LH51" i="4"/>
  <c r="LH30" i="4"/>
  <c r="IE76" i="4"/>
  <c r="BZ51" i="4"/>
  <c r="GQ30" i="4"/>
  <c r="KP76" i="4"/>
  <c r="JV30" i="4"/>
  <c r="HA76" i="4"/>
  <c r="AN51" i="4"/>
  <c r="FE30" i="4"/>
  <c r="AN30" i="4"/>
  <c r="AG76" i="4"/>
  <c r="JV51" i="4"/>
  <c r="FE51" i="4"/>
  <c r="JC51" i="4"/>
  <c r="EL30" i="4"/>
  <c r="KA76" i="4"/>
  <c r="EL51" i="4"/>
  <c r="JC30" i="4"/>
  <c r="GL76" i="4"/>
  <c r="U30" i="4"/>
  <c r="R76" i="4"/>
  <c r="U51" i="4"/>
</calcChain>
</file>

<file path=xl/sharedStrings.xml><?xml version="1.0" encoding="utf-8"?>
<sst xmlns="http://schemas.openxmlformats.org/spreadsheetml/2006/main" count="278" uniqueCount="131">
  <si>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</si>
  <si>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</si>
  <si>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</si>
  <si>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</si>
  <si>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</si>
  <si>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</si>
  <si>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</si>
  <si>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</si>
  <si>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</si>
  <si>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</si>
  <si>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</si>
  <si>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</si>
  <si>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</si>
  <si>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</si>
  <si>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</si>
  <si>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</si>
  <si>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</si>
  <si>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</si>
  <si>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</si>
  <si>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</si>
  <si>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</si>
  <si>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</si>
  <si>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</si>
  <si>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</si>
  <si>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</si>
  <si>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</si>
  <si>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</si>
  <si>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</si>
  <si>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</si>
  <si>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</si>
  <si>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</si>
  <si>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</si>
  <si>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</si>
  <si>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</si>
  <si>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</si>
  <si>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</si>
  <si>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</si>
  <si>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</si>
  <si>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</si>
  <si>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</si>
  <si>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</si>
  <si>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</si>
  <si>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</si>
  <si>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</si>
  <si>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</si>
  <si>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</si>
  <si>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</si>
  <si>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</si>
  <si>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</si>
  <si>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</si>
  <si>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</si>
  <si>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</si>
  <si>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</si>
  <si>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</si>
  <si>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</si>
  <si>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</si>
  <si>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</si>
  <si>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</si>
  <si>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</si>
  <si>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</si>
  <si>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</si>
  <si>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</si>
  <si>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</si>
  <si>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</si>
  <si>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</si>
  <si>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</si>
  <si>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</si>
  <si>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</si>
  <si>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</si>
  <si>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</si>
  <si>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</si>
  <si>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</si>
  <si>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</si>
  <si>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</si>
  <si>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</si>
  <si>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</si>
  <si>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</si>
  <si>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</si>
  <si>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</si>
  <si>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</si>
  <si>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</si>
  <si>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</si>
  <si>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</si>
  <si>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</si>
  <si>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</si>
  <si>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</si>
  <si>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</si>
  <si>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</si>
  <si>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</si>
  <si>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</si>
  <si>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</si>
  <si>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</si>
  <si>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</si>
  <si>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</si>
  <si>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</si>
  <si>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</si>
  <si>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</si>
  <si>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</si>
  <si>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</si>
  <si>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</si>
  <si>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</si>
  <si>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当該値(N-3)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</si>
  <si>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</si>
  <si>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</si>
  <si>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</si>
  <si>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</si>
  <si>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</si>
  <si>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</si>
  <si>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</si>
  <si>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</si>
  <si>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香川県番町地下駐車場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</si>
  <si>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</si>
  <si>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</si>
  <si>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</si>
  <si>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</si>
  <si>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</si>
  <si>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</si>
  <si>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</si>
  <si>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</si>
  <si>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</si>
  <si>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</si>
  <si>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</si>
  <si>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</si>
  <si>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</si>
  <si>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</si>
  <si>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</si>
  <si>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</si>
  <si>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H16.6から指定管理者による管理を行っており、料金収入の増加及び管理経費の節減を図っている。
　また、駐車場の利用時間の延長や利用者のサービス向上のため、商店街共通駐車場サービス券や電子マネーの導入等を行っている。
　今後も健全な経営を続けながら、計画的に設備の更新等を進めるとともに、引き続き安定した経営が可能となるように努めたい。</t>
    <rPh sb="8" eb="10">
      <t>シテイ</t>
    </rPh>
    <rPh sb="10" eb="13">
      <t>カンリシャ</t>
    </rPh>
    <rPh sb="16" eb="18">
      <t>カンリ</t>
    </rPh>
    <rPh sb="19" eb="20">
      <t>オコナ</t>
    </rPh>
    <rPh sb="25" eb="27">
      <t>リョウキン</t>
    </rPh>
    <rPh sb="27" eb="29">
      <t>シュウニュウ</t>
    </rPh>
    <rPh sb="30" eb="32">
      <t>ゾウカ</t>
    </rPh>
    <rPh sb="32" eb="33">
      <t>オヨ</t>
    </rPh>
    <rPh sb="34" eb="36">
      <t>カンリ</t>
    </rPh>
    <rPh sb="36" eb="38">
      <t>ケイヒ</t>
    </rPh>
    <rPh sb="39" eb="41">
      <t>セツゲン</t>
    </rPh>
    <rPh sb="42" eb="43">
      <t>ハカ</t>
    </rPh>
    <rPh sb="53" eb="55">
      <t>チュウシャ</t>
    </rPh>
    <rPh sb="55" eb="56">
      <t>ジョウ</t>
    </rPh>
    <rPh sb="57" eb="59">
      <t>リヨウ</t>
    </rPh>
    <rPh sb="59" eb="61">
      <t>ジカン</t>
    </rPh>
    <rPh sb="62" eb="64">
      <t>エンチョウ</t>
    </rPh>
    <rPh sb="65" eb="68">
      <t>リヨウシャ</t>
    </rPh>
    <rPh sb="73" eb="75">
      <t>コウジョウ</t>
    </rPh>
    <rPh sb="79" eb="82">
      <t>ショウテンガイ</t>
    </rPh>
    <rPh sb="82" eb="84">
      <t>キョウツウ</t>
    </rPh>
    <rPh sb="84" eb="86">
      <t>チュウシャ</t>
    </rPh>
    <rPh sb="86" eb="87">
      <t>ジョウ</t>
    </rPh>
    <rPh sb="91" eb="92">
      <t>ケン</t>
    </rPh>
    <rPh sb="93" eb="95">
      <t>デンシ</t>
    </rPh>
    <rPh sb="99" eb="101">
      <t>ドウニュウ</t>
    </rPh>
    <rPh sb="101" eb="102">
      <t>トウ</t>
    </rPh>
    <rPh sb="103" eb="104">
      <t>オコナ</t>
    </rPh>
    <rPh sb="111" eb="113">
      <t>コンゴ</t>
    </rPh>
    <rPh sb="114" eb="116">
      <t>ケンゼン</t>
    </rPh>
    <rPh sb="117" eb="119">
      <t>ケイエイ</t>
    </rPh>
    <rPh sb="120" eb="121">
      <t>ツヅ</t>
    </rPh>
    <rPh sb="126" eb="129">
      <t>ケイカクテキ</t>
    </rPh>
    <rPh sb="130" eb="132">
      <t>セツビ</t>
    </rPh>
    <rPh sb="133" eb="135">
      <t>コウシン</t>
    </rPh>
    <rPh sb="135" eb="136">
      <t>トウ</t>
    </rPh>
    <rPh sb="137" eb="138">
      <t>スス</t>
    </rPh>
    <rPh sb="145" eb="146">
      <t>ヒ</t>
    </rPh>
    <rPh sb="147" eb="148">
      <t>ツヅ</t>
    </rPh>
    <rPh sb="149" eb="151">
      <t>アンテイ</t>
    </rPh>
    <rPh sb="153" eb="155">
      <t>ケイエイ</t>
    </rPh>
    <rPh sb="156" eb="158">
      <t>カノウ</t>
    </rPh>
    <rPh sb="164" eb="165">
      <t>ツト</t>
    </rPh>
    <phoneticPr fontId="5"/>
  </si>
  <si>
    <t>・設備投資見込額
　建設後26年が経過しており、今後、設備更新の増加が見込まれる。</t>
    <rPh sb="1" eb="3">
      <t>セツビ</t>
    </rPh>
    <rPh sb="3" eb="5">
      <t>トウシ</t>
    </rPh>
    <rPh sb="5" eb="7">
      <t>ミコミ</t>
    </rPh>
    <rPh sb="7" eb="8">
      <t>ガク</t>
    </rPh>
    <rPh sb="10" eb="12">
      <t>ケンセツ</t>
    </rPh>
    <rPh sb="12" eb="13">
      <t>ゴ</t>
    </rPh>
    <rPh sb="15" eb="16">
      <t>ネン</t>
    </rPh>
    <rPh sb="17" eb="19">
      <t>ケイカ</t>
    </rPh>
    <rPh sb="24" eb="26">
      <t>コンゴ</t>
    </rPh>
    <rPh sb="27" eb="29">
      <t>セツビ</t>
    </rPh>
    <rPh sb="29" eb="31">
      <t>コウシン</t>
    </rPh>
    <rPh sb="32" eb="34">
      <t>ゾウカ</t>
    </rPh>
    <rPh sb="35" eb="37">
      <t>ミコ</t>
    </rPh>
    <phoneticPr fontId="5"/>
  </si>
  <si>
    <t>・収益的収支比率
　R元年度は、設備更新のための経費を前年度から繰り越したため、収支比率が低下している。
・他会計補助金比率
　類似施設の平均値よりも低く、経営については、独立性が図られている。
・売上高GOP比率
　R元年度は、設備更新のための経費を前年度から繰り越したため、マイナス値となっている。
・EBITDA
　R元年度は、設備更新のための経費を前年度から繰り越したため、マイナス値となっている。</t>
    <rPh sb="1" eb="3">
      <t>シュウエキ</t>
    </rPh>
    <rPh sb="3" eb="4">
      <t>テキ</t>
    </rPh>
    <rPh sb="4" eb="6">
      <t>シュウシ</t>
    </rPh>
    <rPh sb="6" eb="8">
      <t>ヒリツ</t>
    </rPh>
    <rPh sb="11" eb="13">
      <t>ガンネン</t>
    </rPh>
    <rPh sb="13" eb="14">
      <t>ド</t>
    </rPh>
    <rPh sb="40" eb="42">
      <t>シュウシ</t>
    </rPh>
    <rPh sb="42" eb="44">
      <t>ヒリツ</t>
    </rPh>
    <rPh sb="45" eb="47">
      <t>テイカ</t>
    </rPh>
    <rPh sb="54" eb="55">
      <t>タ</t>
    </rPh>
    <rPh sb="55" eb="57">
      <t>カイケイ</t>
    </rPh>
    <rPh sb="57" eb="59">
      <t>ホジョ</t>
    </rPh>
    <rPh sb="59" eb="60">
      <t>キン</t>
    </rPh>
    <rPh sb="60" eb="62">
      <t>ヒリツ</t>
    </rPh>
    <rPh sb="64" eb="68">
      <t>ルイジシセツ</t>
    </rPh>
    <rPh sb="69" eb="71">
      <t>ヘイキン</t>
    </rPh>
    <rPh sb="71" eb="72">
      <t>チ</t>
    </rPh>
    <rPh sb="75" eb="76">
      <t>ヒク</t>
    </rPh>
    <rPh sb="78" eb="80">
      <t>ケイエイ</t>
    </rPh>
    <rPh sb="86" eb="89">
      <t>ドクリツセイ</t>
    </rPh>
    <rPh sb="90" eb="91">
      <t>ハカ</t>
    </rPh>
    <rPh sb="99" eb="101">
      <t>ウリアゲ</t>
    </rPh>
    <rPh sb="101" eb="102">
      <t>ダカ</t>
    </rPh>
    <rPh sb="105" eb="107">
      <t>ヒリツ</t>
    </rPh>
    <rPh sb="162" eb="163">
      <t>ガン</t>
    </rPh>
    <rPh sb="163" eb="165">
      <t>ネンド</t>
    </rPh>
    <rPh sb="167" eb="169">
      <t>セツビ</t>
    </rPh>
    <rPh sb="169" eb="171">
      <t>コウシン</t>
    </rPh>
    <rPh sb="175" eb="177">
      <t>ケイヒ</t>
    </rPh>
    <rPh sb="178" eb="181">
      <t>ゼンネンド</t>
    </rPh>
    <rPh sb="183" eb="184">
      <t>ク</t>
    </rPh>
    <rPh sb="185" eb="186">
      <t>コ</t>
    </rPh>
    <rPh sb="195" eb="196">
      <t>アタイ</t>
    </rPh>
    <phoneticPr fontId="5"/>
  </si>
  <si>
    <t>　類似施設の平均と比べ、稼働率は低く、70％から80％程度で推移している。</t>
    <rPh sb="1" eb="3">
      <t>ルイジ</t>
    </rPh>
    <rPh sb="3" eb="5">
      <t>シセツ</t>
    </rPh>
    <rPh sb="6" eb="8">
      <t>ヘイキン</t>
    </rPh>
    <rPh sb="9" eb="10">
      <t>クラ</t>
    </rPh>
    <rPh sb="12" eb="14">
      <t>カドウ</t>
    </rPh>
    <rPh sb="14" eb="15">
      <t>リツ</t>
    </rPh>
    <rPh sb="16" eb="17">
      <t>ヒク</t>
    </rPh>
    <rPh sb="27" eb="29">
      <t>テイド</t>
    </rPh>
    <rPh sb="30" eb="32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</si>
</sst>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146.69999999999999</c:v>
                </c:pt>
                <c:pt idx="1">
                  <c:v>131.30000000000001</c:v>
                </c:pt>
                <c:pt idx="2">
                  <c:v>161.30000000000001</c:v>
                </c:pt>
                <c:pt idx="3">
                  <c:v>141.1</c:v>
                </c:pt>
                <c:pt idx="4">
                  <c:v>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4-4176-8CDC-04B02C513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4-4176-8CDC-04B02C513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4-43A6-A489-8262A615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4-43A6-A489-8262A615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11B-4FAC-9B6E-B17C818F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B-4FAC-9B6E-B17C818F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6C4-4E11-872E-3FC5ACEA2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4-4E11-872E-3FC5ACEA2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2.6</c:v>
                </c:pt>
                <c:pt idx="1">
                  <c:v>2.1</c:v>
                </c:pt>
                <c:pt idx="2">
                  <c:v>2.2999999999999998</c:v>
                </c:pt>
                <c:pt idx="3">
                  <c:v>1.9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E-47FB-AD70-E3DF17FF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E-47FB-AD70-E3DF17FF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1-4909-AB54-66227CFB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1-4909-AB54-66227CFB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87</c:v>
                </c:pt>
                <c:pt idx="1">
                  <c:v>79.599999999999994</c:v>
                </c:pt>
                <c:pt idx="2">
                  <c:v>81.599999999999994</c:v>
                </c:pt>
                <c:pt idx="3">
                  <c:v>67</c:v>
                </c:pt>
                <c:pt idx="4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6-46B7-8117-6775BD7B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6-46B7-8117-6775BD7B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31.8</c:v>
                </c:pt>
                <c:pt idx="1">
                  <c:v>23.8</c:v>
                </c:pt>
                <c:pt idx="2">
                  <c:v>37.1</c:v>
                </c:pt>
                <c:pt idx="3">
                  <c:v>28</c:v>
                </c:pt>
                <c:pt idx="4">
                  <c:v>-4.4000000000000004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2-4F25-BA5E-6F87E2EA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2-4F25-BA5E-6F87E2EA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22843</c:v>
                </c:pt>
                <c:pt idx="1">
                  <c:v>17010</c:v>
                </c:pt>
                <c:pt idx="2">
                  <c:v>28255</c:v>
                </c:pt>
                <c:pt idx="3">
                  <c:v>16075</c:v>
                </c:pt>
                <c:pt idx="4">
                  <c:v>-1658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8-43D0-B266-B4E783E5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8-43D0-B266-B4E783E59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13" zoomScale="50" zoomScaleNormal="50" zoomScaleSheetLayoutView="70" workbookViewId="0">
      <selection activeCell="ND49" sqref="ND49:NR64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香川県　香川県番町地下駐車場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13568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339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240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146.69999999999999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131.30000000000001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161.30000000000001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141.1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98.2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2.6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2.1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2.2999999999999998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1.9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1.1000000000000001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87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79.599999999999994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81.599999999999994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66.400000000000006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133.5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136.30000000000001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130.9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160.6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133.80000000000001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7.1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5.5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5.2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4.2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166.6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164.4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161.5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156.9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12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11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10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8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31.8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37.1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-4.4000000000000004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22843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17010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28255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16075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-1658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56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44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46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13.7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0.6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-10.5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21116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20714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16622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16948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5128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181.6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148.9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135.30000000000001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103.6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119.5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0q1yWalCQa3NDZOD0WXF3s9oP2ai12l9lsYEPD7TK8uSULyvaWVeE3Yp54LyZRgd50fg8spXSdbhCiVMufBUKw==" saltValue="9jhhPyDbiRRV8wqOnvtiN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100</v>
      </c>
      <c r="AV5" s="59" t="s">
        <v>101</v>
      </c>
      <c r="AW5" s="59" t="s">
        <v>99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101</v>
      </c>
      <c r="BH5" s="59" t="s">
        <v>90</v>
      </c>
      <c r="BI5" s="59" t="s">
        <v>91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102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100</v>
      </c>
      <c r="CC5" s="59" t="s">
        <v>101</v>
      </c>
      <c r="CD5" s="59" t="s">
        <v>99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102</v>
      </c>
      <c r="CQ5" s="59" t="s">
        <v>90</v>
      </c>
      <c r="CR5" s="59" t="s">
        <v>103</v>
      </c>
      <c r="CS5" s="59" t="s">
        <v>104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100</v>
      </c>
      <c r="DA5" s="59" t="s">
        <v>101</v>
      </c>
      <c r="DB5" s="59" t="s">
        <v>99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102</v>
      </c>
      <c r="DM5" s="59" t="s">
        <v>90</v>
      </c>
      <c r="DN5" s="59" t="s">
        <v>91</v>
      </c>
      <c r="DO5" s="59" t="s">
        <v>104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2">
      <c r="A6" s="49" t="s">
        <v>105</v>
      </c>
      <c r="B6" s="60">
        <f>B8</f>
        <v>2019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香川県</v>
      </c>
      <c r="I6" s="60" t="str">
        <f t="shared" si="1"/>
        <v>香川県番町地下駐車場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公共施設</v>
      </c>
      <c r="T6" s="62" t="str">
        <f t="shared" si="1"/>
        <v>無</v>
      </c>
      <c r="U6" s="63">
        <f t="shared" si="1"/>
        <v>13568</v>
      </c>
      <c r="V6" s="63">
        <f t="shared" si="1"/>
        <v>339</v>
      </c>
      <c r="W6" s="63">
        <f t="shared" si="1"/>
        <v>240</v>
      </c>
      <c r="X6" s="62" t="str">
        <f t="shared" si="1"/>
        <v>代行制</v>
      </c>
      <c r="Y6" s="64">
        <f>IF(Y8="-",NA(),Y8)</f>
        <v>146.69999999999999</v>
      </c>
      <c r="Z6" s="64">
        <f t="shared" ref="Z6:AH6" si="2">IF(Z8="-",NA(),Z8)</f>
        <v>131.30000000000001</v>
      </c>
      <c r="AA6" s="64">
        <f t="shared" si="2"/>
        <v>161.30000000000001</v>
      </c>
      <c r="AB6" s="64">
        <f t="shared" si="2"/>
        <v>141.1</v>
      </c>
      <c r="AC6" s="64">
        <f t="shared" si="2"/>
        <v>98.2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2.6</v>
      </c>
      <c r="AK6" s="64">
        <f t="shared" ref="AK6:AS6" si="3">IF(AK8="-",NA(),AK8)</f>
        <v>2.1</v>
      </c>
      <c r="AL6" s="64">
        <f t="shared" si="3"/>
        <v>2.2999999999999998</v>
      </c>
      <c r="AM6" s="64">
        <f t="shared" si="3"/>
        <v>1.9</v>
      </c>
      <c r="AN6" s="64">
        <f t="shared" si="3"/>
        <v>1.1000000000000001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12</v>
      </c>
      <c r="AV6" s="65">
        <f t="shared" ref="AV6:BD6" si="4">IF(AV8="-",NA(),AV8)</f>
        <v>11</v>
      </c>
      <c r="AW6" s="65">
        <f t="shared" si="4"/>
        <v>10</v>
      </c>
      <c r="AX6" s="65">
        <f t="shared" si="4"/>
        <v>10</v>
      </c>
      <c r="AY6" s="65">
        <f t="shared" si="4"/>
        <v>8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31.8</v>
      </c>
      <c r="BG6" s="64">
        <f t="shared" ref="BG6:BO6" si="5">IF(BG8="-",NA(),BG8)</f>
        <v>23.8</v>
      </c>
      <c r="BH6" s="64">
        <f t="shared" si="5"/>
        <v>37.1</v>
      </c>
      <c r="BI6" s="64">
        <f t="shared" si="5"/>
        <v>28</v>
      </c>
      <c r="BJ6" s="64">
        <f t="shared" si="5"/>
        <v>-4.4000000000000004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22843</v>
      </c>
      <c r="BR6" s="65">
        <f t="shared" ref="BR6:BZ6" si="6">IF(BR8="-",NA(),BR8)</f>
        <v>17010</v>
      </c>
      <c r="BS6" s="65">
        <f t="shared" si="6"/>
        <v>28255</v>
      </c>
      <c r="BT6" s="65">
        <f t="shared" si="6"/>
        <v>16075</v>
      </c>
      <c r="BU6" s="65">
        <f t="shared" si="6"/>
        <v>-1658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87</v>
      </c>
      <c r="DL6" s="64">
        <f t="shared" ref="DL6:DT6" si="9">IF(DL8="-",NA(),DL8)</f>
        <v>79.599999999999994</v>
      </c>
      <c r="DM6" s="64">
        <f t="shared" si="9"/>
        <v>81.599999999999994</v>
      </c>
      <c r="DN6" s="64">
        <f t="shared" si="9"/>
        <v>67</v>
      </c>
      <c r="DO6" s="64">
        <f t="shared" si="9"/>
        <v>66.400000000000006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107</v>
      </c>
      <c r="B7" s="60">
        <f t="shared" ref="B7:X7" si="10">B8</f>
        <v>2019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香川県</v>
      </c>
      <c r="I7" s="60" t="str">
        <f t="shared" si="10"/>
        <v>香川県番町地下駐車場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13568</v>
      </c>
      <c r="V7" s="63">
        <f t="shared" si="10"/>
        <v>339</v>
      </c>
      <c r="W7" s="63">
        <f t="shared" si="10"/>
        <v>240</v>
      </c>
      <c r="X7" s="62" t="str">
        <f t="shared" si="10"/>
        <v>代行制</v>
      </c>
      <c r="Y7" s="64">
        <f>Y8</f>
        <v>146.69999999999999</v>
      </c>
      <c r="Z7" s="64">
        <f t="shared" ref="Z7:AH7" si="11">Z8</f>
        <v>131.30000000000001</v>
      </c>
      <c r="AA7" s="64">
        <f t="shared" si="11"/>
        <v>161.30000000000001</v>
      </c>
      <c r="AB7" s="64">
        <f t="shared" si="11"/>
        <v>141.1</v>
      </c>
      <c r="AC7" s="64">
        <f t="shared" si="11"/>
        <v>98.2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2.6</v>
      </c>
      <c r="AK7" s="64">
        <f t="shared" ref="AK7:AS7" si="12">AK8</f>
        <v>2.1</v>
      </c>
      <c r="AL7" s="64">
        <f t="shared" si="12"/>
        <v>2.2999999999999998</v>
      </c>
      <c r="AM7" s="64">
        <f t="shared" si="12"/>
        <v>1.9</v>
      </c>
      <c r="AN7" s="64">
        <f t="shared" si="12"/>
        <v>1.1000000000000001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12</v>
      </c>
      <c r="AV7" s="65">
        <f t="shared" ref="AV7:BD7" si="13">AV8</f>
        <v>11</v>
      </c>
      <c r="AW7" s="65">
        <f t="shared" si="13"/>
        <v>10</v>
      </c>
      <c r="AX7" s="65">
        <f t="shared" si="13"/>
        <v>10</v>
      </c>
      <c r="AY7" s="65">
        <f t="shared" si="13"/>
        <v>8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31.8</v>
      </c>
      <c r="BG7" s="64">
        <f t="shared" ref="BG7:BO7" si="14">BG8</f>
        <v>23.8</v>
      </c>
      <c r="BH7" s="64">
        <f t="shared" si="14"/>
        <v>37.1</v>
      </c>
      <c r="BI7" s="64">
        <f t="shared" si="14"/>
        <v>28</v>
      </c>
      <c r="BJ7" s="64">
        <f t="shared" si="14"/>
        <v>-4.4000000000000004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22843</v>
      </c>
      <c r="BR7" s="65">
        <f t="shared" ref="BR7:BZ7" si="15">BR8</f>
        <v>17010</v>
      </c>
      <c r="BS7" s="65">
        <f t="shared" si="15"/>
        <v>28255</v>
      </c>
      <c r="BT7" s="65">
        <f t="shared" si="15"/>
        <v>16075</v>
      </c>
      <c r="BU7" s="65">
        <f t="shared" si="15"/>
        <v>-1658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0</v>
      </c>
      <c r="CN7" s="63">
        <f>CN8</f>
        <v>0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87</v>
      </c>
      <c r="DL7" s="64">
        <f t="shared" ref="DL7:DT7" si="17">DL8</f>
        <v>79.599999999999994</v>
      </c>
      <c r="DM7" s="64">
        <f t="shared" si="17"/>
        <v>81.599999999999994</v>
      </c>
      <c r="DN7" s="64">
        <f t="shared" si="17"/>
        <v>67</v>
      </c>
      <c r="DO7" s="64">
        <f t="shared" si="17"/>
        <v>66.400000000000006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2">
      <c r="A8" s="49"/>
      <c r="B8" s="67">
        <v>2019</v>
      </c>
      <c r="C8" s="67">
        <v>370002</v>
      </c>
      <c r="D8" s="67">
        <v>47</v>
      </c>
      <c r="E8" s="67">
        <v>14</v>
      </c>
      <c r="F8" s="67">
        <v>0</v>
      </c>
      <c r="G8" s="67">
        <v>1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26</v>
      </c>
      <c r="S8" s="69" t="s">
        <v>119</v>
      </c>
      <c r="T8" s="69" t="s">
        <v>120</v>
      </c>
      <c r="U8" s="70">
        <v>13568</v>
      </c>
      <c r="V8" s="70">
        <v>339</v>
      </c>
      <c r="W8" s="70">
        <v>240</v>
      </c>
      <c r="X8" s="69" t="s">
        <v>121</v>
      </c>
      <c r="Y8" s="71">
        <v>146.69999999999999</v>
      </c>
      <c r="Z8" s="71">
        <v>131.30000000000001</v>
      </c>
      <c r="AA8" s="71">
        <v>161.30000000000001</v>
      </c>
      <c r="AB8" s="71">
        <v>141.1</v>
      </c>
      <c r="AC8" s="71">
        <v>98.2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2.6</v>
      </c>
      <c r="AK8" s="71">
        <v>2.1</v>
      </c>
      <c r="AL8" s="71">
        <v>2.2999999999999998</v>
      </c>
      <c r="AM8" s="71">
        <v>1.9</v>
      </c>
      <c r="AN8" s="71">
        <v>1.1000000000000001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12</v>
      </c>
      <c r="AV8" s="72">
        <v>11</v>
      </c>
      <c r="AW8" s="72">
        <v>10</v>
      </c>
      <c r="AX8" s="72">
        <v>10</v>
      </c>
      <c r="AY8" s="72">
        <v>8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31.8</v>
      </c>
      <c r="BG8" s="71">
        <v>23.8</v>
      </c>
      <c r="BH8" s="71">
        <v>37.1</v>
      </c>
      <c r="BI8" s="71">
        <v>28</v>
      </c>
      <c r="BJ8" s="71">
        <v>-4.4000000000000004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22843</v>
      </c>
      <c r="BR8" s="72">
        <v>17010</v>
      </c>
      <c r="BS8" s="72">
        <v>28255</v>
      </c>
      <c r="BT8" s="73">
        <v>16075</v>
      </c>
      <c r="BU8" s="73">
        <v>-1658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87</v>
      </c>
      <c r="DL8" s="71">
        <v>79.599999999999994</v>
      </c>
      <c r="DM8" s="71">
        <v>81.599999999999994</v>
      </c>
      <c r="DN8" s="71">
        <v>67</v>
      </c>
      <c r="DO8" s="71">
        <v>66.400000000000006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SG13710のC20-1683</cp:lastModifiedBy>
  <cp:lastPrinted>2021-01-30T04:42:00Z</cp:lastPrinted>
  <dcterms:created xsi:type="dcterms:W3CDTF">2020-12-04T03:38:28Z</dcterms:created>
  <dcterms:modified xsi:type="dcterms:W3CDTF">2021-01-30T04:42:05Z</dcterms:modified>
  <cp:category/>
</cp:coreProperties>
</file>