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R01年決算（R2作業）\099_経営比較分析表\08_団体への分析依頼\05 団体回答\駐車場\01 都道府県\37_香川県\"/>
    </mc:Choice>
  </mc:AlternateContent>
  <bookViews>
    <workbookView xWindow="0" yWindow="0" windowWidth="19200" windowHeight="697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KO52" i="4" s="1"/>
  <c r="BR7" i="5"/>
  <c r="JV52" i="4" s="1"/>
  <c r="BQ7" i="5"/>
  <c r="JC52" i="4" s="1"/>
  <c r="BO7" i="5"/>
  <c r="BN7" i="5"/>
  <c r="BM7" i="5"/>
  <c r="BL7" i="5"/>
  <c r="BK7" i="5"/>
  <c r="BJ7" i="5"/>
  <c r="BI7" i="5"/>
  <c r="BH7" i="5"/>
  <c r="BG7" i="5"/>
  <c r="FE52" i="4" s="1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HJ52" i="4"/>
  <c r="GQ52" i="4"/>
  <c r="FX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HJ30" i="4"/>
  <c r="IT76" i="4"/>
  <c r="CS51" i="4"/>
  <c r="CS30" i="4"/>
  <c r="BZ76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KP76" i="4"/>
  <c r="FE51" i="4"/>
  <c r="JV30" i="4"/>
  <c r="HA76" i="4"/>
  <c r="AN51" i="4"/>
  <c r="FE30" i="4"/>
  <c r="AN30" i="4"/>
  <c r="AG76" i="4"/>
  <c r="JV51" i="4"/>
  <c r="HP76" i="4"/>
  <c r="BG30" i="4"/>
  <c r="AV76" i="4"/>
  <c r="KO51" i="4"/>
  <c r="LE76" i="4"/>
  <c r="FX51" i="4"/>
  <c r="KO30" i="4"/>
  <c r="BG51" i="4"/>
  <c r="FX30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<sst xmlns="http://schemas.openxmlformats.org/spreadsheetml/2006/main" count="278" uniqueCount="136">
  <si>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</si>
  <si>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</si>
  <si>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</si>
  <si>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</si>
  <si>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</si>
  <si>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</si>
  <si>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</si>
  <si>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</si>
  <si>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</si>
  <si>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</si>
  <si>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</si>
  <si>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</si>
  <si>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</si>
  <si>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</si>
  <si>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</si>
  <si>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</si>
  <si>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</si>
  <si>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</si>
  <si>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</si>
  <si>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</si>
  <si>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</si>
  <si>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</si>
  <si>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</si>
  <si>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</si>
  <si>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</si>
  <si>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</si>
  <si>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</si>
  <si>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</si>
  <si>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</si>
  <si>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</si>
  <si>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</si>
  <si>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</si>
  <si>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</si>
  <si>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</si>
  <si>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</si>
  <si>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</si>
  <si>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</si>
  <si>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</si>
  <si>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</si>
  <si>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</si>
  <si>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</si>
  <si>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</si>
  <si>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</si>
  <si>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</si>
  <si>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</si>
  <si>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</si>
  <si>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</si>
  <si>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</si>
  <si>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</si>
  <si>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</si>
  <si>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</si>
  <si>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</si>
  <si>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</si>
  <si>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</si>
  <si>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</si>
  <si>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</si>
  <si>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</si>
  <si>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</si>
  <si>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</si>
  <si>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</si>
  <si>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</si>
  <si>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</si>
  <si>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</si>
  <si>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</si>
  <si>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</si>
  <si>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</si>
  <si>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</si>
  <si>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</si>
  <si>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</si>
  <si>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</si>
  <si>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</si>
  <si>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</si>
  <si>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</si>
  <si>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</si>
  <si>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</si>
  <si>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</si>
  <si>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</si>
  <si>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</si>
  <si>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</si>
  <si>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</si>
  <si>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</si>
  <si>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</si>
  <si>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</si>
  <si>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</si>
  <si>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</si>
  <si>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</si>
  <si>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</si>
  <si>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</si>
  <si>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</si>
  <si>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</si>
  <si>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</si>
  <si>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</si>
  <si>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</si>
  <si>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</si>
  <si>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</si>
  <si>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</si>
  <si>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</si>
  <si>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</si>
  <si>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</si>
  <si>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</si>
  <si>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</si>
  <si>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</si>
  <si>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</si>
  <si>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</si>
  <si>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</si>
  <si>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</si>
  <si>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</si>
  <si>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</si>
  <si>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</si>
  <si>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</si>
  <si>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</si>
  <si>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</si>
  <si>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</si>
  <si>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</si>
  <si>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香川県</t>
  </si>
  <si>
    <t>香川県玉藻町駐車場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</si>
  <si>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</si>
  <si>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</si>
  <si>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</si>
  <si>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</si>
  <si>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</si>
  <si>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</si>
  <si>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</si>
  <si>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</si>
  <si>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</si>
  <si>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</si>
  <si>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</si>
  <si>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</si>
  <si>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</si>
  <si>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</si>
  <si>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</si>
  <si>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</si>
  <si>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・設備投資見込額
　建設後22年を経過していること及び海岸に位置しており、塩害の被害を受けることから、今後、設備更新の増加が見込まれる。
・企業債残高対料金収入比率
　H29年度で企業債の償還が終了した。</t>
    <rPh sb="1" eb="3">
      <t>セツビ</t>
    </rPh>
    <rPh sb="3" eb="5">
      <t>トウシ</t>
    </rPh>
    <rPh sb="5" eb="7">
      <t>ミコミ</t>
    </rPh>
    <rPh sb="7" eb="8">
      <t>ガク</t>
    </rPh>
    <rPh sb="10" eb="12">
      <t>ケンセツ</t>
    </rPh>
    <rPh sb="12" eb="13">
      <t>ゴ</t>
    </rPh>
    <rPh sb="15" eb="16">
      <t>ネン</t>
    </rPh>
    <rPh sb="17" eb="19">
      <t>ケイカ</t>
    </rPh>
    <rPh sb="25" eb="26">
      <t>オヨ</t>
    </rPh>
    <rPh sb="27" eb="29">
      <t>カイガン</t>
    </rPh>
    <rPh sb="30" eb="32">
      <t>イチ</t>
    </rPh>
    <rPh sb="37" eb="39">
      <t>エンガイ</t>
    </rPh>
    <rPh sb="40" eb="42">
      <t>ヒガイ</t>
    </rPh>
    <rPh sb="43" eb="44">
      <t>ウ</t>
    </rPh>
    <rPh sb="51" eb="53">
      <t>コンゴ</t>
    </rPh>
    <rPh sb="54" eb="56">
      <t>セツビ</t>
    </rPh>
    <rPh sb="56" eb="58">
      <t>コウシン</t>
    </rPh>
    <rPh sb="59" eb="61">
      <t>ゾウカ</t>
    </rPh>
    <rPh sb="62" eb="64">
      <t>ミコ</t>
    </rPh>
    <rPh sb="70" eb="72">
      <t>キギョウ</t>
    </rPh>
    <rPh sb="72" eb="73">
      <t>サイ</t>
    </rPh>
    <rPh sb="73" eb="75">
      <t>ザンダカ</t>
    </rPh>
    <rPh sb="75" eb="76">
      <t>タイ</t>
    </rPh>
    <rPh sb="76" eb="78">
      <t>リョウキン</t>
    </rPh>
    <rPh sb="78" eb="80">
      <t>シュウニュウ</t>
    </rPh>
    <rPh sb="80" eb="82">
      <t>ヒリツ</t>
    </rPh>
    <rPh sb="87" eb="88">
      <t>ネン</t>
    </rPh>
    <rPh sb="88" eb="89">
      <t>ド</t>
    </rPh>
    <rPh sb="90" eb="92">
      <t>キギョウ</t>
    </rPh>
    <rPh sb="92" eb="93">
      <t>サイ</t>
    </rPh>
    <rPh sb="94" eb="96">
      <t>ショウカン</t>
    </rPh>
    <rPh sb="97" eb="99">
      <t>シュウリョウ</t>
    </rPh>
    <phoneticPr fontId="5"/>
  </si>
  <si>
    <t>　利用者の大半は、近隣の大規模施設の利用者であることから、類似施設の平均と比べ、稼働率は低く、60％前後で推移している。</t>
    <rPh sb="1" eb="4">
      <t>リヨウシャ</t>
    </rPh>
    <rPh sb="5" eb="7">
      <t>タイハン</t>
    </rPh>
    <rPh sb="18" eb="21">
      <t>リヨウシャ</t>
    </rPh>
    <rPh sb="29" eb="31">
      <t>ルイジ</t>
    </rPh>
    <rPh sb="31" eb="33">
      <t>シセツ</t>
    </rPh>
    <rPh sb="34" eb="36">
      <t>ヘイキン</t>
    </rPh>
    <rPh sb="37" eb="38">
      <t>クラ</t>
    </rPh>
    <rPh sb="40" eb="42">
      <t>カドウ</t>
    </rPh>
    <rPh sb="42" eb="43">
      <t>リツ</t>
    </rPh>
    <rPh sb="44" eb="45">
      <t>ヒク</t>
    </rPh>
    <rPh sb="50" eb="52">
      <t>ゼンゴ</t>
    </rPh>
    <rPh sb="53" eb="55">
      <t>スイイ</t>
    </rPh>
    <phoneticPr fontId="5"/>
  </si>
  <si>
    <t>　H16.6から指定管理者による管理を行っており、料金収入の増加及び管理経費の節減を図っている。
　また、駐車場の利用時間の延長や利用者のサービス向上のため、商店街共通駐車場サービス券や電子マネーの導入等を行っている。
　今後も健全な経営を続けながら、計画的に設備の更新等を進めるととともに、引き続き安定した経営が可能となるように努めたい。</t>
    <rPh sb="19" eb="20">
      <t>オコナ</t>
    </rPh>
    <rPh sb="93" eb="95">
      <t>デンシ</t>
    </rPh>
    <rPh sb="126" eb="129">
      <t>ケイカクテキ</t>
    </rPh>
    <phoneticPr fontId="15"/>
  </si>
  <si>
    <t>・収益的収支比率
　H29年度で企業債の償還が終了したことから、H30年度以降は黒字に転換している。R元年度は、設備更新のための経費を前年度から繰り越したため、収支比率が低下している。
・他会計補助金比率
　H29年度で企業債の償還が終了したことから、H30年度以降は0％となっている。
・売上高GOP比率
　R元年度は、設備更新のための経費を前年度から繰り越したため、マイナス値となっている。
・EBITDA
　R元年度は、設備更新のための経費を前年度から繰り越したため、マイナス値となっている。</t>
    <rPh sb="37" eb="39">
      <t>イコウ</t>
    </rPh>
    <rPh sb="51" eb="53">
      <t>ガンネン</t>
    </rPh>
    <rPh sb="53" eb="54">
      <t>ド</t>
    </rPh>
    <rPh sb="56" eb="58">
      <t>セツビ</t>
    </rPh>
    <rPh sb="58" eb="60">
      <t>コウシン</t>
    </rPh>
    <rPh sb="64" eb="66">
      <t>ケイヒ</t>
    </rPh>
    <rPh sb="67" eb="70">
      <t>ゼンネンド</t>
    </rPh>
    <rPh sb="72" eb="73">
      <t>ク</t>
    </rPh>
    <rPh sb="74" eb="75">
      <t>コ</t>
    </rPh>
    <rPh sb="80" eb="82">
      <t>シュウシ</t>
    </rPh>
    <rPh sb="82" eb="84">
      <t>ヒリツ</t>
    </rPh>
    <rPh sb="85" eb="87">
      <t>テイカ</t>
    </rPh>
    <rPh sb="131" eb="133">
      <t>イコウ</t>
    </rPh>
    <rPh sb="189" eb="190">
      <t>チ</t>
    </rPh>
    <rPh sb="208" eb="210">
      <t>ガンネン</t>
    </rPh>
    <rPh sb="210" eb="211">
      <t>ド</t>
    </rPh>
    <rPh sb="213" eb="215">
      <t>セツビ</t>
    </rPh>
    <rPh sb="215" eb="217">
      <t>コウシン</t>
    </rPh>
    <rPh sb="221" eb="223">
      <t>ケイヒ</t>
    </rPh>
    <rPh sb="224" eb="227">
      <t>ゼンネンド</t>
    </rPh>
    <rPh sb="229" eb="230">
      <t>ク</t>
    </rPh>
    <rPh sb="231" eb="232">
      <t>コ</t>
    </rPh>
    <rPh sb="241" eb="242">
      <t>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</si>
</sst>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32.4</c:v>
                </c:pt>
                <c:pt idx="1">
                  <c:v>30.1</c:v>
                </c:pt>
                <c:pt idx="2">
                  <c:v>30.8</c:v>
                </c:pt>
                <c:pt idx="3">
                  <c:v>161.1</c:v>
                </c:pt>
                <c:pt idx="4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F-4E61-AD0E-4841FBDD9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176.4</c:v>
                </c:pt>
                <c:pt idx="1">
                  <c:v>172.5</c:v>
                </c:pt>
                <c:pt idx="2">
                  <c:v>198.5</c:v>
                </c:pt>
                <c:pt idx="3">
                  <c:v>220.9</c:v>
                </c:pt>
                <c:pt idx="4">
                  <c:v>227.5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4E61-AD0E-4841FBDD9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470.3</c:v>
                </c:pt>
                <c:pt idx="1">
                  <c:v>219.7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2-4948-892C-31F2AF807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655.5</c:v>
                </c:pt>
                <c:pt idx="1">
                  <c:v>316.8</c:v>
                </c:pt>
                <c:pt idx="2">
                  <c:v>113.9</c:v>
                </c:pt>
                <c:pt idx="3">
                  <c:v>102.9</c:v>
                </c:pt>
                <c:pt idx="4">
                  <c:v>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E2-4948-892C-31F2AF807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C6C-4C64-9BC4-E1E7976B5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C-4C64-9BC4-E1E7976B5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776-4F8C-85B7-1A77B6D6F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6-4F8C-85B7-1A77B6D6F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3.6</c:v>
                </c:pt>
                <c:pt idx="1">
                  <c:v>2.1</c:v>
                </c:pt>
                <c:pt idx="2">
                  <c:v>0.9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6-4577-9970-9438FDCCF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6.1</c:v>
                </c:pt>
                <c:pt idx="1">
                  <c:v>5.6</c:v>
                </c:pt>
                <c:pt idx="2">
                  <c:v>3.8</c:v>
                </c:pt>
                <c:pt idx="3">
                  <c:v>3.4</c:v>
                </c:pt>
                <c:pt idx="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6-4577-9970-9438FDCCF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91</c:v>
                </c:pt>
                <c:pt idx="1">
                  <c:v>62</c:v>
                </c:pt>
                <c:pt idx="2">
                  <c:v>26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0-4328-8F40-D754E5924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26</c:v>
                </c:pt>
                <c:pt idx="2">
                  <c:v>14</c:v>
                </c:pt>
                <c:pt idx="3">
                  <c:v>10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0-4328-8F40-D754E5924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67</c:v>
                </c:pt>
                <c:pt idx="1">
                  <c:v>60.4</c:v>
                </c:pt>
                <c:pt idx="2">
                  <c:v>54.1</c:v>
                </c:pt>
                <c:pt idx="3">
                  <c:v>59.5</c:v>
                </c:pt>
                <c:pt idx="4">
                  <c:v>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D-44BE-89B3-D73BF2AEA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152.30000000000001</c:v>
                </c:pt>
                <c:pt idx="1">
                  <c:v>148.5</c:v>
                </c:pt>
                <c:pt idx="2">
                  <c:v>159.30000000000001</c:v>
                </c:pt>
                <c:pt idx="3">
                  <c:v>160</c:v>
                </c:pt>
                <c:pt idx="4">
                  <c:v>164.6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D-44BE-89B3-D73BF2AEA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32</c:v>
                </c:pt>
                <c:pt idx="1">
                  <c:v>30.7</c:v>
                </c:pt>
                <c:pt idx="2">
                  <c:v>17</c:v>
                </c:pt>
                <c:pt idx="3">
                  <c:v>37.9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E-456D-B23E-E1CC8A776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36.1</c:v>
                </c:pt>
                <c:pt idx="1">
                  <c:v>33.9</c:v>
                </c:pt>
                <c:pt idx="2">
                  <c:v>26.5</c:v>
                </c:pt>
                <c:pt idx="3">
                  <c:v>43.5</c:v>
                </c:pt>
                <c:pt idx="4">
                  <c:v>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DE-456D-B23E-E1CC8A776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30173</c:v>
                </c:pt>
                <c:pt idx="1">
                  <c:v>24557</c:v>
                </c:pt>
                <c:pt idx="2">
                  <c:v>11239</c:v>
                </c:pt>
                <c:pt idx="3">
                  <c:v>22446</c:v>
                </c:pt>
                <c:pt idx="4">
                  <c:v>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6-4F1E-812E-808527326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22959</c:v>
                </c:pt>
                <c:pt idx="1">
                  <c:v>22148</c:v>
                </c:pt>
                <c:pt idx="2">
                  <c:v>24086</c:v>
                </c:pt>
                <c:pt idx="3">
                  <c:v>26025</c:v>
                </c:pt>
                <c:pt idx="4">
                  <c:v>24498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6-4F1E-812E-808527326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50" zoomScaleNormal="50" zoomScaleSheetLayoutView="70" workbookViewId="0">
      <selection activeCell="ND49" sqref="ND49:NR64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データ!H6&amp;"　"&amp;データ!I6</f>
        <v>香川県　香川県玉藻町駐車場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17036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122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333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240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7" t="str">
        <f>データ!$B$11</f>
        <v>H27</v>
      </c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 t="str">
        <f>データ!$C$11</f>
        <v>H28</v>
      </c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 t="str">
        <f>データ!$D$11</f>
        <v>H29</v>
      </c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 t="str">
        <f>データ!$E$11</f>
        <v>H30</v>
      </c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 t="str">
        <f>データ!$F$11</f>
        <v>R01</v>
      </c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7" t="str">
        <f>データ!$B$11</f>
        <v>H27</v>
      </c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 t="str">
        <f>データ!$C$11</f>
        <v>H28</v>
      </c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 t="str">
        <f>データ!$D$11</f>
        <v>H29</v>
      </c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 t="str">
        <f>データ!$E$11</f>
        <v>H30</v>
      </c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  <c r="HG30" s="117"/>
      <c r="HH30" s="117"/>
      <c r="HI30" s="117"/>
      <c r="HJ30" s="117" t="str">
        <f>データ!$F$11</f>
        <v>R01</v>
      </c>
      <c r="HK30" s="117"/>
      <c r="HL30" s="117"/>
      <c r="HM30" s="117"/>
      <c r="HN30" s="117"/>
      <c r="HO30" s="117"/>
      <c r="HP30" s="117"/>
      <c r="HQ30" s="117"/>
      <c r="HR30" s="117"/>
      <c r="HS30" s="117"/>
      <c r="HT30" s="117"/>
      <c r="HU30" s="117"/>
      <c r="HV30" s="117"/>
      <c r="HW30" s="117"/>
      <c r="HX30" s="117"/>
      <c r="HY30" s="117"/>
      <c r="HZ30" s="117"/>
      <c r="IA30" s="117"/>
      <c r="IB30" s="117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7" t="str">
        <f>データ!$B$11</f>
        <v>H27</v>
      </c>
      <c r="JD30" s="117"/>
      <c r="JE30" s="117"/>
      <c r="JF30" s="117"/>
      <c r="JG30" s="117"/>
      <c r="JH30" s="117"/>
      <c r="JI30" s="117"/>
      <c r="JJ30" s="117"/>
      <c r="JK30" s="117"/>
      <c r="JL30" s="117"/>
      <c r="JM30" s="117"/>
      <c r="JN30" s="117"/>
      <c r="JO30" s="117"/>
      <c r="JP30" s="117"/>
      <c r="JQ30" s="117"/>
      <c r="JR30" s="117"/>
      <c r="JS30" s="117"/>
      <c r="JT30" s="117"/>
      <c r="JU30" s="117"/>
      <c r="JV30" s="117" t="str">
        <f>データ!$C$11</f>
        <v>H28</v>
      </c>
      <c r="JW30" s="117"/>
      <c r="JX30" s="117"/>
      <c r="JY30" s="117"/>
      <c r="JZ30" s="117"/>
      <c r="KA30" s="117"/>
      <c r="KB30" s="117"/>
      <c r="KC30" s="117"/>
      <c r="KD30" s="117"/>
      <c r="KE30" s="117"/>
      <c r="KF30" s="117"/>
      <c r="KG30" s="117"/>
      <c r="KH30" s="117"/>
      <c r="KI30" s="117"/>
      <c r="KJ30" s="117"/>
      <c r="KK30" s="117"/>
      <c r="KL30" s="117"/>
      <c r="KM30" s="117"/>
      <c r="KN30" s="117"/>
      <c r="KO30" s="117" t="str">
        <f>データ!$D$11</f>
        <v>H29</v>
      </c>
      <c r="KP30" s="117"/>
      <c r="KQ30" s="117"/>
      <c r="KR30" s="117"/>
      <c r="KS30" s="117"/>
      <c r="KT30" s="117"/>
      <c r="KU30" s="117"/>
      <c r="KV30" s="117"/>
      <c r="KW30" s="117"/>
      <c r="KX30" s="117"/>
      <c r="KY30" s="117"/>
      <c r="KZ30" s="117"/>
      <c r="LA30" s="117"/>
      <c r="LB30" s="117"/>
      <c r="LC30" s="117"/>
      <c r="LD30" s="117"/>
      <c r="LE30" s="117"/>
      <c r="LF30" s="117"/>
      <c r="LG30" s="117"/>
      <c r="LH30" s="117" t="str">
        <f>データ!$E$11</f>
        <v>H30</v>
      </c>
      <c r="LI30" s="117"/>
      <c r="LJ30" s="117"/>
      <c r="LK30" s="117"/>
      <c r="LL30" s="117"/>
      <c r="LM30" s="117"/>
      <c r="LN30" s="117"/>
      <c r="LO30" s="117"/>
      <c r="LP30" s="117"/>
      <c r="LQ30" s="117"/>
      <c r="LR30" s="117"/>
      <c r="LS30" s="117"/>
      <c r="LT30" s="117"/>
      <c r="LU30" s="117"/>
      <c r="LV30" s="117"/>
      <c r="LW30" s="117"/>
      <c r="LX30" s="117"/>
      <c r="LY30" s="117"/>
      <c r="LZ30" s="117"/>
      <c r="MA30" s="117" t="str">
        <f>データ!$F$11</f>
        <v>R01</v>
      </c>
      <c r="MB30" s="117"/>
      <c r="MC30" s="117"/>
      <c r="MD30" s="117"/>
      <c r="ME30" s="117"/>
      <c r="MF30" s="117"/>
      <c r="MG30" s="117"/>
      <c r="MH30" s="117"/>
      <c r="MI30" s="117"/>
      <c r="MJ30" s="117"/>
      <c r="MK30" s="117"/>
      <c r="ML30" s="117"/>
      <c r="MM30" s="117"/>
      <c r="MN30" s="117"/>
      <c r="MO30" s="117"/>
      <c r="MP30" s="117"/>
      <c r="MQ30" s="117"/>
      <c r="MR30" s="117"/>
      <c r="MS30" s="117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4"/>
      <c r="NE30" s="115"/>
      <c r="NF30" s="115"/>
      <c r="NG30" s="115"/>
      <c r="NH30" s="115"/>
      <c r="NI30" s="115"/>
      <c r="NJ30" s="115"/>
      <c r="NK30" s="115"/>
      <c r="NL30" s="115"/>
      <c r="NM30" s="115"/>
      <c r="NN30" s="115"/>
      <c r="NO30" s="115"/>
      <c r="NP30" s="115"/>
      <c r="NQ30" s="115"/>
      <c r="NR30" s="116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8" t="s">
        <v>27</v>
      </c>
      <c r="K31" s="119"/>
      <c r="L31" s="119"/>
      <c r="M31" s="119"/>
      <c r="N31" s="119"/>
      <c r="O31" s="119"/>
      <c r="P31" s="119"/>
      <c r="Q31" s="119"/>
      <c r="R31" s="119"/>
      <c r="S31" s="119"/>
      <c r="T31" s="120"/>
      <c r="U31" s="121">
        <f>データ!Y7</f>
        <v>32.4</v>
      </c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>
        <f>データ!Z7</f>
        <v>30.1</v>
      </c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>
        <f>データ!AA7</f>
        <v>30.8</v>
      </c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>
        <f>データ!AB7</f>
        <v>161.1</v>
      </c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>
        <f>データ!AC7</f>
        <v>112.5</v>
      </c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8" t="s">
        <v>27</v>
      </c>
      <c r="EB31" s="119"/>
      <c r="EC31" s="119"/>
      <c r="ED31" s="119"/>
      <c r="EE31" s="119"/>
      <c r="EF31" s="119"/>
      <c r="EG31" s="119"/>
      <c r="EH31" s="119"/>
      <c r="EI31" s="119"/>
      <c r="EJ31" s="119"/>
      <c r="EK31" s="120"/>
      <c r="EL31" s="121">
        <f>データ!AJ7</f>
        <v>3.6</v>
      </c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121"/>
      <c r="FD31" s="121"/>
      <c r="FE31" s="121">
        <f>データ!AK7</f>
        <v>2.1</v>
      </c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>
        <f>データ!AL7</f>
        <v>0.9</v>
      </c>
      <c r="FY31" s="121"/>
      <c r="FZ31" s="121"/>
      <c r="GA31" s="121"/>
      <c r="GB31" s="121"/>
      <c r="GC31" s="121"/>
      <c r="GD31" s="121"/>
      <c r="GE31" s="121"/>
      <c r="GF31" s="121"/>
      <c r="GG31" s="121"/>
      <c r="GH31" s="121"/>
      <c r="GI31" s="121"/>
      <c r="GJ31" s="121"/>
      <c r="GK31" s="121"/>
      <c r="GL31" s="121"/>
      <c r="GM31" s="121"/>
      <c r="GN31" s="121"/>
      <c r="GO31" s="121"/>
      <c r="GP31" s="121"/>
      <c r="GQ31" s="121">
        <f>データ!AM7</f>
        <v>0</v>
      </c>
      <c r="GR31" s="121"/>
      <c r="GS31" s="121"/>
      <c r="GT31" s="121"/>
      <c r="GU31" s="121"/>
      <c r="GV31" s="121"/>
      <c r="GW31" s="121"/>
      <c r="GX31" s="121"/>
      <c r="GY31" s="121"/>
      <c r="GZ31" s="121"/>
      <c r="HA31" s="121"/>
      <c r="HB31" s="121"/>
      <c r="HC31" s="121"/>
      <c r="HD31" s="121"/>
      <c r="HE31" s="121"/>
      <c r="HF31" s="121"/>
      <c r="HG31" s="121"/>
      <c r="HH31" s="121"/>
      <c r="HI31" s="121"/>
      <c r="HJ31" s="121">
        <f>データ!AN7</f>
        <v>0</v>
      </c>
      <c r="HK31" s="121"/>
      <c r="HL31" s="121"/>
      <c r="HM31" s="121"/>
      <c r="HN31" s="121"/>
      <c r="HO31" s="121"/>
      <c r="HP31" s="121"/>
      <c r="HQ31" s="121"/>
      <c r="HR31" s="121"/>
      <c r="HS31" s="121"/>
      <c r="HT31" s="121"/>
      <c r="HU31" s="121"/>
      <c r="HV31" s="121"/>
      <c r="HW31" s="121"/>
      <c r="HX31" s="121"/>
      <c r="HY31" s="121"/>
      <c r="HZ31" s="121"/>
      <c r="IA31" s="121"/>
      <c r="IB31" s="121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8" t="s">
        <v>27</v>
      </c>
      <c r="IS31" s="119"/>
      <c r="IT31" s="119"/>
      <c r="IU31" s="119"/>
      <c r="IV31" s="119"/>
      <c r="IW31" s="119"/>
      <c r="IX31" s="119"/>
      <c r="IY31" s="119"/>
      <c r="IZ31" s="119"/>
      <c r="JA31" s="119"/>
      <c r="JB31" s="120"/>
      <c r="JC31" s="122">
        <f>データ!DK7</f>
        <v>67</v>
      </c>
      <c r="JD31" s="123"/>
      <c r="JE31" s="123"/>
      <c r="JF31" s="123"/>
      <c r="JG31" s="123"/>
      <c r="JH31" s="123"/>
      <c r="JI31" s="123"/>
      <c r="JJ31" s="123"/>
      <c r="JK31" s="123"/>
      <c r="JL31" s="123"/>
      <c r="JM31" s="123"/>
      <c r="JN31" s="123"/>
      <c r="JO31" s="123"/>
      <c r="JP31" s="123"/>
      <c r="JQ31" s="123"/>
      <c r="JR31" s="123"/>
      <c r="JS31" s="123"/>
      <c r="JT31" s="123"/>
      <c r="JU31" s="124"/>
      <c r="JV31" s="122">
        <f>データ!DL7</f>
        <v>60.4</v>
      </c>
      <c r="JW31" s="123"/>
      <c r="JX31" s="123"/>
      <c r="JY31" s="123"/>
      <c r="JZ31" s="123"/>
      <c r="KA31" s="123"/>
      <c r="KB31" s="123"/>
      <c r="KC31" s="123"/>
      <c r="KD31" s="123"/>
      <c r="KE31" s="123"/>
      <c r="KF31" s="123"/>
      <c r="KG31" s="123"/>
      <c r="KH31" s="123"/>
      <c r="KI31" s="123"/>
      <c r="KJ31" s="123"/>
      <c r="KK31" s="123"/>
      <c r="KL31" s="123"/>
      <c r="KM31" s="123"/>
      <c r="KN31" s="124"/>
      <c r="KO31" s="122">
        <f>データ!DM7</f>
        <v>54.1</v>
      </c>
      <c r="KP31" s="123"/>
      <c r="KQ31" s="123"/>
      <c r="KR31" s="123"/>
      <c r="KS31" s="123"/>
      <c r="KT31" s="123"/>
      <c r="KU31" s="123"/>
      <c r="KV31" s="123"/>
      <c r="KW31" s="123"/>
      <c r="KX31" s="123"/>
      <c r="KY31" s="123"/>
      <c r="KZ31" s="123"/>
      <c r="LA31" s="123"/>
      <c r="LB31" s="123"/>
      <c r="LC31" s="123"/>
      <c r="LD31" s="123"/>
      <c r="LE31" s="123"/>
      <c r="LF31" s="123"/>
      <c r="LG31" s="124"/>
      <c r="LH31" s="122">
        <f>データ!DN7</f>
        <v>59.5</v>
      </c>
      <c r="LI31" s="123"/>
      <c r="LJ31" s="123"/>
      <c r="LK31" s="123"/>
      <c r="LL31" s="123"/>
      <c r="LM31" s="123"/>
      <c r="LN31" s="123"/>
      <c r="LO31" s="123"/>
      <c r="LP31" s="123"/>
      <c r="LQ31" s="123"/>
      <c r="LR31" s="123"/>
      <c r="LS31" s="123"/>
      <c r="LT31" s="123"/>
      <c r="LU31" s="123"/>
      <c r="LV31" s="123"/>
      <c r="LW31" s="123"/>
      <c r="LX31" s="123"/>
      <c r="LY31" s="123"/>
      <c r="LZ31" s="124"/>
      <c r="MA31" s="122">
        <f>データ!DO7</f>
        <v>52.3</v>
      </c>
      <c r="MB31" s="123"/>
      <c r="MC31" s="123"/>
      <c r="MD31" s="123"/>
      <c r="ME31" s="123"/>
      <c r="MF31" s="123"/>
      <c r="MG31" s="123"/>
      <c r="MH31" s="123"/>
      <c r="MI31" s="123"/>
      <c r="MJ31" s="123"/>
      <c r="MK31" s="123"/>
      <c r="ML31" s="123"/>
      <c r="MM31" s="123"/>
      <c r="MN31" s="123"/>
      <c r="MO31" s="123"/>
      <c r="MP31" s="123"/>
      <c r="MQ31" s="123"/>
      <c r="MR31" s="123"/>
      <c r="MS31" s="124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8" t="s">
        <v>29</v>
      </c>
      <c r="K32" s="119"/>
      <c r="L32" s="119"/>
      <c r="M32" s="119"/>
      <c r="N32" s="119"/>
      <c r="O32" s="119"/>
      <c r="P32" s="119"/>
      <c r="Q32" s="119"/>
      <c r="R32" s="119"/>
      <c r="S32" s="119"/>
      <c r="T32" s="120"/>
      <c r="U32" s="121">
        <f>データ!AD7</f>
        <v>176.4</v>
      </c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>
        <f>データ!AE7</f>
        <v>172.5</v>
      </c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>
        <f>データ!AF7</f>
        <v>198.5</v>
      </c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>
        <f>データ!AG7</f>
        <v>220.9</v>
      </c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>
        <f>データ!AH7</f>
        <v>227.5</v>
      </c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8" t="s">
        <v>29</v>
      </c>
      <c r="EB32" s="119"/>
      <c r="EC32" s="119"/>
      <c r="ED32" s="119"/>
      <c r="EE32" s="119"/>
      <c r="EF32" s="119"/>
      <c r="EG32" s="119"/>
      <c r="EH32" s="119"/>
      <c r="EI32" s="119"/>
      <c r="EJ32" s="119"/>
      <c r="EK32" s="120"/>
      <c r="EL32" s="121">
        <f>データ!AO7</f>
        <v>6.1</v>
      </c>
      <c r="EM32" s="121"/>
      <c r="EN32" s="121"/>
      <c r="EO32" s="121"/>
      <c r="EP32" s="121"/>
      <c r="EQ32" s="121"/>
      <c r="ER32" s="121"/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>
        <f>データ!AP7</f>
        <v>5.6</v>
      </c>
      <c r="FF32" s="121"/>
      <c r="FG32" s="121"/>
      <c r="FH32" s="121"/>
      <c r="FI32" s="121"/>
      <c r="FJ32" s="121"/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>
        <f>データ!AQ7</f>
        <v>3.8</v>
      </c>
      <c r="FY32" s="121"/>
      <c r="FZ32" s="121"/>
      <c r="GA32" s="121"/>
      <c r="GB32" s="121"/>
      <c r="GC32" s="121"/>
      <c r="GD32" s="121"/>
      <c r="GE32" s="121"/>
      <c r="GF32" s="121"/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>
        <f>データ!AR7</f>
        <v>3.4</v>
      </c>
      <c r="GR32" s="121"/>
      <c r="GS32" s="121"/>
      <c r="GT32" s="121"/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/>
      <c r="HI32" s="121"/>
      <c r="HJ32" s="121">
        <f>データ!AS7</f>
        <v>1.7</v>
      </c>
      <c r="HK32" s="121"/>
      <c r="HL32" s="121"/>
      <c r="HM32" s="121"/>
      <c r="HN32" s="121"/>
      <c r="HO32" s="121"/>
      <c r="HP32" s="121"/>
      <c r="HQ32" s="121"/>
      <c r="HR32" s="121"/>
      <c r="HS32" s="121"/>
      <c r="HT32" s="121"/>
      <c r="HU32" s="121"/>
      <c r="HV32" s="121"/>
      <c r="HW32" s="121"/>
      <c r="HX32" s="121"/>
      <c r="HY32" s="121"/>
      <c r="HZ32" s="121"/>
      <c r="IA32" s="121"/>
      <c r="IB32" s="121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8" t="s">
        <v>29</v>
      </c>
      <c r="IS32" s="119"/>
      <c r="IT32" s="119"/>
      <c r="IU32" s="119"/>
      <c r="IV32" s="119"/>
      <c r="IW32" s="119"/>
      <c r="IX32" s="119"/>
      <c r="IY32" s="119"/>
      <c r="IZ32" s="119"/>
      <c r="JA32" s="119"/>
      <c r="JB32" s="120"/>
      <c r="JC32" s="122">
        <f>データ!DP7</f>
        <v>152.30000000000001</v>
      </c>
      <c r="JD32" s="123"/>
      <c r="JE32" s="123"/>
      <c r="JF32" s="123"/>
      <c r="JG32" s="123"/>
      <c r="JH32" s="123"/>
      <c r="JI32" s="123"/>
      <c r="JJ32" s="123"/>
      <c r="JK32" s="123"/>
      <c r="JL32" s="123"/>
      <c r="JM32" s="123"/>
      <c r="JN32" s="123"/>
      <c r="JO32" s="123"/>
      <c r="JP32" s="123"/>
      <c r="JQ32" s="123"/>
      <c r="JR32" s="123"/>
      <c r="JS32" s="123"/>
      <c r="JT32" s="123"/>
      <c r="JU32" s="124"/>
      <c r="JV32" s="122">
        <f>データ!DQ7</f>
        <v>148.5</v>
      </c>
      <c r="JW32" s="123"/>
      <c r="JX32" s="123"/>
      <c r="JY32" s="123"/>
      <c r="JZ32" s="123"/>
      <c r="KA32" s="123"/>
      <c r="KB32" s="123"/>
      <c r="KC32" s="123"/>
      <c r="KD32" s="123"/>
      <c r="KE32" s="123"/>
      <c r="KF32" s="123"/>
      <c r="KG32" s="123"/>
      <c r="KH32" s="123"/>
      <c r="KI32" s="123"/>
      <c r="KJ32" s="123"/>
      <c r="KK32" s="123"/>
      <c r="KL32" s="123"/>
      <c r="KM32" s="123"/>
      <c r="KN32" s="124"/>
      <c r="KO32" s="122">
        <f>データ!DR7</f>
        <v>159.30000000000001</v>
      </c>
      <c r="KP32" s="123"/>
      <c r="KQ32" s="123"/>
      <c r="KR32" s="123"/>
      <c r="KS32" s="123"/>
      <c r="KT32" s="123"/>
      <c r="KU32" s="123"/>
      <c r="KV32" s="123"/>
      <c r="KW32" s="123"/>
      <c r="KX32" s="123"/>
      <c r="KY32" s="123"/>
      <c r="KZ32" s="123"/>
      <c r="LA32" s="123"/>
      <c r="LB32" s="123"/>
      <c r="LC32" s="123"/>
      <c r="LD32" s="123"/>
      <c r="LE32" s="123"/>
      <c r="LF32" s="123"/>
      <c r="LG32" s="124"/>
      <c r="LH32" s="122">
        <f>データ!DS7</f>
        <v>160</v>
      </c>
      <c r="LI32" s="123"/>
      <c r="LJ32" s="123"/>
      <c r="LK32" s="123"/>
      <c r="LL32" s="123"/>
      <c r="LM32" s="123"/>
      <c r="LN32" s="123"/>
      <c r="LO32" s="123"/>
      <c r="LP32" s="123"/>
      <c r="LQ32" s="123"/>
      <c r="LR32" s="123"/>
      <c r="LS32" s="123"/>
      <c r="LT32" s="123"/>
      <c r="LU32" s="123"/>
      <c r="LV32" s="123"/>
      <c r="LW32" s="123"/>
      <c r="LX32" s="123"/>
      <c r="LY32" s="123"/>
      <c r="LZ32" s="124"/>
      <c r="MA32" s="122">
        <f>データ!DT7</f>
        <v>164.6</v>
      </c>
      <c r="MB32" s="123"/>
      <c r="MC32" s="123"/>
      <c r="MD32" s="123"/>
      <c r="ME32" s="123"/>
      <c r="MF32" s="123"/>
      <c r="MG32" s="123"/>
      <c r="MH32" s="123"/>
      <c r="MI32" s="123"/>
      <c r="MJ32" s="123"/>
      <c r="MK32" s="123"/>
      <c r="ML32" s="123"/>
      <c r="MM32" s="123"/>
      <c r="MN32" s="123"/>
      <c r="MO32" s="123"/>
      <c r="MP32" s="123"/>
      <c r="MQ32" s="123"/>
      <c r="MR32" s="123"/>
      <c r="MS32" s="124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132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7" t="str">
        <f>データ!$B$11</f>
        <v>H27</v>
      </c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 t="str">
        <f>データ!$C$11</f>
        <v>H28</v>
      </c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 t="str">
        <f>データ!$D$11</f>
        <v>H29</v>
      </c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 t="str">
        <f>データ!$E$11</f>
        <v>H30</v>
      </c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 t="str">
        <f>データ!$F$11</f>
        <v>R01</v>
      </c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  <c r="DE51" s="117"/>
      <c r="DF51" s="117"/>
      <c r="DG51" s="117"/>
      <c r="DH51" s="117"/>
      <c r="DI51" s="117"/>
      <c r="DJ51" s="117"/>
      <c r="DK51" s="117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7" t="str">
        <f>データ!$B$11</f>
        <v>H27</v>
      </c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 t="str">
        <f>データ!$C$11</f>
        <v>H28</v>
      </c>
      <c r="FF51" s="117"/>
      <c r="FG51" s="117"/>
      <c r="FH51" s="117"/>
      <c r="FI51" s="117"/>
      <c r="FJ51" s="117"/>
      <c r="FK51" s="117"/>
      <c r="FL51" s="117"/>
      <c r="FM51" s="117"/>
      <c r="FN51" s="117"/>
      <c r="FO51" s="117"/>
      <c r="FP51" s="117"/>
      <c r="FQ51" s="117"/>
      <c r="FR51" s="117"/>
      <c r="FS51" s="117"/>
      <c r="FT51" s="117"/>
      <c r="FU51" s="117"/>
      <c r="FV51" s="117"/>
      <c r="FW51" s="117"/>
      <c r="FX51" s="117" t="str">
        <f>データ!$D$11</f>
        <v>H29</v>
      </c>
      <c r="FY51" s="117"/>
      <c r="FZ51" s="117"/>
      <c r="GA51" s="117"/>
      <c r="GB51" s="117"/>
      <c r="GC51" s="117"/>
      <c r="GD51" s="117"/>
      <c r="GE51" s="117"/>
      <c r="GF51" s="117"/>
      <c r="GG51" s="117"/>
      <c r="GH51" s="117"/>
      <c r="GI51" s="117"/>
      <c r="GJ51" s="117"/>
      <c r="GK51" s="117"/>
      <c r="GL51" s="117"/>
      <c r="GM51" s="117"/>
      <c r="GN51" s="117"/>
      <c r="GO51" s="117"/>
      <c r="GP51" s="117"/>
      <c r="GQ51" s="117" t="str">
        <f>データ!$E$11</f>
        <v>H30</v>
      </c>
      <c r="GR51" s="117"/>
      <c r="GS51" s="117"/>
      <c r="GT51" s="117"/>
      <c r="GU51" s="117"/>
      <c r="GV51" s="117"/>
      <c r="GW51" s="117"/>
      <c r="GX51" s="117"/>
      <c r="GY51" s="117"/>
      <c r="GZ51" s="117"/>
      <c r="HA51" s="117"/>
      <c r="HB51" s="117"/>
      <c r="HC51" s="117"/>
      <c r="HD51" s="117"/>
      <c r="HE51" s="117"/>
      <c r="HF51" s="117"/>
      <c r="HG51" s="117"/>
      <c r="HH51" s="117"/>
      <c r="HI51" s="117"/>
      <c r="HJ51" s="117" t="str">
        <f>データ!$F$11</f>
        <v>R01</v>
      </c>
      <c r="HK51" s="117"/>
      <c r="HL51" s="117"/>
      <c r="HM51" s="117"/>
      <c r="HN51" s="117"/>
      <c r="HO51" s="117"/>
      <c r="HP51" s="117"/>
      <c r="HQ51" s="117"/>
      <c r="HR51" s="117"/>
      <c r="HS51" s="117"/>
      <c r="HT51" s="117"/>
      <c r="HU51" s="117"/>
      <c r="HV51" s="117"/>
      <c r="HW51" s="117"/>
      <c r="HX51" s="117"/>
      <c r="HY51" s="117"/>
      <c r="HZ51" s="117"/>
      <c r="IA51" s="117"/>
      <c r="IB51" s="117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7" t="str">
        <f>データ!$B$11</f>
        <v>H27</v>
      </c>
      <c r="JD51" s="117"/>
      <c r="JE51" s="117"/>
      <c r="JF51" s="117"/>
      <c r="JG51" s="117"/>
      <c r="JH51" s="117"/>
      <c r="JI51" s="117"/>
      <c r="JJ51" s="117"/>
      <c r="JK51" s="117"/>
      <c r="JL51" s="117"/>
      <c r="JM51" s="117"/>
      <c r="JN51" s="117"/>
      <c r="JO51" s="117"/>
      <c r="JP51" s="117"/>
      <c r="JQ51" s="117"/>
      <c r="JR51" s="117"/>
      <c r="JS51" s="117"/>
      <c r="JT51" s="117"/>
      <c r="JU51" s="117"/>
      <c r="JV51" s="117" t="str">
        <f>データ!$C$11</f>
        <v>H28</v>
      </c>
      <c r="JW51" s="117"/>
      <c r="JX51" s="117"/>
      <c r="JY51" s="117"/>
      <c r="JZ51" s="117"/>
      <c r="KA51" s="117"/>
      <c r="KB51" s="117"/>
      <c r="KC51" s="117"/>
      <c r="KD51" s="117"/>
      <c r="KE51" s="117"/>
      <c r="KF51" s="117"/>
      <c r="KG51" s="117"/>
      <c r="KH51" s="117"/>
      <c r="KI51" s="117"/>
      <c r="KJ51" s="117"/>
      <c r="KK51" s="117"/>
      <c r="KL51" s="117"/>
      <c r="KM51" s="117"/>
      <c r="KN51" s="117"/>
      <c r="KO51" s="117" t="str">
        <f>データ!$D$11</f>
        <v>H29</v>
      </c>
      <c r="KP51" s="117"/>
      <c r="KQ51" s="117"/>
      <c r="KR51" s="117"/>
      <c r="KS51" s="117"/>
      <c r="KT51" s="117"/>
      <c r="KU51" s="117"/>
      <c r="KV51" s="117"/>
      <c r="KW51" s="117"/>
      <c r="KX51" s="117"/>
      <c r="KY51" s="117"/>
      <c r="KZ51" s="117"/>
      <c r="LA51" s="117"/>
      <c r="LB51" s="117"/>
      <c r="LC51" s="117"/>
      <c r="LD51" s="117"/>
      <c r="LE51" s="117"/>
      <c r="LF51" s="117"/>
      <c r="LG51" s="117"/>
      <c r="LH51" s="117" t="str">
        <f>データ!$E$11</f>
        <v>H30</v>
      </c>
      <c r="LI51" s="117"/>
      <c r="LJ51" s="117"/>
      <c r="LK51" s="117"/>
      <c r="LL51" s="117"/>
      <c r="LM51" s="117"/>
      <c r="LN51" s="117"/>
      <c r="LO51" s="117"/>
      <c r="LP51" s="117"/>
      <c r="LQ51" s="117"/>
      <c r="LR51" s="117"/>
      <c r="LS51" s="117"/>
      <c r="LT51" s="117"/>
      <c r="LU51" s="117"/>
      <c r="LV51" s="117"/>
      <c r="LW51" s="117"/>
      <c r="LX51" s="117"/>
      <c r="LY51" s="117"/>
      <c r="LZ51" s="117"/>
      <c r="MA51" s="117" t="str">
        <f>データ!$F$11</f>
        <v>R01</v>
      </c>
      <c r="MB51" s="117"/>
      <c r="MC51" s="117"/>
      <c r="MD51" s="117"/>
      <c r="ME51" s="117"/>
      <c r="MF51" s="117"/>
      <c r="MG51" s="117"/>
      <c r="MH51" s="117"/>
      <c r="MI51" s="117"/>
      <c r="MJ51" s="117"/>
      <c r="MK51" s="117"/>
      <c r="ML51" s="117"/>
      <c r="MM51" s="117"/>
      <c r="MN51" s="117"/>
      <c r="MO51" s="117"/>
      <c r="MP51" s="117"/>
      <c r="MQ51" s="117"/>
      <c r="MR51" s="117"/>
      <c r="MS51" s="117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8" t="s">
        <v>27</v>
      </c>
      <c r="K52" s="119"/>
      <c r="L52" s="119"/>
      <c r="M52" s="119"/>
      <c r="N52" s="119"/>
      <c r="O52" s="119"/>
      <c r="P52" s="119"/>
      <c r="Q52" s="119"/>
      <c r="R52" s="119"/>
      <c r="S52" s="119"/>
      <c r="T52" s="120"/>
      <c r="U52" s="125">
        <f>データ!AU7</f>
        <v>91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62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26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8" t="s">
        <v>27</v>
      </c>
      <c r="EB52" s="119"/>
      <c r="EC52" s="119"/>
      <c r="ED52" s="119"/>
      <c r="EE52" s="119"/>
      <c r="EF52" s="119"/>
      <c r="EG52" s="119"/>
      <c r="EH52" s="119"/>
      <c r="EI52" s="119"/>
      <c r="EJ52" s="119"/>
      <c r="EK52" s="120"/>
      <c r="EL52" s="121">
        <f>データ!BF7</f>
        <v>32</v>
      </c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>
        <f>データ!BG7</f>
        <v>30.7</v>
      </c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>
        <f>データ!BH7</f>
        <v>17</v>
      </c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>
        <f>データ!BI7</f>
        <v>37.9</v>
      </c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>
        <f>データ!BJ7</f>
        <v>3.1</v>
      </c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8" t="s">
        <v>27</v>
      </c>
      <c r="IS52" s="119"/>
      <c r="IT52" s="119"/>
      <c r="IU52" s="119"/>
      <c r="IV52" s="119"/>
      <c r="IW52" s="119"/>
      <c r="IX52" s="119"/>
      <c r="IY52" s="119"/>
      <c r="IZ52" s="119"/>
      <c r="JA52" s="119"/>
      <c r="JB52" s="120"/>
      <c r="JC52" s="125">
        <f>データ!BQ7</f>
        <v>30173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24557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11239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22446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6159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8" t="s">
        <v>29</v>
      </c>
      <c r="K53" s="119"/>
      <c r="L53" s="119"/>
      <c r="M53" s="119"/>
      <c r="N53" s="119"/>
      <c r="O53" s="119"/>
      <c r="P53" s="119"/>
      <c r="Q53" s="119"/>
      <c r="R53" s="119"/>
      <c r="S53" s="119"/>
      <c r="T53" s="120"/>
      <c r="U53" s="125">
        <f>データ!AZ7</f>
        <v>26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14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10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8" t="s">
        <v>29</v>
      </c>
      <c r="EB53" s="119"/>
      <c r="EC53" s="119"/>
      <c r="ED53" s="119"/>
      <c r="EE53" s="119"/>
      <c r="EF53" s="119"/>
      <c r="EG53" s="119"/>
      <c r="EH53" s="119"/>
      <c r="EI53" s="119"/>
      <c r="EJ53" s="119"/>
      <c r="EK53" s="120"/>
      <c r="EL53" s="121">
        <f>データ!BK7</f>
        <v>36.1</v>
      </c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>
        <f>データ!BL7</f>
        <v>33.9</v>
      </c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>
        <f>データ!BM7</f>
        <v>26.5</v>
      </c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>
        <f>データ!BN7</f>
        <v>43.5</v>
      </c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>
        <f>データ!BO7</f>
        <v>33.4</v>
      </c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  <c r="IA53" s="121"/>
      <c r="IB53" s="121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8" t="s">
        <v>29</v>
      </c>
      <c r="IS53" s="119"/>
      <c r="IT53" s="119"/>
      <c r="IU53" s="119"/>
      <c r="IV53" s="119"/>
      <c r="IW53" s="119"/>
      <c r="IX53" s="119"/>
      <c r="IY53" s="119"/>
      <c r="IZ53" s="119"/>
      <c r="JA53" s="119"/>
      <c r="JB53" s="120"/>
      <c r="JC53" s="125">
        <f>データ!BV7</f>
        <v>22959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22148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24086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26025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24498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14"/>
      <c r="NE64" s="115"/>
      <c r="NF64" s="115"/>
      <c r="NG64" s="115"/>
      <c r="NH64" s="115"/>
      <c r="NI64" s="115"/>
      <c r="NJ64" s="115"/>
      <c r="NK64" s="115"/>
      <c r="NL64" s="115"/>
      <c r="NM64" s="115"/>
      <c r="NN64" s="115"/>
      <c r="NO64" s="115"/>
      <c r="NP64" s="115"/>
      <c r="NQ64" s="115"/>
      <c r="NR64" s="11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22" t="str">
        <f>データ!CB7</f>
        <v xml:space="preserve"> </v>
      </c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4"/>
      <c r="AG77" s="122" t="str">
        <f>データ!CC7</f>
        <v xml:space="preserve"> </v>
      </c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4"/>
      <c r="AV77" s="122" t="str">
        <f>データ!CD7</f>
        <v xml:space="preserve"> </v>
      </c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4"/>
      <c r="BK77" s="122" t="str">
        <f>データ!CE7</f>
        <v xml:space="preserve"> </v>
      </c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4"/>
      <c r="BZ77" s="122" t="str">
        <f>データ!CF7</f>
        <v xml:space="preserve"> </v>
      </c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4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22" t="str">
        <f>データ!CO7</f>
        <v xml:space="preserve"> </v>
      </c>
      <c r="GM77" s="123"/>
      <c r="GN77" s="123"/>
      <c r="GO77" s="123"/>
      <c r="GP77" s="123"/>
      <c r="GQ77" s="123"/>
      <c r="GR77" s="123"/>
      <c r="GS77" s="123"/>
      <c r="GT77" s="123"/>
      <c r="GU77" s="123"/>
      <c r="GV77" s="123"/>
      <c r="GW77" s="123"/>
      <c r="GX77" s="123"/>
      <c r="GY77" s="123"/>
      <c r="GZ77" s="124"/>
      <c r="HA77" s="122" t="str">
        <f>データ!CP7</f>
        <v xml:space="preserve"> </v>
      </c>
      <c r="HB77" s="123"/>
      <c r="HC77" s="123"/>
      <c r="HD77" s="123"/>
      <c r="HE77" s="123"/>
      <c r="HF77" s="123"/>
      <c r="HG77" s="123"/>
      <c r="HH77" s="123"/>
      <c r="HI77" s="123"/>
      <c r="HJ77" s="123"/>
      <c r="HK77" s="123"/>
      <c r="HL77" s="123"/>
      <c r="HM77" s="123"/>
      <c r="HN77" s="123"/>
      <c r="HO77" s="124"/>
      <c r="HP77" s="122" t="str">
        <f>データ!CQ7</f>
        <v xml:space="preserve"> </v>
      </c>
      <c r="HQ77" s="123"/>
      <c r="HR77" s="123"/>
      <c r="HS77" s="123"/>
      <c r="HT77" s="123"/>
      <c r="HU77" s="123"/>
      <c r="HV77" s="123"/>
      <c r="HW77" s="123"/>
      <c r="HX77" s="123"/>
      <c r="HY77" s="123"/>
      <c r="HZ77" s="123"/>
      <c r="IA77" s="123"/>
      <c r="IB77" s="123"/>
      <c r="IC77" s="123"/>
      <c r="ID77" s="124"/>
      <c r="IE77" s="122" t="str">
        <f>データ!CR7</f>
        <v xml:space="preserve"> </v>
      </c>
      <c r="IF77" s="123"/>
      <c r="IG77" s="123"/>
      <c r="IH77" s="123"/>
      <c r="II77" s="123"/>
      <c r="IJ77" s="123"/>
      <c r="IK77" s="123"/>
      <c r="IL77" s="123"/>
      <c r="IM77" s="123"/>
      <c r="IN77" s="123"/>
      <c r="IO77" s="123"/>
      <c r="IP77" s="123"/>
      <c r="IQ77" s="123"/>
      <c r="IR77" s="123"/>
      <c r="IS77" s="124"/>
      <c r="IT77" s="122" t="str">
        <f>データ!CS7</f>
        <v xml:space="preserve"> </v>
      </c>
      <c r="IU77" s="123"/>
      <c r="IV77" s="123"/>
      <c r="IW77" s="123"/>
      <c r="IX77" s="123"/>
      <c r="IY77" s="123"/>
      <c r="IZ77" s="123"/>
      <c r="JA77" s="123"/>
      <c r="JB77" s="123"/>
      <c r="JC77" s="123"/>
      <c r="JD77" s="123"/>
      <c r="JE77" s="123"/>
      <c r="JF77" s="123"/>
      <c r="JG77" s="123"/>
      <c r="JH77" s="124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22">
        <f>データ!CZ7</f>
        <v>470.3</v>
      </c>
      <c r="KB77" s="123"/>
      <c r="KC77" s="123"/>
      <c r="KD77" s="123"/>
      <c r="KE77" s="123"/>
      <c r="KF77" s="123"/>
      <c r="KG77" s="123"/>
      <c r="KH77" s="123"/>
      <c r="KI77" s="123"/>
      <c r="KJ77" s="123"/>
      <c r="KK77" s="123"/>
      <c r="KL77" s="123"/>
      <c r="KM77" s="123"/>
      <c r="KN77" s="123"/>
      <c r="KO77" s="124"/>
      <c r="KP77" s="122">
        <f>データ!DA7</f>
        <v>219.7</v>
      </c>
      <c r="KQ77" s="123"/>
      <c r="KR77" s="123"/>
      <c r="KS77" s="123"/>
      <c r="KT77" s="123"/>
      <c r="KU77" s="123"/>
      <c r="KV77" s="123"/>
      <c r="KW77" s="123"/>
      <c r="KX77" s="123"/>
      <c r="KY77" s="123"/>
      <c r="KZ77" s="123"/>
      <c r="LA77" s="123"/>
      <c r="LB77" s="123"/>
      <c r="LC77" s="123"/>
      <c r="LD77" s="124"/>
      <c r="LE77" s="122">
        <f>データ!DB7</f>
        <v>0</v>
      </c>
      <c r="LF77" s="123"/>
      <c r="LG77" s="123"/>
      <c r="LH77" s="123"/>
      <c r="LI77" s="123"/>
      <c r="LJ77" s="123"/>
      <c r="LK77" s="123"/>
      <c r="LL77" s="123"/>
      <c r="LM77" s="123"/>
      <c r="LN77" s="123"/>
      <c r="LO77" s="123"/>
      <c r="LP77" s="123"/>
      <c r="LQ77" s="123"/>
      <c r="LR77" s="123"/>
      <c r="LS77" s="124"/>
      <c r="LT77" s="122">
        <f>データ!DC7</f>
        <v>0</v>
      </c>
      <c r="LU77" s="123"/>
      <c r="LV77" s="123"/>
      <c r="LW77" s="123"/>
      <c r="LX77" s="123"/>
      <c r="LY77" s="123"/>
      <c r="LZ77" s="123"/>
      <c r="MA77" s="123"/>
      <c r="MB77" s="123"/>
      <c r="MC77" s="123"/>
      <c r="MD77" s="123"/>
      <c r="ME77" s="123"/>
      <c r="MF77" s="123"/>
      <c r="MG77" s="123"/>
      <c r="MH77" s="124"/>
      <c r="MI77" s="122">
        <f>データ!DD7</f>
        <v>0</v>
      </c>
      <c r="MJ77" s="123"/>
      <c r="MK77" s="123"/>
      <c r="ML77" s="123"/>
      <c r="MM77" s="123"/>
      <c r="MN77" s="123"/>
      <c r="MO77" s="123"/>
      <c r="MP77" s="123"/>
      <c r="MQ77" s="123"/>
      <c r="MR77" s="123"/>
      <c r="MS77" s="123"/>
      <c r="MT77" s="123"/>
      <c r="MU77" s="123"/>
      <c r="MV77" s="123"/>
      <c r="MW77" s="124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22" t="str">
        <f>データ!CG7</f>
        <v xml:space="preserve"> </v>
      </c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4"/>
      <c r="AG78" s="122" t="str">
        <f>データ!CH7</f>
        <v xml:space="preserve"> </v>
      </c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4"/>
      <c r="AV78" s="122" t="str">
        <f>データ!CI7</f>
        <v xml:space="preserve"> </v>
      </c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4"/>
      <c r="BK78" s="122" t="str">
        <f>データ!CJ7</f>
        <v xml:space="preserve"> </v>
      </c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3"/>
      <c r="BY78" s="124"/>
      <c r="BZ78" s="122" t="str">
        <f>データ!CK7</f>
        <v xml:space="preserve"> </v>
      </c>
      <c r="CA78" s="123"/>
      <c r="CB78" s="123"/>
      <c r="CC78" s="123"/>
      <c r="CD78" s="123"/>
      <c r="CE78" s="123"/>
      <c r="CF78" s="123"/>
      <c r="CG78" s="123"/>
      <c r="CH78" s="123"/>
      <c r="CI78" s="123"/>
      <c r="CJ78" s="123"/>
      <c r="CK78" s="123"/>
      <c r="CL78" s="123"/>
      <c r="CM78" s="123"/>
      <c r="CN78" s="124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22" t="str">
        <f>データ!CT7</f>
        <v xml:space="preserve"> </v>
      </c>
      <c r="GM78" s="123"/>
      <c r="GN78" s="123"/>
      <c r="GO78" s="123"/>
      <c r="GP78" s="123"/>
      <c r="GQ78" s="123"/>
      <c r="GR78" s="123"/>
      <c r="GS78" s="123"/>
      <c r="GT78" s="123"/>
      <c r="GU78" s="123"/>
      <c r="GV78" s="123"/>
      <c r="GW78" s="123"/>
      <c r="GX78" s="123"/>
      <c r="GY78" s="123"/>
      <c r="GZ78" s="124"/>
      <c r="HA78" s="122" t="str">
        <f>データ!CU7</f>
        <v xml:space="preserve"> </v>
      </c>
      <c r="HB78" s="123"/>
      <c r="HC78" s="123"/>
      <c r="HD78" s="123"/>
      <c r="HE78" s="123"/>
      <c r="HF78" s="123"/>
      <c r="HG78" s="123"/>
      <c r="HH78" s="123"/>
      <c r="HI78" s="123"/>
      <c r="HJ78" s="123"/>
      <c r="HK78" s="123"/>
      <c r="HL78" s="123"/>
      <c r="HM78" s="123"/>
      <c r="HN78" s="123"/>
      <c r="HO78" s="124"/>
      <c r="HP78" s="122" t="str">
        <f>データ!CV7</f>
        <v xml:space="preserve"> </v>
      </c>
      <c r="HQ78" s="123"/>
      <c r="HR78" s="123"/>
      <c r="HS78" s="123"/>
      <c r="HT78" s="123"/>
      <c r="HU78" s="123"/>
      <c r="HV78" s="123"/>
      <c r="HW78" s="123"/>
      <c r="HX78" s="123"/>
      <c r="HY78" s="123"/>
      <c r="HZ78" s="123"/>
      <c r="IA78" s="123"/>
      <c r="IB78" s="123"/>
      <c r="IC78" s="123"/>
      <c r="ID78" s="124"/>
      <c r="IE78" s="122" t="str">
        <f>データ!CW7</f>
        <v xml:space="preserve"> </v>
      </c>
      <c r="IF78" s="123"/>
      <c r="IG78" s="123"/>
      <c r="IH78" s="123"/>
      <c r="II78" s="123"/>
      <c r="IJ78" s="123"/>
      <c r="IK78" s="123"/>
      <c r="IL78" s="123"/>
      <c r="IM78" s="123"/>
      <c r="IN78" s="123"/>
      <c r="IO78" s="123"/>
      <c r="IP78" s="123"/>
      <c r="IQ78" s="123"/>
      <c r="IR78" s="123"/>
      <c r="IS78" s="124"/>
      <c r="IT78" s="122" t="str">
        <f>データ!CX7</f>
        <v xml:space="preserve"> </v>
      </c>
      <c r="IU78" s="123"/>
      <c r="IV78" s="123"/>
      <c r="IW78" s="123"/>
      <c r="IX78" s="123"/>
      <c r="IY78" s="123"/>
      <c r="IZ78" s="123"/>
      <c r="JA78" s="123"/>
      <c r="JB78" s="123"/>
      <c r="JC78" s="123"/>
      <c r="JD78" s="123"/>
      <c r="JE78" s="123"/>
      <c r="JF78" s="123"/>
      <c r="JG78" s="123"/>
      <c r="JH78" s="124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22">
        <f>データ!DE7</f>
        <v>655.5</v>
      </c>
      <c r="KB78" s="123"/>
      <c r="KC78" s="123"/>
      <c r="KD78" s="123"/>
      <c r="KE78" s="123"/>
      <c r="KF78" s="123"/>
      <c r="KG78" s="123"/>
      <c r="KH78" s="123"/>
      <c r="KI78" s="123"/>
      <c r="KJ78" s="123"/>
      <c r="KK78" s="123"/>
      <c r="KL78" s="123"/>
      <c r="KM78" s="123"/>
      <c r="KN78" s="123"/>
      <c r="KO78" s="124"/>
      <c r="KP78" s="122">
        <f>データ!DF7</f>
        <v>316.8</v>
      </c>
      <c r="KQ78" s="123"/>
      <c r="KR78" s="123"/>
      <c r="KS78" s="123"/>
      <c r="KT78" s="123"/>
      <c r="KU78" s="123"/>
      <c r="KV78" s="123"/>
      <c r="KW78" s="123"/>
      <c r="KX78" s="123"/>
      <c r="KY78" s="123"/>
      <c r="KZ78" s="123"/>
      <c r="LA78" s="123"/>
      <c r="LB78" s="123"/>
      <c r="LC78" s="123"/>
      <c r="LD78" s="124"/>
      <c r="LE78" s="122">
        <f>データ!DG7</f>
        <v>113.9</v>
      </c>
      <c r="LF78" s="123"/>
      <c r="LG78" s="123"/>
      <c r="LH78" s="123"/>
      <c r="LI78" s="123"/>
      <c r="LJ78" s="123"/>
      <c r="LK78" s="123"/>
      <c r="LL78" s="123"/>
      <c r="LM78" s="123"/>
      <c r="LN78" s="123"/>
      <c r="LO78" s="123"/>
      <c r="LP78" s="123"/>
      <c r="LQ78" s="123"/>
      <c r="LR78" s="123"/>
      <c r="LS78" s="124"/>
      <c r="LT78" s="122">
        <f>データ!DH7</f>
        <v>102.9</v>
      </c>
      <c r="LU78" s="123"/>
      <c r="LV78" s="123"/>
      <c r="LW78" s="123"/>
      <c r="LX78" s="123"/>
      <c r="LY78" s="123"/>
      <c r="LZ78" s="123"/>
      <c r="MA78" s="123"/>
      <c r="MB78" s="123"/>
      <c r="MC78" s="123"/>
      <c r="MD78" s="123"/>
      <c r="ME78" s="123"/>
      <c r="MF78" s="123"/>
      <c r="MG78" s="123"/>
      <c r="MH78" s="124"/>
      <c r="MI78" s="122">
        <f>データ!DI7</f>
        <v>1555</v>
      </c>
      <c r="MJ78" s="123"/>
      <c r="MK78" s="123"/>
      <c r="ML78" s="123"/>
      <c r="MM78" s="123"/>
      <c r="MN78" s="123"/>
      <c r="MO78" s="123"/>
      <c r="MP78" s="123"/>
      <c r="MQ78" s="123"/>
      <c r="MR78" s="123"/>
      <c r="MS78" s="123"/>
      <c r="MT78" s="123"/>
      <c r="MU78" s="123"/>
      <c r="MV78" s="123"/>
      <c r="MW78" s="124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14"/>
      <c r="NE82" s="115"/>
      <c r="NF82" s="115"/>
      <c r="NG82" s="115"/>
      <c r="NH82" s="115"/>
      <c r="NI82" s="115"/>
      <c r="NJ82" s="115"/>
      <c r="NK82" s="115"/>
      <c r="NL82" s="115"/>
      <c r="NM82" s="115"/>
      <c r="NN82" s="115"/>
      <c r="NO82" s="115"/>
      <c r="NP82" s="115"/>
      <c r="NQ82" s="115"/>
      <c r="NR82" s="11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BP1" workbookViewId="0">
      <selection activeCell="BT13" sqref="BT13"/>
    </sheetView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101</v>
      </c>
      <c r="AV5" s="59" t="s">
        <v>100</v>
      </c>
      <c r="AW5" s="59" t="s">
        <v>102</v>
      </c>
      <c r="AX5" s="59" t="s">
        <v>103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101</v>
      </c>
      <c r="BG5" s="59" t="s">
        <v>105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101</v>
      </c>
      <c r="BR5" s="59" t="s">
        <v>90</v>
      </c>
      <c r="BS5" s="59" t="s">
        <v>106</v>
      </c>
      <c r="BT5" s="59" t="s">
        <v>92</v>
      </c>
      <c r="BU5" s="59" t="s">
        <v>107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108</v>
      </c>
      <c r="CC5" s="59" t="s">
        <v>100</v>
      </c>
      <c r="CD5" s="59" t="s">
        <v>106</v>
      </c>
      <c r="CE5" s="59" t="s">
        <v>92</v>
      </c>
      <c r="CF5" s="59" t="s">
        <v>104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101</v>
      </c>
      <c r="CP5" s="59" t="s">
        <v>100</v>
      </c>
      <c r="CQ5" s="59" t="s">
        <v>102</v>
      </c>
      <c r="CR5" s="59" t="s">
        <v>109</v>
      </c>
      <c r="CS5" s="59" t="s">
        <v>104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101</v>
      </c>
      <c r="DA5" s="59" t="s">
        <v>100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105</v>
      </c>
      <c r="DM5" s="59" t="s">
        <v>91</v>
      </c>
      <c r="DN5" s="59" t="s">
        <v>103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2">
      <c r="A6" s="49" t="s">
        <v>110</v>
      </c>
      <c r="B6" s="60">
        <f>B8</f>
        <v>2019</v>
      </c>
      <c r="C6" s="60">
        <f t="shared" ref="C6:X6" si="1">C8</f>
        <v>370002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香川県</v>
      </c>
      <c r="I6" s="60" t="str">
        <f t="shared" si="1"/>
        <v>香川県玉藻町駐車場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22</v>
      </c>
      <c r="S6" s="62" t="str">
        <f t="shared" si="1"/>
        <v>公共施設</v>
      </c>
      <c r="T6" s="62" t="str">
        <f t="shared" si="1"/>
        <v>無</v>
      </c>
      <c r="U6" s="63">
        <f t="shared" si="1"/>
        <v>17036</v>
      </c>
      <c r="V6" s="63">
        <f t="shared" si="1"/>
        <v>333</v>
      </c>
      <c r="W6" s="63">
        <f t="shared" si="1"/>
        <v>240</v>
      </c>
      <c r="X6" s="62" t="str">
        <f t="shared" si="1"/>
        <v>代行制</v>
      </c>
      <c r="Y6" s="64">
        <f>IF(Y8="-",NA(),Y8)</f>
        <v>32.4</v>
      </c>
      <c r="Z6" s="64">
        <f t="shared" ref="Z6:AH6" si="2">IF(Z8="-",NA(),Z8)</f>
        <v>30.1</v>
      </c>
      <c r="AA6" s="64">
        <f t="shared" si="2"/>
        <v>30.8</v>
      </c>
      <c r="AB6" s="64">
        <f t="shared" si="2"/>
        <v>161.1</v>
      </c>
      <c r="AC6" s="64">
        <f t="shared" si="2"/>
        <v>112.5</v>
      </c>
      <c r="AD6" s="64">
        <f t="shared" si="2"/>
        <v>176.4</v>
      </c>
      <c r="AE6" s="64">
        <f t="shared" si="2"/>
        <v>172.5</v>
      </c>
      <c r="AF6" s="64">
        <f t="shared" si="2"/>
        <v>198.5</v>
      </c>
      <c r="AG6" s="64">
        <f t="shared" si="2"/>
        <v>220.9</v>
      </c>
      <c r="AH6" s="64">
        <f t="shared" si="2"/>
        <v>227.5</v>
      </c>
      <c r="AI6" s="61" t="str">
        <f>IF(AI8="-","",IF(AI8="-","【-】","【"&amp;SUBSTITUTE(TEXT(AI8,"#,##0.0"),"-","△")&amp;"】"))</f>
        <v>【619.1】</v>
      </c>
      <c r="AJ6" s="64">
        <f>IF(AJ8="-",NA(),AJ8)</f>
        <v>3.6</v>
      </c>
      <c r="AK6" s="64">
        <f t="shared" ref="AK6:AS6" si="3">IF(AK8="-",NA(),AK8)</f>
        <v>2.1</v>
      </c>
      <c r="AL6" s="64">
        <f t="shared" si="3"/>
        <v>0.9</v>
      </c>
      <c r="AM6" s="64">
        <f t="shared" si="3"/>
        <v>0</v>
      </c>
      <c r="AN6" s="64">
        <f t="shared" si="3"/>
        <v>0</v>
      </c>
      <c r="AO6" s="64">
        <f t="shared" si="3"/>
        <v>6.1</v>
      </c>
      <c r="AP6" s="64">
        <f t="shared" si="3"/>
        <v>5.6</v>
      </c>
      <c r="AQ6" s="64">
        <f t="shared" si="3"/>
        <v>3.8</v>
      </c>
      <c r="AR6" s="64">
        <f t="shared" si="3"/>
        <v>3.4</v>
      </c>
      <c r="AS6" s="64">
        <f t="shared" si="3"/>
        <v>1.7</v>
      </c>
      <c r="AT6" s="61" t="str">
        <f>IF(AT8="-","",IF(AT8="-","【-】","【"&amp;SUBSTITUTE(TEXT(AT8,"#,##0.0"),"-","△")&amp;"】"))</f>
        <v>【2.3】</v>
      </c>
      <c r="AU6" s="65">
        <f>IF(AU8="-",NA(),AU8)</f>
        <v>91</v>
      </c>
      <c r="AV6" s="65">
        <f t="shared" ref="AV6:BD6" si="4">IF(AV8="-",NA(),AV8)</f>
        <v>62</v>
      </c>
      <c r="AW6" s="65">
        <f t="shared" si="4"/>
        <v>26</v>
      </c>
      <c r="AX6" s="65">
        <f t="shared" si="4"/>
        <v>0</v>
      </c>
      <c r="AY6" s="65">
        <f t="shared" si="4"/>
        <v>0</v>
      </c>
      <c r="AZ6" s="65">
        <f t="shared" si="4"/>
        <v>26</v>
      </c>
      <c r="BA6" s="65">
        <f t="shared" si="4"/>
        <v>26</v>
      </c>
      <c r="BB6" s="65">
        <f t="shared" si="4"/>
        <v>14</v>
      </c>
      <c r="BC6" s="65">
        <f t="shared" si="4"/>
        <v>10</v>
      </c>
      <c r="BD6" s="65">
        <f t="shared" si="4"/>
        <v>7</v>
      </c>
      <c r="BE6" s="63" t="str">
        <f>IF(BE8="-","",IF(BE8="-","【-】","【"&amp;SUBSTITUTE(TEXT(BE8,"#,##0"),"-","△")&amp;"】"))</f>
        <v>【17】</v>
      </c>
      <c r="BF6" s="64">
        <f>IF(BF8="-",NA(),BF8)</f>
        <v>32</v>
      </c>
      <c r="BG6" s="64">
        <f t="shared" ref="BG6:BO6" si="5">IF(BG8="-",NA(),BG8)</f>
        <v>30.7</v>
      </c>
      <c r="BH6" s="64">
        <f t="shared" si="5"/>
        <v>17</v>
      </c>
      <c r="BI6" s="64">
        <f t="shared" si="5"/>
        <v>37.9</v>
      </c>
      <c r="BJ6" s="64">
        <f t="shared" si="5"/>
        <v>3.1</v>
      </c>
      <c r="BK6" s="64">
        <f t="shared" si="5"/>
        <v>36.1</v>
      </c>
      <c r="BL6" s="64">
        <f t="shared" si="5"/>
        <v>33.9</v>
      </c>
      <c r="BM6" s="64">
        <f t="shared" si="5"/>
        <v>26.5</v>
      </c>
      <c r="BN6" s="64">
        <f t="shared" si="5"/>
        <v>43.5</v>
      </c>
      <c r="BO6" s="64">
        <f t="shared" si="5"/>
        <v>33.4</v>
      </c>
      <c r="BP6" s="61" t="str">
        <f>IF(BP8="-","",IF(BP8="-","【-】","【"&amp;SUBSTITUTE(TEXT(BP8,"#,##0.0"),"-","△")&amp;"】"))</f>
        <v>【20.8】</v>
      </c>
      <c r="BQ6" s="65">
        <f>IF(BQ8="-",NA(),BQ8)</f>
        <v>30173</v>
      </c>
      <c r="BR6" s="65">
        <f t="shared" ref="BR6:BZ6" si="6">IF(BR8="-",NA(),BR8)</f>
        <v>24557</v>
      </c>
      <c r="BS6" s="65">
        <f t="shared" si="6"/>
        <v>11239</v>
      </c>
      <c r="BT6" s="65">
        <f t="shared" si="6"/>
        <v>22446</v>
      </c>
      <c r="BU6" s="65">
        <f t="shared" si="6"/>
        <v>6159</v>
      </c>
      <c r="BV6" s="65">
        <f t="shared" si="6"/>
        <v>22959</v>
      </c>
      <c r="BW6" s="65">
        <f t="shared" si="6"/>
        <v>22148</v>
      </c>
      <c r="BX6" s="65">
        <f t="shared" si="6"/>
        <v>24086</v>
      </c>
      <c r="BY6" s="65">
        <f t="shared" si="6"/>
        <v>26025</v>
      </c>
      <c r="BZ6" s="65">
        <f t="shared" si="6"/>
        <v>24498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470.3</v>
      </c>
      <c r="DA6" s="64">
        <f t="shared" ref="DA6:DI6" si="8">IF(DA8="-",NA(),DA8)</f>
        <v>219.7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655.5</v>
      </c>
      <c r="DF6" s="64">
        <f t="shared" si="8"/>
        <v>316.8</v>
      </c>
      <c r="DG6" s="64">
        <f t="shared" si="8"/>
        <v>113.9</v>
      </c>
      <c r="DH6" s="64">
        <f t="shared" si="8"/>
        <v>102.9</v>
      </c>
      <c r="DI6" s="64">
        <f t="shared" si="8"/>
        <v>1555</v>
      </c>
      <c r="DJ6" s="61" t="str">
        <f>IF(DJ8="-","",IF(DJ8="-","【-】","【"&amp;SUBSTITUTE(TEXT(DJ8,"#,##0.0"),"-","△")&amp;"】"))</f>
        <v>【425.4】</v>
      </c>
      <c r="DK6" s="64">
        <f>IF(DK8="-",NA(),DK8)</f>
        <v>67</v>
      </c>
      <c r="DL6" s="64">
        <f t="shared" ref="DL6:DT6" si="9">IF(DL8="-",NA(),DL8)</f>
        <v>60.4</v>
      </c>
      <c r="DM6" s="64">
        <f t="shared" si="9"/>
        <v>54.1</v>
      </c>
      <c r="DN6" s="64">
        <f t="shared" si="9"/>
        <v>59.5</v>
      </c>
      <c r="DO6" s="64">
        <f t="shared" si="9"/>
        <v>52.3</v>
      </c>
      <c r="DP6" s="64">
        <f t="shared" si="9"/>
        <v>152.30000000000001</v>
      </c>
      <c r="DQ6" s="64">
        <f t="shared" si="9"/>
        <v>148.5</v>
      </c>
      <c r="DR6" s="64">
        <f t="shared" si="9"/>
        <v>159.30000000000001</v>
      </c>
      <c r="DS6" s="64">
        <f t="shared" si="9"/>
        <v>160</v>
      </c>
      <c r="DT6" s="64">
        <f t="shared" si="9"/>
        <v>164.6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2">
      <c r="A7" s="49" t="s">
        <v>112</v>
      </c>
      <c r="B7" s="60">
        <f t="shared" ref="B7:X7" si="10">B8</f>
        <v>2019</v>
      </c>
      <c r="C7" s="60">
        <f t="shared" si="10"/>
        <v>370002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香川県</v>
      </c>
      <c r="I7" s="60" t="str">
        <f t="shared" si="10"/>
        <v>香川県玉藻町駐車場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22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17036</v>
      </c>
      <c r="V7" s="63">
        <f t="shared" si="10"/>
        <v>333</v>
      </c>
      <c r="W7" s="63">
        <f t="shared" si="10"/>
        <v>240</v>
      </c>
      <c r="X7" s="62" t="str">
        <f t="shared" si="10"/>
        <v>代行制</v>
      </c>
      <c r="Y7" s="64">
        <f>Y8</f>
        <v>32.4</v>
      </c>
      <c r="Z7" s="64">
        <f t="shared" ref="Z7:AH7" si="11">Z8</f>
        <v>30.1</v>
      </c>
      <c r="AA7" s="64">
        <f t="shared" si="11"/>
        <v>30.8</v>
      </c>
      <c r="AB7" s="64">
        <f t="shared" si="11"/>
        <v>161.1</v>
      </c>
      <c r="AC7" s="64">
        <f t="shared" si="11"/>
        <v>112.5</v>
      </c>
      <c r="AD7" s="64">
        <f t="shared" si="11"/>
        <v>176.4</v>
      </c>
      <c r="AE7" s="64">
        <f t="shared" si="11"/>
        <v>172.5</v>
      </c>
      <c r="AF7" s="64">
        <f t="shared" si="11"/>
        <v>198.5</v>
      </c>
      <c r="AG7" s="64">
        <f t="shared" si="11"/>
        <v>220.9</v>
      </c>
      <c r="AH7" s="64">
        <f t="shared" si="11"/>
        <v>227.5</v>
      </c>
      <c r="AI7" s="61"/>
      <c r="AJ7" s="64">
        <f>AJ8</f>
        <v>3.6</v>
      </c>
      <c r="AK7" s="64">
        <f t="shared" ref="AK7:AS7" si="12">AK8</f>
        <v>2.1</v>
      </c>
      <c r="AL7" s="64">
        <f t="shared" si="12"/>
        <v>0.9</v>
      </c>
      <c r="AM7" s="64">
        <f t="shared" si="12"/>
        <v>0</v>
      </c>
      <c r="AN7" s="64">
        <f t="shared" si="12"/>
        <v>0</v>
      </c>
      <c r="AO7" s="64">
        <f t="shared" si="12"/>
        <v>6.1</v>
      </c>
      <c r="AP7" s="64">
        <f t="shared" si="12"/>
        <v>5.6</v>
      </c>
      <c r="AQ7" s="64">
        <f t="shared" si="12"/>
        <v>3.8</v>
      </c>
      <c r="AR7" s="64">
        <f t="shared" si="12"/>
        <v>3.4</v>
      </c>
      <c r="AS7" s="64">
        <f t="shared" si="12"/>
        <v>1.7</v>
      </c>
      <c r="AT7" s="61"/>
      <c r="AU7" s="65">
        <f>AU8</f>
        <v>91</v>
      </c>
      <c r="AV7" s="65">
        <f t="shared" ref="AV7:BD7" si="13">AV8</f>
        <v>62</v>
      </c>
      <c r="AW7" s="65">
        <f t="shared" si="13"/>
        <v>26</v>
      </c>
      <c r="AX7" s="65">
        <f t="shared" si="13"/>
        <v>0</v>
      </c>
      <c r="AY7" s="65">
        <f t="shared" si="13"/>
        <v>0</v>
      </c>
      <c r="AZ7" s="65">
        <f t="shared" si="13"/>
        <v>26</v>
      </c>
      <c r="BA7" s="65">
        <f t="shared" si="13"/>
        <v>26</v>
      </c>
      <c r="BB7" s="65">
        <f t="shared" si="13"/>
        <v>14</v>
      </c>
      <c r="BC7" s="65">
        <f t="shared" si="13"/>
        <v>10</v>
      </c>
      <c r="BD7" s="65">
        <f t="shared" si="13"/>
        <v>7</v>
      </c>
      <c r="BE7" s="63"/>
      <c r="BF7" s="64">
        <f>BF8</f>
        <v>32</v>
      </c>
      <c r="BG7" s="64">
        <f t="shared" ref="BG7:BO7" si="14">BG8</f>
        <v>30.7</v>
      </c>
      <c r="BH7" s="64">
        <f t="shared" si="14"/>
        <v>17</v>
      </c>
      <c r="BI7" s="64">
        <f t="shared" si="14"/>
        <v>37.9</v>
      </c>
      <c r="BJ7" s="64">
        <f t="shared" si="14"/>
        <v>3.1</v>
      </c>
      <c r="BK7" s="64">
        <f t="shared" si="14"/>
        <v>36.1</v>
      </c>
      <c r="BL7" s="64">
        <f t="shared" si="14"/>
        <v>33.9</v>
      </c>
      <c r="BM7" s="64">
        <f t="shared" si="14"/>
        <v>26.5</v>
      </c>
      <c r="BN7" s="64">
        <f t="shared" si="14"/>
        <v>43.5</v>
      </c>
      <c r="BO7" s="64">
        <f t="shared" si="14"/>
        <v>33.4</v>
      </c>
      <c r="BP7" s="61"/>
      <c r="BQ7" s="65">
        <f>BQ8</f>
        <v>30173</v>
      </c>
      <c r="BR7" s="65">
        <f t="shared" ref="BR7:BZ7" si="15">BR8</f>
        <v>24557</v>
      </c>
      <c r="BS7" s="65">
        <f t="shared" si="15"/>
        <v>11239</v>
      </c>
      <c r="BT7" s="65">
        <f t="shared" si="15"/>
        <v>22446</v>
      </c>
      <c r="BU7" s="65">
        <f t="shared" si="15"/>
        <v>6159</v>
      </c>
      <c r="BV7" s="65">
        <f t="shared" si="15"/>
        <v>22959</v>
      </c>
      <c r="BW7" s="65">
        <f t="shared" si="15"/>
        <v>22148</v>
      </c>
      <c r="BX7" s="65">
        <f t="shared" si="15"/>
        <v>24086</v>
      </c>
      <c r="BY7" s="65">
        <f t="shared" si="15"/>
        <v>26025</v>
      </c>
      <c r="BZ7" s="65">
        <f t="shared" si="15"/>
        <v>24498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0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111</v>
      </c>
      <c r="CY7" s="61"/>
      <c r="CZ7" s="64">
        <f>CZ8</f>
        <v>470.3</v>
      </c>
      <c r="DA7" s="64">
        <f t="shared" ref="DA7:DI7" si="16">DA8</f>
        <v>219.7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655.5</v>
      </c>
      <c r="DF7" s="64">
        <f t="shared" si="16"/>
        <v>316.8</v>
      </c>
      <c r="DG7" s="64">
        <f t="shared" si="16"/>
        <v>113.9</v>
      </c>
      <c r="DH7" s="64">
        <f t="shared" si="16"/>
        <v>102.9</v>
      </c>
      <c r="DI7" s="64">
        <f t="shared" si="16"/>
        <v>1555</v>
      </c>
      <c r="DJ7" s="61"/>
      <c r="DK7" s="64">
        <f>DK8</f>
        <v>67</v>
      </c>
      <c r="DL7" s="64">
        <f t="shared" ref="DL7:DT7" si="17">DL8</f>
        <v>60.4</v>
      </c>
      <c r="DM7" s="64">
        <f t="shared" si="17"/>
        <v>54.1</v>
      </c>
      <c r="DN7" s="64">
        <f t="shared" si="17"/>
        <v>59.5</v>
      </c>
      <c r="DO7" s="64">
        <f t="shared" si="17"/>
        <v>52.3</v>
      </c>
      <c r="DP7" s="64">
        <f t="shared" si="17"/>
        <v>152.30000000000001</v>
      </c>
      <c r="DQ7" s="64">
        <f t="shared" si="17"/>
        <v>148.5</v>
      </c>
      <c r="DR7" s="64">
        <f t="shared" si="17"/>
        <v>159.30000000000001</v>
      </c>
      <c r="DS7" s="64">
        <f t="shared" si="17"/>
        <v>160</v>
      </c>
      <c r="DT7" s="64">
        <f t="shared" si="17"/>
        <v>164.6</v>
      </c>
      <c r="DU7" s="61"/>
    </row>
    <row r="8" spans="1:125" s="66" customFormat="1" x14ac:dyDescent="0.2">
      <c r="A8" s="49"/>
      <c r="B8" s="67">
        <v>2019</v>
      </c>
      <c r="C8" s="67">
        <v>370002</v>
      </c>
      <c r="D8" s="67">
        <v>47</v>
      </c>
      <c r="E8" s="67">
        <v>14</v>
      </c>
      <c r="F8" s="67">
        <v>0</v>
      </c>
      <c r="G8" s="67">
        <v>2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22</v>
      </c>
      <c r="S8" s="69" t="s">
        <v>124</v>
      </c>
      <c r="T8" s="69" t="s">
        <v>125</v>
      </c>
      <c r="U8" s="70">
        <v>17036</v>
      </c>
      <c r="V8" s="70">
        <v>333</v>
      </c>
      <c r="W8" s="70">
        <v>240</v>
      </c>
      <c r="X8" s="69" t="s">
        <v>126</v>
      </c>
      <c r="Y8" s="71">
        <v>32.4</v>
      </c>
      <c r="Z8" s="71">
        <v>30.1</v>
      </c>
      <c r="AA8" s="71">
        <v>30.8</v>
      </c>
      <c r="AB8" s="71">
        <v>161.1</v>
      </c>
      <c r="AC8" s="71">
        <v>112.5</v>
      </c>
      <c r="AD8" s="71">
        <v>176.4</v>
      </c>
      <c r="AE8" s="71">
        <v>172.5</v>
      </c>
      <c r="AF8" s="71">
        <v>198.5</v>
      </c>
      <c r="AG8" s="71">
        <v>220.9</v>
      </c>
      <c r="AH8" s="71">
        <v>227.5</v>
      </c>
      <c r="AI8" s="68">
        <v>619.1</v>
      </c>
      <c r="AJ8" s="71">
        <v>3.6</v>
      </c>
      <c r="AK8" s="71">
        <v>2.1</v>
      </c>
      <c r="AL8" s="71">
        <v>0.9</v>
      </c>
      <c r="AM8" s="71">
        <v>0</v>
      </c>
      <c r="AN8" s="71">
        <v>0</v>
      </c>
      <c r="AO8" s="71">
        <v>6.1</v>
      </c>
      <c r="AP8" s="71">
        <v>5.6</v>
      </c>
      <c r="AQ8" s="71">
        <v>3.8</v>
      </c>
      <c r="AR8" s="71">
        <v>3.4</v>
      </c>
      <c r="AS8" s="71">
        <v>1.7</v>
      </c>
      <c r="AT8" s="68">
        <v>2.2999999999999998</v>
      </c>
      <c r="AU8" s="72">
        <v>91</v>
      </c>
      <c r="AV8" s="72">
        <v>62</v>
      </c>
      <c r="AW8" s="72">
        <v>26</v>
      </c>
      <c r="AX8" s="72">
        <v>0</v>
      </c>
      <c r="AY8" s="72">
        <v>0</v>
      </c>
      <c r="AZ8" s="72">
        <v>26</v>
      </c>
      <c r="BA8" s="72">
        <v>26</v>
      </c>
      <c r="BB8" s="72">
        <v>14</v>
      </c>
      <c r="BC8" s="72">
        <v>10</v>
      </c>
      <c r="BD8" s="72">
        <v>7</v>
      </c>
      <c r="BE8" s="72">
        <v>17</v>
      </c>
      <c r="BF8" s="71">
        <v>32</v>
      </c>
      <c r="BG8" s="71">
        <v>30.7</v>
      </c>
      <c r="BH8" s="71">
        <v>17</v>
      </c>
      <c r="BI8" s="71">
        <v>37.9</v>
      </c>
      <c r="BJ8" s="71">
        <v>3.1</v>
      </c>
      <c r="BK8" s="71">
        <v>36.1</v>
      </c>
      <c r="BL8" s="71">
        <v>33.9</v>
      </c>
      <c r="BM8" s="71">
        <v>26.5</v>
      </c>
      <c r="BN8" s="71">
        <v>43.5</v>
      </c>
      <c r="BO8" s="71">
        <v>33.4</v>
      </c>
      <c r="BP8" s="68">
        <v>20.8</v>
      </c>
      <c r="BQ8" s="72">
        <v>30173</v>
      </c>
      <c r="BR8" s="72">
        <v>24557</v>
      </c>
      <c r="BS8" s="72">
        <v>11239</v>
      </c>
      <c r="BT8" s="73">
        <v>22446</v>
      </c>
      <c r="BU8" s="73">
        <v>6159</v>
      </c>
      <c r="BV8" s="72">
        <v>22959</v>
      </c>
      <c r="BW8" s="72">
        <v>22148</v>
      </c>
      <c r="BX8" s="72">
        <v>24086</v>
      </c>
      <c r="BY8" s="72">
        <v>26025</v>
      </c>
      <c r="BZ8" s="72">
        <v>24498</v>
      </c>
      <c r="CA8" s="70">
        <v>14290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0</v>
      </c>
      <c r="CN8" s="70">
        <v>0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470.3</v>
      </c>
      <c r="DA8" s="71">
        <v>219.7</v>
      </c>
      <c r="DB8" s="71">
        <v>0</v>
      </c>
      <c r="DC8" s="71">
        <v>0</v>
      </c>
      <c r="DD8" s="71">
        <v>0</v>
      </c>
      <c r="DE8" s="71">
        <v>655.5</v>
      </c>
      <c r="DF8" s="71">
        <v>316.8</v>
      </c>
      <c r="DG8" s="71">
        <v>113.9</v>
      </c>
      <c r="DH8" s="71">
        <v>102.9</v>
      </c>
      <c r="DI8" s="71">
        <v>1555</v>
      </c>
      <c r="DJ8" s="68">
        <v>425.4</v>
      </c>
      <c r="DK8" s="71">
        <v>67</v>
      </c>
      <c r="DL8" s="71">
        <v>60.4</v>
      </c>
      <c r="DM8" s="71">
        <v>54.1</v>
      </c>
      <c r="DN8" s="71">
        <v>59.5</v>
      </c>
      <c r="DO8" s="71">
        <v>52.3</v>
      </c>
      <c r="DP8" s="71">
        <v>152.30000000000001</v>
      </c>
      <c r="DQ8" s="71">
        <v>148.5</v>
      </c>
      <c r="DR8" s="71">
        <v>159.30000000000001</v>
      </c>
      <c r="DS8" s="71">
        <v>160</v>
      </c>
      <c r="DT8" s="71">
        <v>164.6</v>
      </c>
      <c r="DU8" s="68">
        <v>205.9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丸田　隆史(911849)</cp:lastModifiedBy>
  <cp:lastPrinted>2021-01-30T04:43:00Z</cp:lastPrinted>
  <dcterms:created xsi:type="dcterms:W3CDTF">2020-12-04T03:38:30Z</dcterms:created>
  <dcterms:modified xsi:type="dcterms:W3CDTF">2021-02-02T00:11:56Z</dcterms:modified>
  <cp:category/>
</cp:coreProperties>
</file>