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020_本部_財務課\31.経営比較分析\R2\"/>
    </mc:Choice>
  </mc:AlternateContent>
  <workbookProtection workbookAlgorithmName="SHA-512" workbookHashValue="4fi2JAFRNhgQYzdVTl2E9pjHZ8MUx2R5qnBqae8MudqpUJF9EoAEKlDfEcOh6FgfKalFsjnbEtSsC09BvfviMg==" workbookSaltValue="eI9JdVXUo9j012H8QTps6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<sst xmlns="http://schemas.openxmlformats.org/spreadsheetml/2006/main" count="297" uniqueCount="113">
  <si>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</si>
  <si>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</si>
  <si>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</si>
  <si>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</si>
  <si>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</si>
  <si>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</si>
  <si>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</si>
  <si>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</si>
  <si>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</si>
  <si>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</si>
  <si>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</si>
  <si>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</si>
  <si>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</si>
  <si>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</si>
  <si>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</si>
  <si>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</si>
  <si>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</si>
  <si>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</si>
  <si>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</si>
  <si>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</si>
  <si>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</si>
  <si>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</si>
  <si>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</si>
  <si>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</si>
  <si>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</si>
  <si>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</si>
  <si>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</si>
  <si>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</si>
  <si>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</si>
  <si>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</si>
  <si>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</si>
  <si>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</si>
  <si>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</si>
  <si>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</si>
  <si>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</si>
  <si>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</si>
  <si>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</si>
  <si>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</si>
  <si>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</si>
  <si>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</si>
  <si>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</si>
  <si>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</si>
  <si>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</si>
  <si>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</si>
  <si>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</si>
  <si>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</si>
  <si>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</si>
  <si>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</si>
  <si>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</si>
  <si>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</si>
  <si>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</si>
  <si>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</si>
  <si>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</si>
  <si>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</si>
  <si>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</si>
  <si>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</si>
  <si>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</si>
  <si>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</si>
  <si>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</si>
  <si>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</si>
  <si>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</si>
  <si>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</si>
  <si>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</si>
  <si>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</si>
  <si>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</si>
  <si>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</si>
  <si>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</si>
  <si>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</si>
  <si>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</si>
  <si>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</si>
  <si>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</si>
  <si>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</si>
  <si>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</si>
  <si>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</si>
  <si>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</si>
  <si>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</si>
  <si>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</si>
  <si>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</si>
  <si>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</si>
  <si>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</si>
  <si>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</si>
  <si>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</si>
  <si>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</si>
  <si>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</si>
  <si>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</si>
  <si>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</si>
  <si>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</si>
  <si>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</si>
  <si>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</si>
  <si>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</si>
  <si>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</si>
  <si>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</si>
  <si>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</si>
  <si>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香川県広域水道企業団</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</si>
  <si>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</si>
  <si>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</si>
  <si>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</si>
  <si>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</si>
  <si>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</si>
  <si>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</si>
  <si>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</si>
  <si>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</si>
  <si>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</si>
  <si>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</si>
  <si>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</si>
  <si>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</si>
  <si>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</si>
  <si>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</si>
  <si>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</si>
  <si>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</si>
  <si>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①経常収支比率、⑤料金回収率はともに100％を超えており、単年度収支は黒字であり、給水費用は給水収益で賄われている。
　③流動比率は類似団体平均値を大幅に上回るとともに100％を超えており、1年以内に支払う債務に対する支払能力を有している。
　④企業債残高対給水収益比率は類似都市平均を上回っており昨年とほぼ同率である。
　⑥給水原価は、全国平均は下回っているものの類似団体平均は上回っており、業務の効率化、職員数の適正化、事業の民間委託などを進め、給水原価の低減に努める。
　⑦施設利用率、⑧有収率はともに類似都市平均値を下回っており、今後、施設の統廃合及び更新・耐震化を進めて両指標の向上に努める。</t>
    <rPh sb="2" eb="8">
      <t>ケイジョウシュウシヒリツ</t>
    </rPh>
    <rPh sb="10" eb="15">
      <t>リョウキンカイシュウリツ</t>
    </rPh>
    <rPh sb="24" eb="25">
      <t>コ</t>
    </rPh>
    <rPh sb="30" eb="33">
      <t>タンネンド</t>
    </rPh>
    <rPh sb="33" eb="35">
      <t>シュウシ</t>
    </rPh>
    <rPh sb="36" eb="38">
      <t>クロジ</t>
    </rPh>
    <rPh sb="42" eb="46">
      <t>キュウスイヒヨウ</t>
    </rPh>
    <rPh sb="47" eb="51">
      <t>キュウスイシュウエキ</t>
    </rPh>
    <rPh sb="52" eb="53">
      <t>マカナ</t>
    </rPh>
    <rPh sb="62" eb="66">
      <t>リュウドウヒリツ</t>
    </rPh>
    <rPh sb="67" eb="71">
      <t>ルイジダンタイ</t>
    </rPh>
    <rPh sb="71" eb="74">
      <t>ヘイキンチ</t>
    </rPh>
    <rPh sb="75" eb="77">
      <t>オオハバ</t>
    </rPh>
    <rPh sb="78" eb="80">
      <t>ウワマワ</t>
    </rPh>
    <rPh sb="90" eb="91">
      <t>コ</t>
    </rPh>
    <rPh sb="97" eb="100">
      <t>ネンイナイ</t>
    </rPh>
    <rPh sb="101" eb="103">
      <t>シハラ</t>
    </rPh>
    <rPh sb="104" eb="106">
      <t>サイム</t>
    </rPh>
    <rPh sb="107" eb="108">
      <t>タイ</t>
    </rPh>
    <rPh sb="110" eb="112">
      <t>シハラ</t>
    </rPh>
    <rPh sb="112" eb="114">
      <t>ノウリョク</t>
    </rPh>
    <rPh sb="115" eb="116">
      <t>ユウ</t>
    </rPh>
    <rPh sb="124" eb="127">
      <t>キギョウサイ</t>
    </rPh>
    <rPh sb="127" eb="129">
      <t>ザンダカ</t>
    </rPh>
    <rPh sb="129" eb="130">
      <t>タイ</t>
    </rPh>
    <rPh sb="130" eb="134">
      <t>キュウスイシュウエキ</t>
    </rPh>
    <rPh sb="134" eb="136">
      <t>ヒリツ</t>
    </rPh>
    <rPh sb="137" eb="141">
      <t>ルイジトシ</t>
    </rPh>
    <rPh sb="141" eb="143">
      <t>ヘイキン</t>
    </rPh>
    <rPh sb="144" eb="146">
      <t>ウワマワ</t>
    </rPh>
    <rPh sb="150" eb="152">
      <t>サクネン</t>
    </rPh>
    <rPh sb="155" eb="157">
      <t>ドウリツ</t>
    </rPh>
    <rPh sb="164" eb="168">
      <t>キュウスイゲンカ</t>
    </rPh>
    <rPh sb="170" eb="174">
      <t>ゼンコクヘイキン</t>
    </rPh>
    <rPh sb="175" eb="177">
      <t>シタマワ</t>
    </rPh>
    <rPh sb="184" eb="188">
      <t>ルイジダンタイ</t>
    </rPh>
    <rPh sb="188" eb="190">
      <t>ヘイキン</t>
    </rPh>
    <rPh sb="191" eb="193">
      <t>ウワマワ</t>
    </rPh>
    <rPh sb="198" eb="200">
      <t>ギョウム</t>
    </rPh>
    <rPh sb="201" eb="204">
      <t>コウリツカ</t>
    </rPh>
    <rPh sb="205" eb="208">
      <t>ショクインスウ</t>
    </rPh>
    <rPh sb="209" eb="212">
      <t>テキセイカ</t>
    </rPh>
    <rPh sb="213" eb="215">
      <t>ジギョウ</t>
    </rPh>
    <rPh sb="216" eb="218">
      <t>ミンカン</t>
    </rPh>
    <rPh sb="218" eb="220">
      <t>イタク</t>
    </rPh>
    <rPh sb="223" eb="224">
      <t>スス</t>
    </rPh>
    <rPh sb="226" eb="230">
      <t>キュウスイゲンカ</t>
    </rPh>
    <rPh sb="231" eb="233">
      <t>テイゲン</t>
    </rPh>
    <rPh sb="234" eb="235">
      <t>ツト</t>
    </rPh>
    <rPh sb="241" eb="243">
      <t>シセツ</t>
    </rPh>
    <rPh sb="243" eb="246">
      <t>リヨウリツ</t>
    </rPh>
    <rPh sb="248" eb="251">
      <t>ユウシュウリツ</t>
    </rPh>
    <rPh sb="255" eb="259">
      <t>ルイジトシ</t>
    </rPh>
    <rPh sb="259" eb="262">
      <t>ヘイキンチ</t>
    </rPh>
    <rPh sb="263" eb="265">
      <t>シタマワ</t>
    </rPh>
    <rPh sb="270" eb="272">
      <t>コンゴ</t>
    </rPh>
    <rPh sb="273" eb="275">
      <t>シセツ</t>
    </rPh>
    <rPh sb="276" eb="279">
      <t>トウハイゴウ</t>
    </rPh>
    <rPh sb="279" eb="280">
      <t>オヨ</t>
    </rPh>
    <rPh sb="281" eb="283">
      <t>コウシン</t>
    </rPh>
    <rPh sb="284" eb="287">
      <t>タイシンカ</t>
    </rPh>
    <rPh sb="288" eb="289">
      <t>スス</t>
    </rPh>
    <rPh sb="291" eb="294">
      <t>リョウシヒョウ</t>
    </rPh>
    <rPh sb="295" eb="297">
      <t>コウジョウ</t>
    </rPh>
    <rPh sb="298" eb="299">
      <t>ツト</t>
    </rPh>
    <phoneticPr fontId="4"/>
  </si>
  <si>
    <t>　①有形固定資産減価償却率、②管路経年化率は類似団体平均値を上回っている。
　③管路更新率は類似団体平均値を上回っているが、管路等の施設の更新事業を進めてはいるものの、法定耐用年数を経過した管路を多く保有していることがうかがえる。今後も施設の統廃合、更新・耐震化事業を着実に進め、指標の向上に努める。</t>
    <rPh sb="2" eb="13">
      <t>ユウケイコテイシサンゲンカショウキャクリツ</t>
    </rPh>
    <rPh sb="146" eb="147">
      <t>ツト</t>
    </rPh>
    <phoneticPr fontId="4"/>
  </si>
  <si>
    <t>令和元年度は、企業団の２か年目となる決算であり、指標を見るに、大きな課題は見受けられない。次年度以降も広域化のメリットを最大限に生かすために、業務の効率化・統一化・危機管理対策、施設の統廃合、更新・耐震化の施設整備などを着実に実施し、経営の健全化・効率化に取り組み、各指標の推移についても留意していく。</t>
    <rPh sb="24" eb="26">
      <t>シヒョウ</t>
    </rPh>
    <rPh sb="27" eb="28">
      <t>ミ</t>
    </rPh>
    <rPh sb="31" eb="32">
      <t>オオ</t>
    </rPh>
    <rPh sb="34" eb="36">
      <t>カダイ</t>
    </rPh>
    <rPh sb="37" eb="39">
      <t>ミウ</t>
    </rPh>
    <rPh sb="45" eb="50">
      <t>ジネンドイコウ</t>
    </rPh>
    <rPh sb="51" eb="54">
      <t>コウイキカ</t>
    </rPh>
    <rPh sb="60" eb="63">
      <t>サイダイゲン</t>
    </rPh>
    <rPh sb="64" eb="65">
      <t>イ</t>
    </rPh>
    <rPh sb="71" eb="73">
      <t>ギョウム</t>
    </rPh>
    <rPh sb="74" eb="77">
      <t>コウリツカ</t>
    </rPh>
    <rPh sb="78" eb="80">
      <t>トウイツ</t>
    </rPh>
    <rPh sb="80" eb="81">
      <t>カ</t>
    </rPh>
    <rPh sb="82" eb="86">
      <t>キキカンリ</t>
    </rPh>
    <rPh sb="86" eb="88">
      <t>タイサク</t>
    </rPh>
    <rPh sb="89" eb="91">
      <t>シセツ</t>
    </rPh>
    <rPh sb="92" eb="95">
      <t>トウハイゴウ</t>
    </rPh>
    <rPh sb="96" eb="98">
      <t>コウシン</t>
    </rPh>
    <rPh sb="99" eb="102">
      <t>タイシンカ</t>
    </rPh>
    <rPh sb="103" eb="105">
      <t>シセツ</t>
    </rPh>
    <rPh sb="105" eb="107">
      <t>セイビ</t>
    </rPh>
    <rPh sb="110" eb="112">
      <t>チャクジツ</t>
    </rPh>
    <rPh sb="113" eb="115">
      <t>ジッシ</t>
    </rPh>
    <rPh sb="117" eb="119">
      <t>ケイエイ</t>
    </rPh>
    <rPh sb="120" eb="123">
      <t>ケンゼンカ</t>
    </rPh>
    <rPh sb="124" eb="127">
      <t>コウリツカ</t>
    </rPh>
    <rPh sb="128" eb="129">
      <t>ト</t>
    </rPh>
    <rPh sb="130" eb="131">
      <t>ク</t>
    </rPh>
    <rPh sb="133" eb="136">
      <t>カクシヒョウ</t>
    </rPh>
    <rPh sb="137" eb="139">
      <t>スイイ</t>
    </rPh>
    <rPh sb="144" eb="146">
      <t>リュウイ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</si>
</sst>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0.73</c:v>
                </c:pt>
                <c:pt idx="4">
                  <c:v>0.89</c:v>
                </c:pt>
              </c:numCache>
            </c:numRef>
          </c:val>
          <c:extLst>
            <c:ext xmlns:c16="http://schemas.microsoft.com/office/drawing/2014/chart" uri="{C3380CC4-5D6E-409C-BE32-E72D297353CC}">
              <c16:uniqueId val="{00000000-F634-46C2-B9A1-42F1F7D67E8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0.75</c:v>
                </c:pt>
                <c:pt idx="4">
                  <c:v>0.73</c:v>
                </c:pt>
              </c:numCache>
            </c:numRef>
          </c:val>
          <c:smooth val="0"/>
          <c:extLst>
            <c:ext xmlns:c16="http://schemas.microsoft.com/office/drawing/2014/chart" uri="{C3380CC4-5D6E-409C-BE32-E72D297353CC}">
              <c16:uniqueId val="{00000001-F634-46C2-B9A1-42F1F7D67E8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0</c:v>
                </c:pt>
                <c:pt idx="1">
                  <c:v>0</c:v>
                </c:pt>
                <c:pt idx="2">
                  <c:v>0</c:v>
                </c:pt>
                <c:pt idx="3">
                  <c:v>60.12</c:v>
                </c:pt>
                <c:pt idx="4">
                  <c:v>59.58</c:v>
                </c:pt>
              </c:numCache>
            </c:numRef>
          </c:val>
          <c:extLst>
            <c:ext xmlns:c16="http://schemas.microsoft.com/office/drawing/2014/chart" uri="{C3380CC4-5D6E-409C-BE32-E72D297353CC}">
              <c16:uniqueId val="{00000000-0399-4A34-B7D9-347434ACF36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63.53</c:v>
                </c:pt>
                <c:pt idx="4">
                  <c:v>63.16</c:v>
                </c:pt>
              </c:numCache>
            </c:numRef>
          </c:val>
          <c:smooth val="0"/>
          <c:extLst>
            <c:ext xmlns:c16="http://schemas.microsoft.com/office/drawing/2014/chart" uri="{C3380CC4-5D6E-409C-BE32-E72D297353CC}">
              <c16:uniqueId val="{00000001-0399-4A34-B7D9-347434ACF36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0</c:v>
                </c:pt>
                <c:pt idx="1">
                  <c:v>0</c:v>
                </c:pt>
                <c:pt idx="2">
                  <c:v>0</c:v>
                </c:pt>
                <c:pt idx="3">
                  <c:v>89.45</c:v>
                </c:pt>
                <c:pt idx="4">
                  <c:v>88.45</c:v>
                </c:pt>
              </c:numCache>
            </c:numRef>
          </c:val>
          <c:extLst>
            <c:ext xmlns:c16="http://schemas.microsoft.com/office/drawing/2014/chart" uri="{C3380CC4-5D6E-409C-BE32-E72D297353CC}">
              <c16:uniqueId val="{00000000-FC1D-48A6-90F9-DE8FE8F8ADA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91.58</c:v>
                </c:pt>
                <c:pt idx="4">
                  <c:v>91.48</c:v>
                </c:pt>
              </c:numCache>
            </c:numRef>
          </c:val>
          <c:smooth val="0"/>
          <c:extLst>
            <c:ext xmlns:c16="http://schemas.microsoft.com/office/drawing/2014/chart" uri="{C3380CC4-5D6E-409C-BE32-E72D297353CC}">
              <c16:uniqueId val="{00000001-FC1D-48A6-90F9-DE8FE8F8ADA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0</c:v>
                </c:pt>
                <c:pt idx="1">
                  <c:v>0</c:v>
                </c:pt>
                <c:pt idx="2">
                  <c:v>0</c:v>
                </c:pt>
                <c:pt idx="3">
                  <c:v>112.57</c:v>
                </c:pt>
                <c:pt idx="4">
                  <c:v>110.02</c:v>
                </c:pt>
              </c:numCache>
            </c:numRef>
          </c:val>
          <c:extLst>
            <c:ext xmlns:c16="http://schemas.microsoft.com/office/drawing/2014/chart" uri="{C3380CC4-5D6E-409C-BE32-E72D297353CC}">
              <c16:uniqueId val="{00000000-02CD-4AF3-9EAC-F0569074A72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115.41</c:v>
                </c:pt>
                <c:pt idx="4">
                  <c:v>113.57</c:v>
                </c:pt>
              </c:numCache>
            </c:numRef>
          </c:val>
          <c:smooth val="0"/>
          <c:extLst>
            <c:ext xmlns:c16="http://schemas.microsoft.com/office/drawing/2014/chart" uri="{C3380CC4-5D6E-409C-BE32-E72D297353CC}">
              <c16:uniqueId val="{00000001-02CD-4AF3-9EAC-F0569074A72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0</c:v>
                </c:pt>
                <c:pt idx="1">
                  <c:v>0</c:v>
                </c:pt>
                <c:pt idx="2">
                  <c:v>0</c:v>
                </c:pt>
                <c:pt idx="3">
                  <c:v>52.33</c:v>
                </c:pt>
                <c:pt idx="4">
                  <c:v>52.43</c:v>
                </c:pt>
              </c:numCache>
            </c:numRef>
          </c:val>
          <c:extLst>
            <c:ext xmlns:c16="http://schemas.microsoft.com/office/drawing/2014/chart" uri="{C3380CC4-5D6E-409C-BE32-E72D297353CC}">
              <c16:uniqueId val="{00000000-D9D3-4528-A4BF-8912BE98761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50.41</c:v>
                </c:pt>
                <c:pt idx="4">
                  <c:v>51.13</c:v>
                </c:pt>
              </c:numCache>
            </c:numRef>
          </c:val>
          <c:smooth val="0"/>
          <c:extLst>
            <c:ext xmlns:c16="http://schemas.microsoft.com/office/drawing/2014/chart" uri="{C3380CC4-5D6E-409C-BE32-E72D297353CC}">
              <c16:uniqueId val="{00000001-D9D3-4528-A4BF-8912BE98761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22.57</c:v>
                </c:pt>
                <c:pt idx="4">
                  <c:v>25.08</c:v>
                </c:pt>
              </c:numCache>
            </c:numRef>
          </c:val>
          <c:extLst>
            <c:ext xmlns:c16="http://schemas.microsoft.com/office/drawing/2014/chart" uri="{C3380CC4-5D6E-409C-BE32-E72D297353CC}">
              <c16:uniqueId val="{00000000-6B74-4A24-9113-B42C07C9A77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20.36</c:v>
                </c:pt>
                <c:pt idx="4">
                  <c:v>22.41</c:v>
                </c:pt>
              </c:numCache>
            </c:numRef>
          </c:val>
          <c:smooth val="0"/>
          <c:extLst>
            <c:ext xmlns:c16="http://schemas.microsoft.com/office/drawing/2014/chart" uri="{C3380CC4-5D6E-409C-BE32-E72D297353CC}">
              <c16:uniqueId val="{00000001-6B74-4A24-9113-B42C07C9A77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67D-4EEC-A0C2-A80BD6905C2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567D-4EEC-A0C2-A80BD6905C2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0</c:v>
                </c:pt>
                <c:pt idx="1">
                  <c:v>0</c:v>
                </c:pt>
                <c:pt idx="2">
                  <c:v>0</c:v>
                </c:pt>
                <c:pt idx="3">
                  <c:v>367.08</c:v>
                </c:pt>
                <c:pt idx="4">
                  <c:v>350.38</c:v>
                </c:pt>
              </c:numCache>
            </c:numRef>
          </c:val>
          <c:extLst>
            <c:ext xmlns:c16="http://schemas.microsoft.com/office/drawing/2014/chart" uri="{C3380CC4-5D6E-409C-BE32-E72D297353CC}">
              <c16:uniqueId val="{00000000-2B94-4D5F-B1C5-EE50C446260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258.22000000000003</c:v>
                </c:pt>
                <c:pt idx="4">
                  <c:v>250.03</c:v>
                </c:pt>
              </c:numCache>
            </c:numRef>
          </c:val>
          <c:smooth val="0"/>
          <c:extLst>
            <c:ext xmlns:c16="http://schemas.microsoft.com/office/drawing/2014/chart" uri="{C3380CC4-5D6E-409C-BE32-E72D297353CC}">
              <c16:uniqueId val="{00000001-2B94-4D5F-B1C5-EE50C446260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0</c:v>
                </c:pt>
                <c:pt idx="3">
                  <c:v>274.85000000000002</c:v>
                </c:pt>
                <c:pt idx="4">
                  <c:v>277.18</c:v>
                </c:pt>
              </c:numCache>
            </c:numRef>
          </c:val>
          <c:extLst>
            <c:ext xmlns:c16="http://schemas.microsoft.com/office/drawing/2014/chart" uri="{C3380CC4-5D6E-409C-BE32-E72D297353CC}">
              <c16:uniqueId val="{00000000-16C7-43C7-ABEB-0FD30FF0D2D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255.12</c:v>
                </c:pt>
                <c:pt idx="4">
                  <c:v>254.19</c:v>
                </c:pt>
              </c:numCache>
            </c:numRef>
          </c:val>
          <c:smooth val="0"/>
          <c:extLst>
            <c:ext xmlns:c16="http://schemas.microsoft.com/office/drawing/2014/chart" uri="{C3380CC4-5D6E-409C-BE32-E72D297353CC}">
              <c16:uniqueId val="{00000001-16C7-43C7-ABEB-0FD30FF0D2D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0</c:v>
                </c:pt>
                <c:pt idx="1">
                  <c:v>0</c:v>
                </c:pt>
                <c:pt idx="2">
                  <c:v>0</c:v>
                </c:pt>
                <c:pt idx="3">
                  <c:v>110.29</c:v>
                </c:pt>
                <c:pt idx="4">
                  <c:v>107.64</c:v>
                </c:pt>
              </c:numCache>
            </c:numRef>
          </c:val>
          <c:extLst>
            <c:ext xmlns:c16="http://schemas.microsoft.com/office/drawing/2014/chart" uri="{C3380CC4-5D6E-409C-BE32-E72D297353CC}">
              <c16:uniqueId val="{00000000-0B2C-4717-A3E0-B2FBF41E844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109.12</c:v>
                </c:pt>
                <c:pt idx="4">
                  <c:v>107.42</c:v>
                </c:pt>
              </c:numCache>
            </c:numRef>
          </c:val>
          <c:smooth val="0"/>
          <c:extLst>
            <c:ext xmlns:c16="http://schemas.microsoft.com/office/drawing/2014/chart" uri="{C3380CC4-5D6E-409C-BE32-E72D297353CC}">
              <c16:uniqueId val="{00000001-0B2C-4717-A3E0-B2FBF41E844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0</c:v>
                </c:pt>
                <c:pt idx="1">
                  <c:v>0</c:v>
                </c:pt>
                <c:pt idx="2">
                  <c:v>0</c:v>
                </c:pt>
                <c:pt idx="3">
                  <c:v>161.21</c:v>
                </c:pt>
                <c:pt idx="4">
                  <c:v>165.91</c:v>
                </c:pt>
              </c:numCache>
            </c:numRef>
          </c:val>
          <c:extLst>
            <c:ext xmlns:c16="http://schemas.microsoft.com/office/drawing/2014/chart" uri="{C3380CC4-5D6E-409C-BE32-E72D297353CC}">
              <c16:uniqueId val="{00000000-2B0E-47AA-8727-E5DC9B513C8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153.88</c:v>
                </c:pt>
                <c:pt idx="4">
                  <c:v>157.19</c:v>
                </c:pt>
              </c:numCache>
            </c:numRef>
          </c:val>
          <c:smooth val="0"/>
          <c:extLst>
            <c:ext xmlns:c16="http://schemas.microsoft.com/office/drawing/2014/chart" uri="{C3380CC4-5D6E-409C-BE32-E72D297353CC}">
              <c16:uniqueId val="{00000001-2B0E-47AA-8727-E5DC9B513C8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香川県　香川県広域水道企業団</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A1</v>
      </c>
      <c r="X8" s="83"/>
      <c r="Y8" s="83"/>
      <c r="Z8" s="83"/>
      <c r="AA8" s="83"/>
      <c r="AB8" s="83"/>
      <c r="AC8" s="83"/>
      <c r="AD8" s="83" t="str">
        <f>データ!$M$6</f>
        <v>自治体職員</v>
      </c>
      <c r="AE8" s="83"/>
      <c r="AF8" s="83"/>
      <c r="AG8" s="83"/>
      <c r="AH8" s="83"/>
      <c r="AI8" s="83"/>
      <c r="AJ8" s="83"/>
      <c r="AK8" s="4"/>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71.95</v>
      </c>
      <c r="J10" s="68"/>
      <c r="K10" s="68"/>
      <c r="L10" s="68"/>
      <c r="M10" s="68"/>
      <c r="N10" s="68"/>
      <c r="O10" s="69"/>
      <c r="P10" s="70">
        <f>データ!$P$6</f>
        <v>98.09</v>
      </c>
      <c r="Q10" s="70"/>
      <c r="R10" s="70"/>
      <c r="S10" s="70"/>
      <c r="T10" s="70"/>
      <c r="U10" s="70"/>
      <c r="V10" s="70"/>
      <c r="W10" s="71">
        <f>データ!$Q$6</f>
        <v>2970</v>
      </c>
      <c r="X10" s="71"/>
      <c r="Y10" s="71"/>
      <c r="Z10" s="71"/>
      <c r="AA10" s="71"/>
      <c r="AB10" s="71"/>
      <c r="AC10" s="71"/>
      <c r="AD10" s="2"/>
      <c r="AE10" s="2"/>
      <c r="AF10" s="2"/>
      <c r="AG10" s="2"/>
      <c r="AH10" s="4"/>
      <c r="AI10" s="4"/>
      <c r="AJ10" s="4"/>
      <c r="AK10" s="4"/>
      <c r="AL10" s="71">
        <f>データ!$U$6</f>
        <v>953825</v>
      </c>
      <c r="AM10" s="71"/>
      <c r="AN10" s="71"/>
      <c r="AO10" s="71"/>
      <c r="AP10" s="71"/>
      <c r="AQ10" s="71"/>
      <c r="AR10" s="71"/>
      <c r="AS10" s="71"/>
      <c r="AT10" s="67">
        <f>データ!$V$6</f>
        <v>986.46</v>
      </c>
      <c r="AU10" s="68"/>
      <c r="AV10" s="68"/>
      <c r="AW10" s="68"/>
      <c r="AX10" s="68"/>
      <c r="AY10" s="68"/>
      <c r="AZ10" s="68"/>
      <c r="BA10" s="68"/>
      <c r="BB10" s="70">
        <f>データ!$W$6</f>
        <v>966.92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4vNgJjtCywDKCotsfew/mJrudVBuT3bxZ5jPP4vX4SO4VvYwqgW95yQb+wUcuPg5cy9NrXVQuKUamCBpILNQdQ==" saltValue="d4ESL+gWSNdsi99Iw4aK6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378887</v>
      </c>
      <c r="D6" s="34">
        <f t="shared" si="3"/>
        <v>46</v>
      </c>
      <c r="E6" s="34">
        <f t="shared" si="3"/>
        <v>1</v>
      </c>
      <c r="F6" s="34">
        <f t="shared" si="3"/>
        <v>0</v>
      </c>
      <c r="G6" s="34">
        <f t="shared" si="3"/>
        <v>1</v>
      </c>
      <c r="H6" s="34" t="str">
        <f t="shared" si="3"/>
        <v>香川県　香川県広域水道企業団</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71.95</v>
      </c>
      <c r="P6" s="35">
        <f t="shared" si="3"/>
        <v>98.09</v>
      </c>
      <c r="Q6" s="35">
        <f t="shared" si="3"/>
        <v>2970</v>
      </c>
      <c r="R6" s="35" t="str">
        <f t="shared" si="3"/>
        <v>-</v>
      </c>
      <c r="S6" s="35" t="str">
        <f t="shared" si="3"/>
        <v>-</v>
      </c>
      <c r="T6" s="35" t="str">
        <f t="shared" si="3"/>
        <v>-</v>
      </c>
      <c r="U6" s="35">
        <f t="shared" si="3"/>
        <v>953825</v>
      </c>
      <c r="V6" s="35">
        <f t="shared" si="3"/>
        <v>986.46</v>
      </c>
      <c r="W6" s="35">
        <f t="shared" si="3"/>
        <v>966.92</v>
      </c>
      <c r="X6" s="36" t="str">
        <f>IF(X7="",NA(),X7)</f>
        <v>-</v>
      </c>
      <c r="Y6" s="36" t="str">
        <f t="shared" ref="Y6:AG6" si="4">IF(Y7="",NA(),Y7)</f>
        <v>-</v>
      </c>
      <c r="Z6" s="36" t="str">
        <f t="shared" si="4"/>
        <v>-</v>
      </c>
      <c r="AA6" s="36">
        <f t="shared" si="4"/>
        <v>112.57</v>
      </c>
      <c r="AB6" s="36">
        <f t="shared" si="4"/>
        <v>110.02</v>
      </c>
      <c r="AC6" s="36" t="str">
        <f t="shared" si="4"/>
        <v>-</v>
      </c>
      <c r="AD6" s="36" t="str">
        <f t="shared" si="4"/>
        <v>-</v>
      </c>
      <c r="AE6" s="36" t="str">
        <f t="shared" si="4"/>
        <v>-</v>
      </c>
      <c r="AF6" s="36">
        <f t="shared" si="4"/>
        <v>115.41</v>
      </c>
      <c r="AG6" s="36">
        <f t="shared" si="4"/>
        <v>113.57</v>
      </c>
      <c r="AH6" s="35" t="str">
        <f>IF(AH7="","",IF(AH7="-","【-】","【"&amp;SUBSTITUTE(TEXT(AH7,"#,##0.00"),"-","△")&amp;"】"))</f>
        <v>【112.01】</v>
      </c>
      <c r="AI6" s="36" t="str">
        <f>IF(AI7="",NA(),AI7)</f>
        <v>-</v>
      </c>
      <c r="AJ6" s="36" t="str">
        <f t="shared" ref="AJ6:AR6" si="5">IF(AJ7="",NA(),AJ7)</f>
        <v>-</v>
      </c>
      <c r="AK6" s="36" t="str">
        <f t="shared" si="5"/>
        <v>-</v>
      </c>
      <c r="AL6" s="35">
        <f t="shared" si="5"/>
        <v>0</v>
      </c>
      <c r="AM6" s="35">
        <f t="shared" si="5"/>
        <v>0</v>
      </c>
      <c r="AN6" s="36" t="str">
        <f t="shared" si="5"/>
        <v>-</v>
      </c>
      <c r="AO6" s="36" t="str">
        <f t="shared" si="5"/>
        <v>-</v>
      </c>
      <c r="AP6" s="36" t="str">
        <f t="shared" si="5"/>
        <v>-</v>
      </c>
      <c r="AQ6" s="35">
        <f t="shared" si="5"/>
        <v>0</v>
      </c>
      <c r="AR6" s="35">
        <f t="shared" si="5"/>
        <v>0</v>
      </c>
      <c r="AS6" s="35" t="str">
        <f>IF(AS7="","",IF(AS7="-","【-】","【"&amp;SUBSTITUTE(TEXT(AS7,"#,##0.00"),"-","△")&amp;"】"))</f>
        <v>【1.08】</v>
      </c>
      <c r="AT6" s="36" t="str">
        <f>IF(AT7="",NA(),AT7)</f>
        <v>-</v>
      </c>
      <c r="AU6" s="36" t="str">
        <f t="shared" ref="AU6:BC6" si="6">IF(AU7="",NA(),AU7)</f>
        <v>-</v>
      </c>
      <c r="AV6" s="36" t="str">
        <f t="shared" si="6"/>
        <v>-</v>
      </c>
      <c r="AW6" s="36">
        <f t="shared" si="6"/>
        <v>367.08</v>
      </c>
      <c r="AX6" s="36">
        <f t="shared" si="6"/>
        <v>350.38</v>
      </c>
      <c r="AY6" s="36" t="str">
        <f t="shared" si="6"/>
        <v>-</v>
      </c>
      <c r="AZ6" s="36" t="str">
        <f t="shared" si="6"/>
        <v>-</v>
      </c>
      <c r="BA6" s="36" t="str">
        <f t="shared" si="6"/>
        <v>-</v>
      </c>
      <c r="BB6" s="36">
        <f t="shared" si="6"/>
        <v>258.22000000000003</v>
      </c>
      <c r="BC6" s="36">
        <f t="shared" si="6"/>
        <v>250.03</v>
      </c>
      <c r="BD6" s="35" t="str">
        <f>IF(BD7="","",IF(BD7="-","【-】","【"&amp;SUBSTITUTE(TEXT(BD7,"#,##0.00"),"-","△")&amp;"】"))</f>
        <v>【264.97】</v>
      </c>
      <c r="BE6" s="36" t="str">
        <f>IF(BE7="",NA(),BE7)</f>
        <v>-</v>
      </c>
      <c r="BF6" s="36" t="str">
        <f t="shared" ref="BF6:BN6" si="7">IF(BF7="",NA(),BF7)</f>
        <v>-</v>
      </c>
      <c r="BG6" s="36" t="str">
        <f t="shared" si="7"/>
        <v>-</v>
      </c>
      <c r="BH6" s="36">
        <f t="shared" si="7"/>
        <v>274.85000000000002</v>
      </c>
      <c r="BI6" s="36">
        <f t="shared" si="7"/>
        <v>277.18</v>
      </c>
      <c r="BJ6" s="36" t="str">
        <f t="shared" si="7"/>
        <v>-</v>
      </c>
      <c r="BK6" s="36" t="str">
        <f t="shared" si="7"/>
        <v>-</v>
      </c>
      <c r="BL6" s="36" t="str">
        <f t="shared" si="7"/>
        <v>-</v>
      </c>
      <c r="BM6" s="36">
        <f t="shared" si="7"/>
        <v>255.12</v>
      </c>
      <c r="BN6" s="36">
        <f t="shared" si="7"/>
        <v>254.19</v>
      </c>
      <c r="BO6" s="35" t="str">
        <f>IF(BO7="","",IF(BO7="-","【-】","【"&amp;SUBSTITUTE(TEXT(BO7,"#,##0.00"),"-","△")&amp;"】"))</f>
        <v>【266.61】</v>
      </c>
      <c r="BP6" s="36" t="str">
        <f>IF(BP7="",NA(),BP7)</f>
        <v>-</v>
      </c>
      <c r="BQ6" s="36" t="str">
        <f t="shared" ref="BQ6:BY6" si="8">IF(BQ7="",NA(),BQ7)</f>
        <v>-</v>
      </c>
      <c r="BR6" s="36" t="str">
        <f t="shared" si="8"/>
        <v>-</v>
      </c>
      <c r="BS6" s="36">
        <f t="shared" si="8"/>
        <v>110.29</v>
      </c>
      <c r="BT6" s="36">
        <f t="shared" si="8"/>
        <v>107.64</v>
      </c>
      <c r="BU6" s="36" t="str">
        <f t="shared" si="8"/>
        <v>-</v>
      </c>
      <c r="BV6" s="36" t="str">
        <f t="shared" si="8"/>
        <v>-</v>
      </c>
      <c r="BW6" s="36" t="str">
        <f t="shared" si="8"/>
        <v>-</v>
      </c>
      <c r="BX6" s="36">
        <f t="shared" si="8"/>
        <v>109.12</v>
      </c>
      <c r="BY6" s="36">
        <f t="shared" si="8"/>
        <v>107.42</v>
      </c>
      <c r="BZ6" s="35" t="str">
        <f>IF(BZ7="","",IF(BZ7="-","【-】","【"&amp;SUBSTITUTE(TEXT(BZ7,"#,##0.00"),"-","△")&amp;"】"))</f>
        <v>【103.24】</v>
      </c>
      <c r="CA6" s="36" t="str">
        <f>IF(CA7="",NA(),CA7)</f>
        <v>-</v>
      </c>
      <c r="CB6" s="36" t="str">
        <f t="shared" ref="CB6:CJ6" si="9">IF(CB7="",NA(),CB7)</f>
        <v>-</v>
      </c>
      <c r="CC6" s="36" t="str">
        <f t="shared" si="9"/>
        <v>-</v>
      </c>
      <c r="CD6" s="36">
        <f t="shared" si="9"/>
        <v>161.21</v>
      </c>
      <c r="CE6" s="36">
        <f t="shared" si="9"/>
        <v>165.91</v>
      </c>
      <c r="CF6" s="36" t="str">
        <f t="shared" si="9"/>
        <v>-</v>
      </c>
      <c r="CG6" s="36" t="str">
        <f t="shared" si="9"/>
        <v>-</v>
      </c>
      <c r="CH6" s="36" t="str">
        <f t="shared" si="9"/>
        <v>-</v>
      </c>
      <c r="CI6" s="36">
        <f t="shared" si="9"/>
        <v>153.88</v>
      </c>
      <c r="CJ6" s="36">
        <f t="shared" si="9"/>
        <v>157.19</v>
      </c>
      <c r="CK6" s="35" t="str">
        <f>IF(CK7="","",IF(CK7="-","【-】","【"&amp;SUBSTITUTE(TEXT(CK7,"#,##0.00"),"-","△")&amp;"】"))</f>
        <v>【168.38】</v>
      </c>
      <c r="CL6" s="36" t="str">
        <f>IF(CL7="",NA(),CL7)</f>
        <v>-</v>
      </c>
      <c r="CM6" s="36" t="str">
        <f t="shared" ref="CM6:CU6" si="10">IF(CM7="",NA(),CM7)</f>
        <v>-</v>
      </c>
      <c r="CN6" s="36" t="str">
        <f t="shared" si="10"/>
        <v>-</v>
      </c>
      <c r="CO6" s="36">
        <f t="shared" si="10"/>
        <v>60.12</v>
      </c>
      <c r="CP6" s="36">
        <f t="shared" si="10"/>
        <v>59.58</v>
      </c>
      <c r="CQ6" s="36" t="str">
        <f t="shared" si="10"/>
        <v>-</v>
      </c>
      <c r="CR6" s="36" t="str">
        <f t="shared" si="10"/>
        <v>-</v>
      </c>
      <c r="CS6" s="36" t="str">
        <f t="shared" si="10"/>
        <v>-</v>
      </c>
      <c r="CT6" s="36">
        <f t="shared" si="10"/>
        <v>63.53</v>
      </c>
      <c r="CU6" s="36">
        <f t="shared" si="10"/>
        <v>63.16</v>
      </c>
      <c r="CV6" s="35" t="str">
        <f>IF(CV7="","",IF(CV7="-","【-】","【"&amp;SUBSTITUTE(TEXT(CV7,"#,##0.00"),"-","△")&amp;"】"))</f>
        <v>【60.00】</v>
      </c>
      <c r="CW6" s="36" t="str">
        <f>IF(CW7="",NA(),CW7)</f>
        <v>-</v>
      </c>
      <c r="CX6" s="36" t="str">
        <f t="shared" ref="CX6:DF6" si="11">IF(CX7="",NA(),CX7)</f>
        <v>-</v>
      </c>
      <c r="CY6" s="36" t="str">
        <f t="shared" si="11"/>
        <v>-</v>
      </c>
      <c r="CZ6" s="36">
        <f t="shared" si="11"/>
        <v>89.45</v>
      </c>
      <c r="DA6" s="36">
        <f t="shared" si="11"/>
        <v>88.45</v>
      </c>
      <c r="DB6" s="36" t="str">
        <f t="shared" si="11"/>
        <v>-</v>
      </c>
      <c r="DC6" s="36" t="str">
        <f t="shared" si="11"/>
        <v>-</v>
      </c>
      <c r="DD6" s="36" t="str">
        <f t="shared" si="11"/>
        <v>-</v>
      </c>
      <c r="DE6" s="36">
        <f t="shared" si="11"/>
        <v>91.58</v>
      </c>
      <c r="DF6" s="36">
        <f t="shared" si="11"/>
        <v>91.48</v>
      </c>
      <c r="DG6" s="35" t="str">
        <f>IF(DG7="","",IF(DG7="-","【-】","【"&amp;SUBSTITUTE(TEXT(DG7,"#,##0.00"),"-","△")&amp;"】"))</f>
        <v>【89.80】</v>
      </c>
      <c r="DH6" s="36" t="str">
        <f>IF(DH7="",NA(),DH7)</f>
        <v>-</v>
      </c>
      <c r="DI6" s="36" t="str">
        <f t="shared" ref="DI6:DQ6" si="12">IF(DI7="",NA(),DI7)</f>
        <v>-</v>
      </c>
      <c r="DJ6" s="36" t="str">
        <f t="shared" si="12"/>
        <v>-</v>
      </c>
      <c r="DK6" s="36">
        <f t="shared" si="12"/>
        <v>52.33</v>
      </c>
      <c r="DL6" s="36">
        <f t="shared" si="12"/>
        <v>52.43</v>
      </c>
      <c r="DM6" s="36" t="str">
        <f t="shared" si="12"/>
        <v>-</v>
      </c>
      <c r="DN6" s="36" t="str">
        <f t="shared" si="12"/>
        <v>-</v>
      </c>
      <c r="DO6" s="36" t="str">
        <f t="shared" si="12"/>
        <v>-</v>
      </c>
      <c r="DP6" s="36">
        <f t="shared" si="12"/>
        <v>50.41</v>
      </c>
      <c r="DQ6" s="36">
        <f t="shared" si="12"/>
        <v>51.13</v>
      </c>
      <c r="DR6" s="35" t="str">
        <f>IF(DR7="","",IF(DR7="-","【-】","【"&amp;SUBSTITUTE(TEXT(DR7,"#,##0.00"),"-","△")&amp;"】"))</f>
        <v>【49.59】</v>
      </c>
      <c r="DS6" s="36" t="str">
        <f>IF(DS7="",NA(),DS7)</f>
        <v>-</v>
      </c>
      <c r="DT6" s="36" t="str">
        <f t="shared" ref="DT6:EB6" si="13">IF(DT7="",NA(),DT7)</f>
        <v>-</v>
      </c>
      <c r="DU6" s="36" t="str">
        <f t="shared" si="13"/>
        <v>-</v>
      </c>
      <c r="DV6" s="36">
        <f t="shared" si="13"/>
        <v>22.57</v>
      </c>
      <c r="DW6" s="36">
        <f t="shared" si="13"/>
        <v>25.08</v>
      </c>
      <c r="DX6" s="36" t="str">
        <f t="shared" si="13"/>
        <v>-</v>
      </c>
      <c r="DY6" s="36" t="str">
        <f t="shared" si="13"/>
        <v>-</v>
      </c>
      <c r="DZ6" s="36" t="str">
        <f t="shared" si="13"/>
        <v>-</v>
      </c>
      <c r="EA6" s="36">
        <f t="shared" si="13"/>
        <v>20.36</v>
      </c>
      <c r="EB6" s="36">
        <f t="shared" si="13"/>
        <v>22.41</v>
      </c>
      <c r="EC6" s="35" t="str">
        <f>IF(EC7="","",IF(EC7="-","【-】","【"&amp;SUBSTITUTE(TEXT(EC7,"#,##0.00"),"-","△")&amp;"】"))</f>
        <v>【19.44】</v>
      </c>
      <c r="ED6" s="36" t="str">
        <f>IF(ED7="",NA(),ED7)</f>
        <v>-</v>
      </c>
      <c r="EE6" s="36" t="str">
        <f t="shared" ref="EE6:EM6" si="14">IF(EE7="",NA(),EE7)</f>
        <v>-</v>
      </c>
      <c r="EF6" s="36" t="str">
        <f t="shared" si="14"/>
        <v>-</v>
      </c>
      <c r="EG6" s="36">
        <f t="shared" si="14"/>
        <v>0.73</v>
      </c>
      <c r="EH6" s="36">
        <f t="shared" si="14"/>
        <v>0.89</v>
      </c>
      <c r="EI6" s="36" t="str">
        <f t="shared" si="14"/>
        <v>-</v>
      </c>
      <c r="EJ6" s="36" t="str">
        <f t="shared" si="14"/>
        <v>-</v>
      </c>
      <c r="EK6" s="36" t="str">
        <f t="shared" si="14"/>
        <v>-</v>
      </c>
      <c r="EL6" s="36">
        <f t="shared" si="14"/>
        <v>0.75</v>
      </c>
      <c r="EM6" s="36">
        <f t="shared" si="14"/>
        <v>0.73</v>
      </c>
      <c r="EN6" s="35" t="str">
        <f>IF(EN7="","",IF(EN7="-","【-】","【"&amp;SUBSTITUTE(TEXT(EN7,"#,##0.00"),"-","△")&amp;"】"))</f>
        <v>【0.68】</v>
      </c>
    </row>
    <row r="7" spans="1:144" s="37" customFormat="1" x14ac:dyDescent="0.15">
      <c r="A7" s="29"/>
      <c r="B7" s="38">
        <v>2019</v>
      </c>
      <c r="C7" s="38">
        <v>378887</v>
      </c>
      <c r="D7" s="38">
        <v>46</v>
      </c>
      <c r="E7" s="38">
        <v>1</v>
      </c>
      <c r="F7" s="38">
        <v>0</v>
      </c>
      <c r="G7" s="38">
        <v>1</v>
      </c>
      <c r="H7" s="38" t="s">
        <v>93</v>
      </c>
      <c r="I7" s="38" t="s">
        <v>94</v>
      </c>
      <c r="J7" s="38" t="s">
        <v>95</v>
      </c>
      <c r="K7" s="38" t="s">
        <v>96</v>
      </c>
      <c r="L7" s="38" t="s">
        <v>97</v>
      </c>
      <c r="M7" s="38" t="s">
        <v>98</v>
      </c>
      <c r="N7" s="39" t="s">
        <v>99</v>
      </c>
      <c r="O7" s="39">
        <v>71.95</v>
      </c>
      <c r="P7" s="39">
        <v>98.09</v>
      </c>
      <c r="Q7" s="39">
        <v>2970</v>
      </c>
      <c r="R7" s="39" t="s">
        <v>99</v>
      </c>
      <c r="S7" s="39" t="s">
        <v>99</v>
      </c>
      <c r="T7" s="39" t="s">
        <v>99</v>
      </c>
      <c r="U7" s="39">
        <v>953825</v>
      </c>
      <c r="V7" s="39">
        <v>986.46</v>
      </c>
      <c r="W7" s="39">
        <v>966.92</v>
      </c>
      <c r="X7" s="39" t="s">
        <v>99</v>
      </c>
      <c r="Y7" s="39" t="s">
        <v>99</v>
      </c>
      <c r="Z7" s="39" t="s">
        <v>99</v>
      </c>
      <c r="AA7" s="39">
        <v>112.57</v>
      </c>
      <c r="AB7" s="39">
        <v>110.02</v>
      </c>
      <c r="AC7" s="39" t="s">
        <v>99</v>
      </c>
      <c r="AD7" s="39" t="s">
        <v>99</v>
      </c>
      <c r="AE7" s="39" t="s">
        <v>99</v>
      </c>
      <c r="AF7" s="39">
        <v>115.41</v>
      </c>
      <c r="AG7" s="39">
        <v>113.57</v>
      </c>
      <c r="AH7" s="39">
        <v>112.01</v>
      </c>
      <c r="AI7" s="39" t="s">
        <v>99</v>
      </c>
      <c r="AJ7" s="39" t="s">
        <v>99</v>
      </c>
      <c r="AK7" s="39" t="s">
        <v>99</v>
      </c>
      <c r="AL7" s="39">
        <v>0</v>
      </c>
      <c r="AM7" s="39">
        <v>0</v>
      </c>
      <c r="AN7" s="39" t="s">
        <v>99</v>
      </c>
      <c r="AO7" s="39" t="s">
        <v>99</v>
      </c>
      <c r="AP7" s="39" t="s">
        <v>99</v>
      </c>
      <c r="AQ7" s="39">
        <v>0</v>
      </c>
      <c r="AR7" s="39">
        <v>0</v>
      </c>
      <c r="AS7" s="39">
        <v>1.08</v>
      </c>
      <c r="AT7" s="39" t="s">
        <v>99</v>
      </c>
      <c r="AU7" s="39" t="s">
        <v>99</v>
      </c>
      <c r="AV7" s="39" t="s">
        <v>99</v>
      </c>
      <c r="AW7" s="39">
        <v>367.08</v>
      </c>
      <c r="AX7" s="39">
        <v>350.38</v>
      </c>
      <c r="AY7" s="39" t="s">
        <v>99</v>
      </c>
      <c r="AZ7" s="39" t="s">
        <v>99</v>
      </c>
      <c r="BA7" s="39" t="s">
        <v>99</v>
      </c>
      <c r="BB7" s="39">
        <v>258.22000000000003</v>
      </c>
      <c r="BC7" s="39">
        <v>250.03</v>
      </c>
      <c r="BD7" s="39">
        <v>264.97000000000003</v>
      </c>
      <c r="BE7" s="39" t="s">
        <v>99</v>
      </c>
      <c r="BF7" s="39" t="s">
        <v>99</v>
      </c>
      <c r="BG7" s="39" t="s">
        <v>99</v>
      </c>
      <c r="BH7" s="39">
        <v>274.85000000000002</v>
      </c>
      <c r="BI7" s="39">
        <v>277.18</v>
      </c>
      <c r="BJ7" s="39" t="s">
        <v>99</v>
      </c>
      <c r="BK7" s="39" t="s">
        <v>99</v>
      </c>
      <c r="BL7" s="39" t="s">
        <v>99</v>
      </c>
      <c r="BM7" s="39">
        <v>255.12</v>
      </c>
      <c r="BN7" s="39">
        <v>254.19</v>
      </c>
      <c r="BO7" s="39">
        <v>266.61</v>
      </c>
      <c r="BP7" s="39" t="s">
        <v>99</v>
      </c>
      <c r="BQ7" s="39" t="s">
        <v>99</v>
      </c>
      <c r="BR7" s="39" t="s">
        <v>99</v>
      </c>
      <c r="BS7" s="39">
        <v>110.29</v>
      </c>
      <c r="BT7" s="39">
        <v>107.64</v>
      </c>
      <c r="BU7" s="39" t="s">
        <v>99</v>
      </c>
      <c r="BV7" s="39" t="s">
        <v>99</v>
      </c>
      <c r="BW7" s="39" t="s">
        <v>99</v>
      </c>
      <c r="BX7" s="39">
        <v>109.12</v>
      </c>
      <c r="BY7" s="39">
        <v>107.42</v>
      </c>
      <c r="BZ7" s="39">
        <v>103.24</v>
      </c>
      <c r="CA7" s="39" t="s">
        <v>99</v>
      </c>
      <c r="CB7" s="39" t="s">
        <v>99</v>
      </c>
      <c r="CC7" s="39" t="s">
        <v>99</v>
      </c>
      <c r="CD7" s="39">
        <v>161.21</v>
      </c>
      <c r="CE7" s="39">
        <v>165.91</v>
      </c>
      <c r="CF7" s="39" t="s">
        <v>99</v>
      </c>
      <c r="CG7" s="39" t="s">
        <v>99</v>
      </c>
      <c r="CH7" s="39" t="s">
        <v>99</v>
      </c>
      <c r="CI7" s="39">
        <v>153.88</v>
      </c>
      <c r="CJ7" s="39">
        <v>157.19</v>
      </c>
      <c r="CK7" s="39">
        <v>168.38</v>
      </c>
      <c r="CL7" s="39" t="s">
        <v>99</v>
      </c>
      <c r="CM7" s="39" t="s">
        <v>99</v>
      </c>
      <c r="CN7" s="39" t="s">
        <v>99</v>
      </c>
      <c r="CO7" s="39">
        <v>60.12</v>
      </c>
      <c r="CP7" s="39">
        <v>59.58</v>
      </c>
      <c r="CQ7" s="39" t="s">
        <v>99</v>
      </c>
      <c r="CR7" s="39" t="s">
        <v>99</v>
      </c>
      <c r="CS7" s="39" t="s">
        <v>99</v>
      </c>
      <c r="CT7" s="39">
        <v>63.53</v>
      </c>
      <c r="CU7" s="39">
        <v>63.16</v>
      </c>
      <c r="CV7" s="39">
        <v>60</v>
      </c>
      <c r="CW7" s="39" t="s">
        <v>99</v>
      </c>
      <c r="CX7" s="39" t="s">
        <v>99</v>
      </c>
      <c r="CY7" s="39" t="s">
        <v>99</v>
      </c>
      <c r="CZ7" s="39">
        <v>89.45</v>
      </c>
      <c r="DA7" s="39">
        <v>88.45</v>
      </c>
      <c r="DB7" s="39" t="s">
        <v>99</v>
      </c>
      <c r="DC7" s="39" t="s">
        <v>99</v>
      </c>
      <c r="DD7" s="39" t="s">
        <v>99</v>
      </c>
      <c r="DE7" s="39">
        <v>91.58</v>
      </c>
      <c r="DF7" s="39">
        <v>91.48</v>
      </c>
      <c r="DG7" s="39">
        <v>89.8</v>
      </c>
      <c r="DH7" s="39" t="s">
        <v>99</v>
      </c>
      <c r="DI7" s="39" t="s">
        <v>99</v>
      </c>
      <c r="DJ7" s="39" t="s">
        <v>99</v>
      </c>
      <c r="DK7" s="39">
        <v>52.33</v>
      </c>
      <c r="DL7" s="39">
        <v>52.43</v>
      </c>
      <c r="DM7" s="39" t="s">
        <v>99</v>
      </c>
      <c r="DN7" s="39" t="s">
        <v>99</v>
      </c>
      <c r="DO7" s="39" t="s">
        <v>99</v>
      </c>
      <c r="DP7" s="39">
        <v>50.41</v>
      </c>
      <c r="DQ7" s="39">
        <v>51.13</v>
      </c>
      <c r="DR7" s="39">
        <v>49.59</v>
      </c>
      <c r="DS7" s="39" t="s">
        <v>99</v>
      </c>
      <c r="DT7" s="39" t="s">
        <v>99</v>
      </c>
      <c r="DU7" s="39" t="s">
        <v>99</v>
      </c>
      <c r="DV7" s="39">
        <v>22.57</v>
      </c>
      <c r="DW7" s="39">
        <v>25.08</v>
      </c>
      <c r="DX7" s="39" t="s">
        <v>99</v>
      </c>
      <c r="DY7" s="39" t="s">
        <v>99</v>
      </c>
      <c r="DZ7" s="39" t="s">
        <v>99</v>
      </c>
      <c r="EA7" s="39">
        <v>20.36</v>
      </c>
      <c r="EB7" s="39">
        <v>22.41</v>
      </c>
      <c r="EC7" s="39">
        <v>19.440000000000001</v>
      </c>
      <c r="ED7" s="39" t="s">
        <v>99</v>
      </c>
      <c r="EE7" s="39" t="s">
        <v>99</v>
      </c>
      <c r="EF7" s="39" t="s">
        <v>99</v>
      </c>
      <c r="EG7" s="39">
        <v>0.73</v>
      </c>
      <c r="EH7" s="39">
        <v>0.89</v>
      </c>
      <c r="EI7" s="39" t="s">
        <v>99</v>
      </c>
      <c r="EJ7" s="39" t="s">
        <v>99</v>
      </c>
      <c r="EK7" s="39" t="s">
        <v>99</v>
      </c>
      <c r="EL7" s="39">
        <v>0.75</v>
      </c>
      <c r="EM7" s="39">
        <v>0.73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TNA00615</cp:lastModifiedBy>
  <cp:lastPrinted>2021-01-25T06:43:01Z</cp:lastPrinted>
  <dcterms:created xsi:type="dcterms:W3CDTF">2020-12-04T02:14:15Z</dcterms:created>
  <dcterms:modified xsi:type="dcterms:W3CDTF">2021-01-26T02:47:33Z</dcterms:modified>
  <cp:category/>
</cp:coreProperties>
</file>