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48804\Desktop\"/>
    </mc:Choice>
  </mc:AlternateContent>
  <workbookProtection workbookAlgorithmName="SHA-512" workbookHashValue="sjvY7+3sWrJSckbUtRSA9p8cwopEErmCKu8ZzYUB/ghXIMppRrzxqpjOa6RtRs/AHOtxIKXFhJs2OcU0fYVyNA==" workbookSaltValue="Cn5tigMa3+scMwehMDPjKQ=="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<sst xmlns="http://schemas.openxmlformats.org/spreadsheetml/2006/main" count="236" uniqueCount="120">
  <si>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</si>
  <si>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</si>
  <si>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</si>
  <si>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</si>
  <si>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</si>
  <si>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</si>
  <si>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</si>
  <si>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</si>
  <si>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</si>
  <si>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</si>
  <si>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</si>
  <si>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</si>
  <si>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</si>
  <si>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</si>
  <si>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</si>
  <si>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</si>
  <si>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</si>
  <si>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</si>
  <si>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</si>
  <si>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</si>
  <si>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</si>
  <si>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</si>
  <si>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</si>
  <si>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</si>
  <si>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</si>
  <si>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</si>
  <si>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</si>
  <si>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</si>
  <si>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</si>
  <si>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</si>
  <si>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</si>
  <si>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</si>
  <si>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</si>
  <si>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</si>
  <si>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</si>
  <si>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</si>
  <si>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</si>
  <si>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</si>
  <si>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</si>
  <si>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</si>
  <si>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</si>
  <si>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</si>
  <si>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</si>
  <si>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</si>
  <si>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</si>
  <si>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</si>
  <si>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</si>
  <si>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</si>
  <si>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</si>
  <si>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</si>
  <si>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</si>
  <si>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</si>
  <si>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</si>
  <si>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</si>
  <si>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</si>
  <si>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</si>
  <si>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</si>
  <si>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</si>
  <si>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</si>
  <si>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</si>
  <si>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</si>
  <si>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</si>
  <si>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</si>
  <si>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</si>
  <si>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</si>
  <si>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</si>
  <si>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</si>
  <si>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</si>
  <si>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</si>
  <si>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</si>
  <si>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</si>
  <si>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</si>
  <si>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</si>
  <si>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</si>
  <si>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</si>
  <si>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</si>
  <si>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</si>
  <si>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</si>
  <si>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</si>
  <si>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</si>
  <si>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</si>
  <si>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</si>
  <si>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</si>
  <si>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</si>
  <si>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</si>
  <si>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</si>
  <si>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</si>
  <si>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</si>
  <si>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</si>
  <si>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</si>
  <si>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</si>
  <si>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</si>
  <si>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</si>
  <si>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</si>
  <si>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</si>
  <si>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</si>
  <si>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</si>
  <si>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</si>
  <si>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</si>
  <si>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</si>
  <si>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</si>
  <si>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</si>
  <si>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</si>
  <si>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</si>
  <si>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</si>
  <si>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</si>
  <si>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</si>
  <si>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</si>
  <si>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</si>
  <si>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</si>
  <si>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</si>
  <si>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</si>
  <si>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</si>
  <si>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</si>
  <si>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</si>
  <si>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</si>
  <si>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</si>
  <si>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水洗化率が全国平均より低く、家屋への接続率の向上が課題となっています。
　これにより、汚水処理原価については、類似団体と比較して高くなっており、経営改善のためには関連市の水洗化人口の増加を図っていく必要があります。
</t>
    </r>
    <r>
      <rPr>
        <sz val="11"/>
        <color rgb="FFFF0000"/>
        <rFont val="ＭＳ ゴシック"/>
        <family val="3"/>
        <charset val="128"/>
      </rPr>
      <t>（令和元年度は令和２年度から公営企業会計を適用するため、３月末で打切決算となったことから一部支出が未払となったため、原価が下がっています。）</t>
    </r>
    <rPh sb="167" eb="169">
      <t>ゲンカ</t>
    </rPh>
    <rPh sb="170" eb="171">
      <t>サ</t>
    </rPh>
    <phoneticPr fontId="4"/>
  </si>
  <si>
    <r>
      <t>　高知県の流域下水道の収益的収支比率は</t>
    </r>
    <r>
      <rPr>
        <sz val="11"/>
        <color theme="1"/>
        <rFont val="ＭＳ ゴシック"/>
        <family val="3"/>
        <charset val="128"/>
      </rPr>
      <t xml:space="preserve">平成27年度以降は90％を上回るようになっていることから経営状況は改善傾向にあると言えます。
</t>
    </r>
    <r>
      <rPr>
        <sz val="11"/>
        <color rgb="FFFF0000"/>
        <rFont val="ＭＳ ゴシック"/>
        <family val="3"/>
        <charset val="128"/>
      </rPr>
      <t>（令和元年度は令和２年度から公営企業会計を適用するため、３月末で打切決算となったことから一部支出が未払となり、100％を超えています。）</t>
    </r>
    <r>
      <rPr>
        <sz val="11"/>
        <color theme="1"/>
        <rFont val="ＭＳ ゴシック"/>
        <family val="3"/>
        <charset val="128"/>
      </rPr>
      <t xml:space="preserve">
　企業債残高については、一般会計からの繰入により償還しており、流域下水道の負担は少なくなっています。
　また、施設利用率も類似団体より高く、適切な施設規模となっています。</t>
    </r>
    <rPh sb="67" eb="69">
      <t>レイワ</t>
    </rPh>
    <rPh sb="69" eb="71">
      <t>ガンネン</t>
    </rPh>
    <rPh sb="71" eb="72">
      <t>ド</t>
    </rPh>
    <rPh sb="73" eb="75">
      <t>レイワ</t>
    </rPh>
    <rPh sb="76" eb="78">
      <t>ネンド</t>
    </rPh>
    <rPh sb="80" eb="82">
      <t>コウエイ</t>
    </rPh>
    <rPh sb="82" eb="84">
      <t>キギョウ</t>
    </rPh>
    <rPh sb="84" eb="86">
      <t>カイケイ</t>
    </rPh>
    <rPh sb="87" eb="89">
      <t>テキヨウ</t>
    </rPh>
    <rPh sb="95" eb="96">
      <t>ガツ</t>
    </rPh>
    <rPh sb="96" eb="97">
      <t>マツ</t>
    </rPh>
    <rPh sb="98" eb="100">
      <t>ウチキ</t>
    </rPh>
    <rPh sb="100" eb="102">
      <t>ケッサン</t>
    </rPh>
    <rPh sb="110" eb="112">
      <t>イチブ</t>
    </rPh>
    <rPh sb="112" eb="114">
      <t>シシュツ</t>
    </rPh>
    <rPh sb="115" eb="117">
      <t>ミバライ</t>
    </rPh>
    <rPh sb="126" eb="127">
      <t>コ</t>
    </rPh>
    <phoneticPr fontId="4"/>
  </si>
  <si>
    <r>
      <t>　高知県の流域下水道は、平成２年供用開始と比較的新しいものであるため、老朽化した管渠はなく、更新した管渠がないため分析表に数字として表れていません。
　今後の中長期の老朽化対策として、</t>
    </r>
    <r>
      <rPr>
        <sz val="11"/>
        <color rgb="FFFF0000"/>
        <rFont val="ＭＳ ゴシック"/>
        <family val="3"/>
        <charset val="128"/>
      </rPr>
      <t>令和２年度中に</t>
    </r>
    <r>
      <rPr>
        <sz val="11"/>
        <color theme="1"/>
        <rFont val="ＭＳ ゴシック"/>
        <family val="3"/>
        <charset val="128"/>
      </rPr>
      <t>ストックマネジメント計画を策定</t>
    </r>
    <r>
      <rPr>
        <sz val="11"/>
        <color rgb="FFFF0000"/>
        <rFont val="ＭＳ ゴシック"/>
        <family val="3"/>
        <charset val="128"/>
      </rPr>
      <t>し</t>
    </r>
    <r>
      <rPr>
        <sz val="11"/>
        <color theme="1"/>
        <rFont val="ＭＳ ゴシック"/>
        <family val="3"/>
        <charset val="128"/>
      </rPr>
      <t>、計画的・効率的な維持管理・改築更新に取り組んでいくこととしています。</t>
    </r>
    <rPh sb="92" eb="94">
      <t>レイワ</t>
    </rPh>
    <rPh sb="95" eb="97">
      <t>ネンド</t>
    </rPh>
    <rPh sb="97" eb="9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</si>
</sst>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3C-482D-8860-46A61D13C4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0.12</c:v>
                </c:pt>
                <c:pt idx="3">
                  <c:v>0.12</c:v>
                </c:pt>
                <c:pt idx="4">
                  <c:v>0.78</c:v>
                </c:pt>
              </c:numCache>
            </c:numRef>
          </c:val>
          <c:smooth val="0"/>
          <c:extLst>
            <c:ext xmlns:c16="http://schemas.microsoft.com/office/drawing/2014/chart" uri="{C3380CC4-5D6E-409C-BE32-E72D297353CC}">
              <c16:uniqueId val="{00000001-593C-482D-8860-46A61D13C4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72.11</c:v>
                </c:pt>
                <c:pt idx="1">
                  <c:v>73.09</c:v>
                </c:pt>
                <c:pt idx="2">
                  <c:v>72.25</c:v>
                </c:pt>
                <c:pt idx="3">
                  <c:v>66.47</c:v>
                </c:pt>
                <c:pt idx="4">
                  <c:v>63.21</c:v>
                </c:pt>
              </c:numCache>
            </c:numRef>
          </c:val>
          <c:extLst>
            <c:ext xmlns:c16="http://schemas.microsoft.com/office/drawing/2014/chart" uri="{C3380CC4-5D6E-409C-BE32-E72D297353CC}">
              <c16:uniqueId val="{00000000-6EF9-4637-80F4-2CA0D23485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63.73</c:v>
                </c:pt>
                <c:pt idx="3">
                  <c:v>64.28</c:v>
                </c:pt>
                <c:pt idx="4">
                  <c:v>52.28</c:v>
                </c:pt>
              </c:numCache>
            </c:numRef>
          </c:val>
          <c:smooth val="0"/>
          <c:extLst>
            <c:ext xmlns:c16="http://schemas.microsoft.com/office/drawing/2014/chart" uri="{C3380CC4-5D6E-409C-BE32-E72D297353CC}">
              <c16:uniqueId val="{00000001-6EF9-4637-80F4-2CA0D23485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84.26</c:v>
                </c:pt>
                <c:pt idx="1">
                  <c:v>83.9</c:v>
                </c:pt>
                <c:pt idx="2">
                  <c:v>83.68</c:v>
                </c:pt>
                <c:pt idx="3">
                  <c:v>84.54</c:v>
                </c:pt>
                <c:pt idx="4">
                  <c:v>82.28</c:v>
                </c:pt>
              </c:numCache>
            </c:numRef>
          </c:val>
          <c:extLst>
            <c:ext xmlns:c16="http://schemas.microsoft.com/office/drawing/2014/chart" uri="{C3380CC4-5D6E-409C-BE32-E72D297353CC}">
              <c16:uniqueId val="{00000000-17F8-4E68-A910-F752ACAEC2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88.21</c:v>
                </c:pt>
                <c:pt idx="3">
                  <c:v>86.93</c:v>
                </c:pt>
                <c:pt idx="4">
                  <c:v>84.69</c:v>
                </c:pt>
              </c:numCache>
            </c:numRef>
          </c:val>
          <c:smooth val="0"/>
          <c:extLst>
            <c:ext xmlns:c16="http://schemas.microsoft.com/office/drawing/2014/chart" uri="{C3380CC4-5D6E-409C-BE32-E72D297353CC}">
              <c16:uniqueId val="{00000001-17F8-4E68-A910-F752ACAEC2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90.71</c:v>
                </c:pt>
                <c:pt idx="1">
                  <c:v>91.13</c:v>
                </c:pt>
                <c:pt idx="2">
                  <c:v>91.9</c:v>
                </c:pt>
                <c:pt idx="3">
                  <c:v>95.8</c:v>
                </c:pt>
                <c:pt idx="4">
                  <c:v>112.17</c:v>
                </c:pt>
              </c:numCache>
            </c:numRef>
          </c:val>
          <c:extLst>
            <c:ext xmlns:c16="http://schemas.microsoft.com/office/drawing/2014/chart" uri="{C3380CC4-5D6E-409C-BE32-E72D297353CC}">
              <c16:uniqueId val="{00000000-A350-4F9F-957C-417FCFDD22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50-4F9F-957C-417FCFDD22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E-41D2-95C0-FE4DE0B793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E-41D2-95C0-FE4DE0B793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32-414C-A61C-B6BE30A144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2-414C-A61C-B6BE30A144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5-4CF8-A784-3150BC5E00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5-4CF8-A784-3150BC5E00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A-49CA-9484-A5EFEF119D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A-49CA-9484-A5EFEF119D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36-4612-8A9D-D07DF5472A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323.37</c:v>
                </c:pt>
                <c:pt idx="3">
                  <c:v>338.62</c:v>
                </c:pt>
                <c:pt idx="4">
                  <c:v>501.88</c:v>
                </c:pt>
              </c:numCache>
            </c:numRef>
          </c:val>
          <c:smooth val="0"/>
          <c:extLst>
            <c:ext xmlns:c16="http://schemas.microsoft.com/office/drawing/2014/chart" uri="{C3380CC4-5D6E-409C-BE32-E72D297353CC}">
              <c16:uniqueId val="{00000001-3F36-4612-8A9D-D07DF5472A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6-49CF-BFFF-DA4E2B299D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16-49CF-BFFF-DA4E2B299D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119.36</c:v>
                </c:pt>
                <c:pt idx="1">
                  <c:v>115.31</c:v>
                </c:pt>
                <c:pt idx="2">
                  <c:v>118.88</c:v>
                </c:pt>
                <c:pt idx="3">
                  <c:v>118.88</c:v>
                </c:pt>
                <c:pt idx="4">
                  <c:v>97.7</c:v>
                </c:pt>
              </c:numCache>
            </c:numRef>
          </c:val>
          <c:extLst>
            <c:ext xmlns:c16="http://schemas.microsoft.com/office/drawing/2014/chart" uri="{C3380CC4-5D6E-409C-BE32-E72D297353CC}">
              <c16:uniqueId val="{00000000-C65D-44CF-AF11-F49A37801F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74.59</c:v>
                </c:pt>
                <c:pt idx="3">
                  <c:v>74.23</c:v>
                </c:pt>
                <c:pt idx="4">
                  <c:v>100.13</c:v>
                </c:pt>
              </c:numCache>
            </c:numRef>
          </c:val>
          <c:smooth val="0"/>
          <c:extLst>
            <c:ext xmlns:c16="http://schemas.microsoft.com/office/drawing/2014/chart" uri="{C3380CC4-5D6E-409C-BE32-E72D297353CC}">
              <c16:uniqueId val="{00000001-C65D-44CF-AF11-F49A37801F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80" zoomScaleNormal="80" workbookViewId="0">
      <selection activeCell="CB61" sqref="CB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高知県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tr">
        <f>データ!$M$6</f>
        <v>非設置</v>
      </c>
      <c r="AE8" s="73"/>
      <c r="AF8" s="73"/>
      <c r="AG8" s="73"/>
      <c r="AH8" s="73"/>
      <c r="AI8" s="73"/>
      <c r="AJ8" s="73"/>
      <c r="AK8" s="3"/>
      <c r="AL8" s="69">
        <f>データ!S6</f>
        <v>709230</v>
      </c>
      <c r="AM8" s="69"/>
      <c r="AN8" s="69"/>
      <c r="AO8" s="69"/>
      <c r="AP8" s="69"/>
      <c r="AQ8" s="69"/>
      <c r="AR8" s="69"/>
      <c r="AS8" s="69"/>
      <c r="AT8" s="68">
        <f>データ!T6</f>
        <v>7103.64</v>
      </c>
      <c r="AU8" s="68"/>
      <c r="AV8" s="68"/>
      <c r="AW8" s="68"/>
      <c r="AX8" s="68"/>
      <c r="AY8" s="68"/>
      <c r="AZ8" s="68"/>
      <c r="BA8" s="68"/>
      <c r="BB8" s="68">
        <f>データ!U6</f>
        <v>99.84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54.45</v>
      </c>
      <c r="Q10" s="68"/>
      <c r="R10" s="68"/>
      <c r="S10" s="68"/>
      <c r="T10" s="68"/>
      <c r="U10" s="68"/>
      <c r="V10" s="68"/>
      <c r="W10" s="68">
        <f>データ!Q6</f>
        <v>93.43</v>
      </c>
      <c r="X10" s="68"/>
      <c r="Y10" s="68"/>
      <c r="Z10" s="68"/>
      <c r="AA10" s="68"/>
      <c r="AB10" s="68"/>
      <c r="AC10" s="68"/>
      <c r="AD10" s="69">
        <f>データ!R6</f>
        <v>0</v>
      </c>
      <c r="AE10" s="69"/>
      <c r="AF10" s="69"/>
      <c r="AG10" s="69"/>
      <c r="AH10" s="69"/>
      <c r="AI10" s="69"/>
      <c r="AJ10" s="69"/>
      <c r="AK10" s="2"/>
      <c r="AL10" s="69">
        <f>データ!V6</f>
        <v>216966</v>
      </c>
      <c r="AM10" s="69"/>
      <c r="AN10" s="69"/>
      <c r="AO10" s="69"/>
      <c r="AP10" s="69"/>
      <c r="AQ10" s="69"/>
      <c r="AR10" s="69"/>
      <c r="AS10" s="69"/>
      <c r="AT10" s="68">
        <f>データ!W6</f>
        <v>31.76</v>
      </c>
      <c r="AU10" s="68"/>
      <c r="AV10" s="68"/>
      <c r="AW10" s="68"/>
      <c r="AX10" s="68"/>
      <c r="AY10" s="68"/>
      <c r="AZ10" s="68"/>
      <c r="BA10" s="68"/>
      <c r="BB10" s="68">
        <f>データ!X6</f>
        <v>6831.42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45</v>
      </c>
      <c r="O86" s="26" t="str">
        <f>データ!EO6</f>
        <v>【0.09】</v>
      </c>
    </row>
  </sheetData>
  <sheetProtection algorithmName="SHA-512" hashValue="ocOhWc8Pf46FKNq5MqFOb1rbSupkJcKK+Bdyd9gWKSw3aEU9MNAkHYDSOCovXNP6R5cmUctOty6seSbrWhEwBg==" saltValue="z9VCx/6tLTHI4nvkaVss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390003</v>
      </c>
      <c r="D6" s="33">
        <f t="shared" si="3"/>
        <v>47</v>
      </c>
      <c r="E6" s="33">
        <f t="shared" si="3"/>
        <v>17</v>
      </c>
      <c r="F6" s="33">
        <f t="shared" si="3"/>
        <v>3</v>
      </c>
      <c r="G6" s="33">
        <f t="shared" si="3"/>
        <v>0</v>
      </c>
      <c r="H6" s="33" t="str">
        <f t="shared" si="3"/>
        <v>高知県</v>
      </c>
      <c r="I6" s="33" t="str">
        <f t="shared" si="3"/>
        <v>法非適用</v>
      </c>
      <c r="J6" s="33" t="str">
        <f t="shared" si="3"/>
        <v>下水道事業</v>
      </c>
      <c r="K6" s="33" t="str">
        <f t="shared" si="3"/>
        <v>流域下水道</v>
      </c>
      <c r="L6" s="33" t="str">
        <f t="shared" si="3"/>
        <v>E2</v>
      </c>
      <c r="M6" s="33" t="str">
        <f t="shared" si="3"/>
        <v>非設置</v>
      </c>
      <c r="N6" s="34" t="str">
        <f t="shared" si="3"/>
        <v>-</v>
      </c>
      <c r="O6" s="34" t="str">
        <f t="shared" si="3"/>
        <v>該当数値なし</v>
      </c>
      <c r="P6" s="34">
        <f t="shared" si="3"/>
        <v>54.45</v>
      </c>
      <c r="Q6" s="34">
        <f t="shared" si="3"/>
        <v>93.43</v>
      </c>
      <c r="R6" s="34">
        <f t="shared" si="3"/>
        <v>0</v>
      </c>
      <c r="S6" s="34">
        <f t="shared" si="3"/>
        <v>709230</v>
      </c>
      <c r="T6" s="34">
        <f t="shared" si="3"/>
        <v>7103.64</v>
      </c>
      <c r="U6" s="34">
        <f t="shared" si="3"/>
        <v>99.84</v>
      </c>
      <c r="V6" s="34">
        <f t="shared" si="3"/>
        <v>216966</v>
      </c>
      <c r="W6" s="34">
        <f t="shared" si="3"/>
        <v>31.76</v>
      </c>
      <c r="X6" s="34">
        <f t="shared" si="3"/>
        <v>6831.42</v>
      </c>
      <c r="Y6" s="35">
        <f>IF(Y7="",NA(),Y7)</f>
        <v>90.71</v>
      </c>
      <c r="Z6" s="35">
        <f t="shared" ref="Z6:AH6" si="4">IF(Z7="",NA(),Z7)</f>
        <v>91.13</v>
      </c>
      <c r="AA6" s="35">
        <f t="shared" si="4"/>
        <v>91.9</v>
      </c>
      <c r="AB6" s="35">
        <f t="shared" si="4"/>
        <v>95.8</v>
      </c>
      <c r="AC6" s="35">
        <f t="shared" si="4"/>
        <v>112.17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336.16</v>
      </c>
      <c r="BL6" s="35">
        <f t="shared" si="7"/>
        <v>309.07</v>
      </c>
      <c r="BM6" s="35">
        <f t="shared" si="7"/>
        <v>323.37</v>
      </c>
      <c r="BN6" s="35">
        <f t="shared" si="7"/>
        <v>338.62</v>
      </c>
      <c r="BO6" s="35">
        <f t="shared" si="7"/>
        <v>501.88</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119.36</v>
      </c>
      <c r="CC6" s="35">
        <f t="shared" ref="CC6:CK6" si="9">IF(CC7="",NA(),CC7)</f>
        <v>115.31</v>
      </c>
      <c r="CD6" s="35">
        <f t="shared" si="9"/>
        <v>118.88</v>
      </c>
      <c r="CE6" s="35">
        <f t="shared" si="9"/>
        <v>118.88</v>
      </c>
      <c r="CF6" s="35">
        <f t="shared" si="9"/>
        <v>97.7</v>
      </c>
      <c r="CG6" s="35">
        <f t="shared" si="9"/>
        <v>86.54</v>
      </c>
      <c r="CH6" s="35">
        <f t="shared" si="9"/>
        <v>81.91</v>
      </c>
      <c r="CI6" s="35">
        <f t="shared" si="9"/>
        <v>74.59</v>
      </c>
      <c r="CJ6" s="35">
        <f t="shared" si="9"/>
        <v>74.23</v>
      </c>
      <c r="CK6" s="35">
        <f t="shared" si="9"/>
        <v>100.13</v>
      </c>
      <c r="CL6" s="34" t="str">
        <f>IF(CL7="","",IF(CL7="-","【-】","【"&amp;SUBSTITUTE(TEXT(CL7,"#,##0.00"),"-","△")&amp;"】"))</f>
        <v>【51.39】</v>
      </c>
      <c r="CM6" s="35">
        <f>IF(CM7="",NA(),CM7)</f>
        <v>72.11</v>
      </c>
      <c r="CN6" s="35">
        <f t="shared" ref="CN6:CV6" si="10">IF(CN7="",NA(),CN7)</f>
        <v>73.09</v>
      </c>
      <c r="CO6" s="35">
        <f t="shared" si="10"/>
        <v>72.25</v>
      </c>
      <c r="CP6" s="35">
        <f t="shared" si="10"/>
        <v>66.47</v>
      </c>
      <c r="CQ6" s="35">
        <f t="shared" si="10"/>
        <v>63.21</v>
      </c>
      <c r="CR6" s="35">
        <f t="shared" si="10"/>
        <v>64.09</v>
      </c>
      <c r="CS6" s="35">
        <f t="shared" si="10"/>
        <v>64.62</v>
      </c>
      <c r="CT6" s="35">
        <f t="shared" si="10"/>
        <v>63.73</v>
      </c>
      <c r="CU6" s="35">
        <f t="shared" si="10"/>
        <v>64.28</v>
      </c>
      <c r="CV6" s="35">
        <f t="shared" si="10"/>
        <v>52.28</v>
      </c>
      <c r="CW6" s="34" t="str">
        <f>IF(CW7="","",IF(CW7="-","【-】","【"&amp;SUBSTITUTE(TEXT(CW7,"#,##0.00"),"-","△")&amp;"】"))</f>
        <v>【66.94】</v>
      </c>
      <c r="CX6" s="35">
        <f>IF(CX7="",NA(),CX7)</f>
        <v>84.26</v>
      </c>
      <c r="CY6" s="35">
        <f t="shared" ref="CY6:DG6" si="11">IF(CY7="",NA(),CY7)</f>
        <v>83.9</v>
      </c>
      <c r="CZ6" s="35">
        <f t="shared" si="11"/>
        <v>83.68</v>
      </c>
      <c r="DA6" s="35">
        <f t="shared" si="11"/>
        <v>84.54</v>
      </c>
      <c r="DB6" s="35">
        <f t="shared" si="11"/>
        <v>82.28</v>
      </c>
      <c r="DC6" s="35">
        <f t="shared" si="11"/>
        <v>88.15</v>
      </c>
      <c r="DD6" s="35">
        <f t="shared" si="11"/>
        <v>87.82</v>
      </c>
      <c r="DE6" s="35">
        <f t="shared" si="11"/>
        <v>88.21</v>
      </c>
      <c r="DF6" s="35">
        <f t="shared" si="11"/>
        <v>86.93</v>
      </c>
      <c r="DG6" s="35">
        <f t="shared" si="11"/>
        <v>84.69</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0.08</v>
      </c>
      <c r="EL6" s="35">
        <f t="shared" si="14"/>
        <v>0.12</v>
      </c>
      <c r="EM6" s="35">
        <f t="shared" si="14"/>
        <v>0.12</v>
      </c>
      <c r="EN6" s="35">
        <f t="shared" si="14"/>
        <v>0.78</v>
      </c>
      <c r="EO6" s="34" t="str">
        <f>IF(EO7="","",IF(EO7="-","【-】","【"&amp;SUBSTITUTE(TEXT(EO7,"#,##0.00"),"-","△")&amp;"】"))</f>
        <v>【0.09】</v>
      </c>
    </row>
    <row r="7" spans="1:145" s="36" customFormat="1" x14ac:dyDescent="0.15">
      <c r="A7" s="28"/>
      <c r="B7" s="37">
        <v>2019</v>
      </c>
      <c r="C7" s="37">
        <v>390003</v>
      </c>
      <c r="D7" s="37">
        <v>47</v>
      </c>
      <c r="E7" s="37">
        <v>17</v>
      </c>
      <c r="F7" s="37">
        <v>3</v>
      </c>
      <c r="G7" s="37">
        <v>0</v>
      </c>
      <c r="H7" s="37" t="s">
        <v>99</v>
      </c>
      <c r="I7" s="37" t="s">
        <v>100</v>
      </c>
      <c r="J7" s="37" t="s">
        <v>101</v>
      </c>
      <c r="K7" s="37" t="s">
        <v>102</v>
      </c>
      <c r="L7" s="37" t="s">
        <v>103</v>
      </c>
      <c r="M7" s="37" t="s">
        <v>104</v>
      </c>
      <c r="N7" s="38" t="s">
        <v>105</v>
      </c>
      <c r="O7" s="38" t="s">
        <v>106</v>
      </c>
      <c r="P7" s="38">
        <v>54.45</v>
      </c>
      <c r="Q7" s="38">
        <v>93.43</v>
      </c>
      <c r="R7" s="38">
        <v>0</v>
      </c>
      <c r="S7" s="38">
        <v>709230</v>
      </c>
      <c r="T7" s="38">
        <v>7103.64</v>
      </c>
      <c r="U7" s="38">
        <v>99.84</v>
      </c>
      <c r="V7" s="38">
        <v>216966</v>
      </c>
      <c r="W7" s="38">
        <v>31.76</v>
      </c>
      <c r="X7" s="38">
        <v>6831.42</v>
      </c>
      <c r="Y7" s="38">
        <v>90.71</v>
      </c>
      <c r="Z7" s="38">
        <v>91.13</v>
      </c>
      <c r="AA7" s="38">
        <v>91.9</v>
      </c>
      <c r="AB7" s="38">
        <v>95.8</v>
      </c>
      <c r="AC7" s="38">
        <v>112.17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336.16</v>
      </c>
      <c r="BL7" s="38">
        <v>309.07</v>
      </c>
      <c r="BM7" s="38">
        <v>323.37</v>
      </c>
      <c r="BN7" s="38">
        <v>338.62</v>
      </c>
      <c r="BO7" s="38">
        <v>501.88</v>
      </c>
      <c r="BP7" s="38">
        <v>291.39999999999998</v>
      </c>
      <c r="BQ7" s="38">
        <v>0</v>
      </c>
      <c r="BR7" s="38">
        <v>0</v>
      </c>
      <c r="BS7" s="38">
        <v>0</v>
      </c>
      <c r="BT7" s="38">
        <v>0</v>
      </c>
      <c r="BU7" s="38">
        <v>0</v>
      </c>
      <c r="BV7" s="38">
        <v>0</v>
      </c>
      <c r="BW7" s="38">
        <v>0</v>
      </c>
      <c r="BX7" s="38">
        <v>0</v>
      </c>
      <c r="BY7" s="38">
        <v>0</v>
      </c>
      <c r="BZ7" s="38">
        <v>0</v>
      </c>
      <c r="CA7" s="38">
        <v>0</v>
      </c>
      <c r="CB7" s="38">
        <v>119.36</v>
      </c>
      <c r="CC7" s="38">
        <v>115.31</v>
      </c>
      <c r="CD7" s="38">
        <v>118.88</v>
      </c>
      <c r="CE7" s="38">
        <v>118.88</v>
      </c>
      <c r="CF7" s="38">
        <v>97.7</v>
      </c>
      <c r="CG7" s="38">
        <v>86.54</v>
      </c>
      <c r="CH7" s="38">
        <v>81.91</v>
      </c>
      <c r="CI7" s="38">
        <v>74.59</v>
      </c>
      <c r="CJ7" s="38">
        <v>74.23</v>
      </c>
      <c r="CK7" s="38">
        <v>100.13</v>
      </c>
      <c r="CL7" s="38">
        <v>51.39</v>
      </c>
      <c r="CM7" s="38">
        <v>72.11</v>
      </c>
      <c r="CN7" s="38">
        <v>73.09</v>
      </c>
      <c r="CO7" s="38">
        <v>72.25</v>
      </c>
      <c r="CP7" s="38">
        <v>66.47</v>
      </c>
      <c r="CQ7" s="38">
        <v>63.21</v>
      </c>
      <c r="CR7" s="38">
        <v>64.09</v>
      </c>
      <c r="CS7" s="38">
        <v>64.62</v>
      </c>
      <c r="CT7" s="38">
        <v>63.73</v>
      </c>
      <c r="CU7" s="38">
        <v>64.28</v>
      </c>
      <c r="CV7" s="38">
        <v>52.28</v>
      </c>
      <c r="CW7" s="38">
        <v>66.94</v>
      </c>
      <c r="CX7" s="38">
        <v>84.26</v>
      </c>
      <c r="CY7" s="38">
        <v>83.9</v>
      </c>
      <c r="CZ7" s="38">
        <v>83.68</v>
      </c>
      <c r="DA7" s="38">
        <v>84.54</v>
      </c>
      <c r="DB7" s="38">
        <v>82.28</v>
      </c>
      <c r="DC7" s="38">
        <v>88.15</v>
      </c>
      <c r="DD7" s="38">
        <v>87.82</v>
      </c>
      <c r="DE7" s="38">
        <v>88.21</v>
      </c>
      <c r="DF7" s="38">
        <v>86.93</v>
      </c>
      <c r="DG7" s="38">
        <v>84.69</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0.08</v>
      </c>
      <c r="EL7" s="38">
        <v>0.12</v>
      </c>
      <c r="EM7" s="38">
        <v>0.12</v>
      </c>
      <c r="EN7" s="38">
        <v>0.78</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dcterms:created xsi:type="dcterms:W3CDTF">2020-12-04T02:50:59Z</dcterms:created>
  <dcterms:modified xsi:type="dcterms:W3CDTF">2021-01-25T02:29:17Z</dcterms:modified>
  <cp:category/>
</cp:coreProperties>
</file>