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13財政課\2019年度移行\課内作業\個人フォルダ\坂梨\○企業局・公営企業関係\2020年度\01 公営企業関係\01 照会\030112 公営企業に係る経営比較分析表（令和元年度決算）の分析等\③総務省への回答\"/>
    </mc:Choice>
  </mc:AlternateContent>
  <workbookProtection workbookAlgorithmName="SHA-512" workbookHashValue="4NjykGEjvwofjj0LCfi5BHKsBXeWzzIZMALYJqhHCgSNev4vELl8EAKCIyR1XUOYz+4Mtbk+OWuddJfW1nsKqA==" workbookSaltValue="a5VRTSXANYqu0EdXiBa2w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B12" i="5" s="1"/>
  <c r="LZ8" i="5"/>
  <c r="LQ8" i="5"/>
  <c r="LP8" i="5"/>
  <c r="LG8" i="5"/>
  <c r="LF8" i="5"/>
  <c r="KW8" i="5"/>
  <c r="KV8" i="5"/>
  <c r="KU8" i="5"/>
  <c r="KL8" i="5"/>
  <c r="KK8" i="5"/>
  <c r="KB8" i="5"/>
  <c r="KD12" i="5" s="1"/>
  <c r="KA8" i="5"/>
  <c r="JR8" i="5"/>
  <c r="JQ8" i="5"/>
  <c r="JH8" i="5"/>
  <c r="JJ12" i="5" s="1"/>
  <c r="JG8" i="5"/>
  <c r="IX8" i="5"/>
  <c r="JB12" i="5" s="1"/>
  <c r="IW8" i="5"/>
  <c r="IV8" i="5"/>
  <c r="IM8" i="5"/>
  <c r="IM12" i="5" s="1"/>
  <c r="IL8" i="5"/>
  <c r="IC8" i="5"/>
  <c r="IB8" i="5"/>
  <c r="HS8" i="5"/>
  <c r="HW12" i="5" s="1"/>
  <c r="HR8" i="5"/>
  <c r="HI8" i="5"/>
  <c r="HH8" i="5"/>
  <c r="GY8" i="5"/>
  <c r="HC12" i="5" s="1"/>
  <c r="GX8" i="5"/>
  <c r="GW8" i="5"/>
  <c r="GN8" i="5"/>
  <c r="GO12" i="5" s="1"/>
  <c r="GM8" i="5"/>
  <c r="GD8" i="5"/>
  <c r="GH12" i="5" s="1"/>
  <c r="GC8" i="5"/>
  <c r="FT8" i="5"/>
  <c r="FW12" i="5" s="1"/>
  <c r="FS8" i="5"/>
  <c r="FJ8" i="5"/>
  <c r="FL12" i="5" s="1"/>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H16" i="5" l="1"/>
  <c r="JS16" i="5"/>
  <c r="ID16" i="5"/>
  <c r="GO16" i="5"/>
  <c r="FA16" i="5"/>
  <c r="DL16" i="5"/>
  <c r="BV16" i="5"/>
  <c r="ML16" i="5"/>
  <c r="KX16" i="5"/>
  <c r="JI16" i="5"/>
  <c r="HT16" i="5"/>
  <c r="GE16" i="5"/>
  <c r="EP16" i="5"/>
  <c r="MB16" i="5"/>
  <c r="KM16" i="5"/>
  <c r="IY16" i="5"/>
  <c r="HJ16" i="5"/>
  <c r="FU16" i="5"/>
  <c r="EF16" i="5"/>
  <c r="CQ16" i="5"/>
  <c r="AZ16" i="5"/>
  <c r="LR16" i="5"/>
  <c r="KC16" i="5"/>
  <c r="IN16" i="5"/>
  <c r="GZ16" i="5"/>
  <c r="FK16" i="5"/>
  <c r="DV16" i="5"/>
  <c r="CG16" i="5"/>
  <c r="LR10" i="5"/>
  <c r="KC10" i="5"/>
  <c r="IN10" i="5"/>
  <c r="GZ10" i="5"/>
  <c r="FK10" i="5"/>
  <c r="DV10" i="5"/>
  <c r="CG10" i="5"/>
  <c r="DB16" i="5"/>
  <c r="LH10" i="5"/>
  <c r="JS10" i="5"/>
  <c r="ID10" i="5"/>
  <c r="GO10" i="5"/>
  <c r="FA10" i="5"/>
  <c r="DL10" i="5"/>
  <c r="BV10" i="5"/>
  <c r="BK16" i="5"/>
  <c r="ML10" i="5"/>
  <c r="KX10" i="5"/>
  <c r="JI10" i="5"/>
  <c r="HT10" i="5"/>
  <c r="GE10" i="5"/>
  <c r="EP10" i="5"/>
  <c r="DB10" i="5"/>
  <c r="BK10" i="5"/>
  <c r="H11" i="4"/>
  <c r="MB10" i="5"/>
  <c r="KM10" i="5"/>
  <c r="IY10" i="5"/>
  <c r="HJ10" i="5"/>
  <c r="FU10" i="5"/>
  <c r="EF10" i="5"/>
  <c r="CQ10" i="5"/>
  <c r="AZ10" i="5"/>
  <c r="HM18" i="5"/>
  <c r="HI18" i="5"/>
  <c r="HK12" i="5"/>
  <c r="HL18" i="5"/>
  <c r="HK18" i="5"/>
  <c r="HJ18" i="5"/>
  <c r="IE18" i="5"/>
  <c r="IG12" i="5"/>
  <c r="IC12" i="5"/>
  <c r="ID18" i="5"/>
  <c r="IG18" i="5"/>
  <c r="IC18" i="5"/>
  <c r="IF18" i="5"/>
  <c r="KZ18" i="5"/>
  <c r="KX12" i="5"/>
  <c r="KY18" i="5"/>
  <c r="KX18" i="5"/>
  <c r="KZ12" i="5"/>
  <c r="LA18" i="5"/>
  <c r="KW18" i="5"/>
  <c r="KY12" i="5"/>
  <c r="LR18" i="5"/>
  <c r="LT12" i="5"/>
  <c r="LU18" i="5"/>
  <c r="LQ18" i="5"/>
  <c r="LT18" i="5"/>
  <c r="LR12" i="5"/>
  <c r="LS18" i="5"/>
  <c r="LU12" i="5"/>
  <c r="LQ12" i="5"/>
  <c r="MN18" i="5"/>
  <c r="ML12" i="5"/>
  <c r="MM18" i="5"/>
  <c r="ML18" i="5"/>
  <c r="MN12" i="5"/>
  <c r="MO18" i="5"/>
  <c r="MK18" i="5"/>
  <c r="MM12" i="5"/>
  <c r="D10" i="5"/>
  <c r="FC12" i="5"/>
  <c r="FU12" i="5"/>
  <c r="GD12" i="5"/>
  <c r="GQ12" i="5"/>
  <c r="HA12" i="5"/>
  <c r="HL12" i="5"/>
  <c r="HV12" i="5"/>
  <c r="IF12" i="5"/>
  <c r="IQ12" i="5"/>
  <c r="JL12" i="5"/>
  <c r="KC12" i="5"/>
  <c r="KW12" i="5"/>
  <c r="FK18" i="5"/>
  <c r="FN18" i="5"/>
  <c r="FJ18" i="5"/>
  <c r="FM18" i="5"/>
  <c r="FL18" i="5"/>
  <c r="GG18" i="5"/>
  <c r="GF18" i="5"/>
  <c r="GE18" i="5"/>
  <c r="GH18" i="5"/>
  <c r="GD18" i="5"/>
  <c r="JB18" i="5"/>
  <c r="IX18" i="5"/>
  <c r="IZ12" i="5"/>
  <c r="JA18" i="5"/>
  <c r="IZ18" i="5"/>
  <c r="IY18" i="5"/>
  <c r="JT18" i="5"/>
  <c r="JV12" i="5"/>
  <c r="JR12" i="5"/>
  <c r="JS18" i="5"/>
  <c r="JV18" i="5"/>
  <c r="JR18" i="5"/>
  <c r="JU18" i="5"/>
  <c r="KP18" i="5"/>
  <c r="KL18" i="5"/>
  <c r="KN12" i="5"/>
  <c r="KO18" i="5"/>
  <c r="KN18" i="5"/>
  <c r="KP12" i="5"/>
  <c r="KM18" i="5"/>
  <c r="KO12" i="5"/>
  <c r="E10" i="5"/>
  <c r="EZ12" i="5"/>
  <c r="FD12" i="5"/>
  <c r="FM12" i="5"/>
  <c r="FV12" i="5"/>
  <c r="GE12" i="5"/>
  <c r="GN12" i="5"/>
  <c r="GR12" i="5"/>
  <c r="HM12" i="5"/>
  <c r="IX12" i="5"/>
  <c r="JH12" i="5"/>
  <c r="JS12" i="5"/>
  <c r="LA12" i="5"/>
  <c r="MK12" i="5"/>
  <c r="GZ18" i="5"/>
  <c r="HB12" i="5"/>
  <c r="HC18" i="5"/>
  <c r="GY18" i="5"/>
  <c r="HB18" i="5"/>
  <c r="HA18" i="5"/>
  <c r="HV18" i="5"/>
  <c r="HT12" i="5"/>
  <c r="HU18" i="5"/>
  <c r="HT18" i="5"/>
  <c r="HW18" i="5"/>
  <c r="HS18" i="5"/>
  <c r="IN18" i="5"/>
  <c r="IP12" i="5"/>
  <c r="IQ18" i="5"/>
  <c r="IM18" i="5"/>
  <c r="IP18" i="5"/>
  <c r="IO18" i="5"/>
  <c r="LI18" i="5"/>
  <c r="LK12" i="5"/>
  <c r="LG12" i="5"/>
  <c r="LH18" i="5"/>
  <c r="LK18" i="5"/>
  <c r="LG18" i="5"/>
  <c r="LI12" i="5"/>
  <c r="LJ18" i="5"/>
  <c r="LH12" i="5"/>
  <c r="ME18" i="5"/>
  <c r="MA18" i="5"/>
  <c r="MC12" i="5"/>
  <c r="MD18" i="5"/>
  <c r="MC18" i="5"/>
  <c r="ME12" i="5"/>
  <c r="MA12" i="5"/>
  <c r="MB18" i="5"/>
  <c r="MD12" i="5"/>
  <c r="B10" i="5"/>
  <c r="F10" i="5"/>
  <c r="FJ12" i="5"/>
  <c r="FN12" i="5"/>
  <c r="GF12" i="5"/>
  <c r="GY12" i="5"/>
  <c r="HI12" i="5"/>
  <c r="HS12" i="5"/>
  <c r="ID12" i="5"/>
  <c r="IN12" i="5"/>
  <c r="IY12" i="5"/>
  <c r="JT12" i="5"/>
  <c r="KL12" i="5"/>
  <c r="LJ12" i="5"/>
  <c r="MO12" i="5"/>
  <c r="FB18" i="5"/>
  <c r="FA18" i="5"/>
  <c r="FD18" i="5"/>
  <c r="EZ18" i="5"/>
  <c r="FC18" i="5"/>
  <c r="FX18" i="5"/>
  <c r="FT18" i="5"/>
  <c r="FW18" i="5"/>
  <c r="FV18" i="5"/>
  <c r="FU18" i="5"/>
  <c r="GP18" i="5"/>
  <c r="GO18" i="5"/>
  <c r="GR18" i="5"/>
  <c r="GN18" i="5"/>
  <c r="GQ18" i="5"/>
  <c r="JK18" i="5"/>
  <c r="JI12" i="5"/>
  <c r="JJ18" i="5"/>
  <c r="JI18" i="5"/>
  <c r="JL18" i="5"/>
  <c r="JH18" i="5"/>
  <c r="KC18" i="5"/>
  <c r="KE12" i="5"/>
  <c r="KF18" i="5"/>
  <c r="KB18" i="5"/>
  <c r="KE18" i="5"/>
  <c r="KD18" i="5"/>
  <c r="KF12" i="5"/>
  <c r="KB12" i="5"/>
  <c r="FB12" i="5"/>
  <c r="FK12" i="5"/>
  <c r="FT12" i="5"/>
  <c r="FX12" i="5"/>
  <c r="GG12" i="5"/>
  <c r="GP12" i="5"/>
  <c r="GZ12" i="5"/>
  <c r="HJ12" i="5"/>
  <c r="HU12" i="5"/>
  <c r="IE12" i="5"/>
  <c r="IO12" i="5"/>
  <c r="JA12" i="5"/>
  <c r="JK12" i="5"/>
  <c r="JU12" i="5"/>
  <c r="KM12" i="5"/>
  <c r="LS12" i="5"/>
  <c r="MD16" i="5" l="1"/>
  <c r="KO16" i="5"/>
  <c r="JA16" i="5"/>
  <c r="HL16" i="5"/>
  <c r="FW16" i="5"/>
  <c r="EH16" i="5"/>
  <c r="CS16" i="5"/>
  <c r="BB16" i="5"/>
  <c r="LT16" i="5"/>
  <c r="KE16" i="5"/>
  <c r="IP16" i="5"/>
  <c r="HB16" i="5"/>
  <c r="FM16" i="5"/>
  <c r="DX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T10" i="5"/>
  <c r="KE10" i="5"/>
  <c r="IP10" i="5"/>
  <c r="HB10" i="5"/>
  <c r="FM10" i="5"/>
  <c r="DX10" i="5"/>
  <c r="CI10" i="5"/>
  <c r="L11" i="4"/>
  <c r="CI16" i="5"/>
  <c r="LJ10" i="5"/>
  <c r="JU10" i="5"/>
  <c r="IF10" i="5"/>
  <c r="GQ10" i="5"/>
  <c r="FC10" i="5"/>
  <c r="DN10" i="5"/>
  <c r="BX10" i="5"/>
  <c r="MM16" i="5"/>
  <c r="KY16" i="5"/>
  <c r="JJ16" i="5"/>
  <c r="HU16" i="5"/>
  <c r="GF16" i="5"/>
  <c r="EQ16" i="5"/>
  <c r="DC16" i="5"/>
  <c r="BL16" i="5"/>
  <c r="MC16" i="5"/>
  <c r="KN16" i="5"/>
  <c r="IZ16" i="5"/>
  <c r="HK16" i="5"/>
  <c r="FV16" i="5"/>
  <c r="EG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CR16" i="5"/>
  <c r="MC10" i="5"/>
  <c r="KN10" i="5"/>
  <c r="IZ10" i="5"/>
  <c r="HK10" i="5"/>
  <c r="FV10" i="5"/>
  <c r="EG10" i="5"/>
  <c r="CR10" i="5"/>
  <c r="BA10" i="5"/>
  <c r="BA16" i="5"/>
  <c r="LS10" i="5"/>
  <c r="KD10" i="5"/>
  <c r="IO10" i="5"/>
  <c r="HA10" i="5"/>
  <c r="FL10" i="5"/>
  <c r="DW10" i="5"/>
  <c r="CH10" i="5"/>
  <c r="J11" i="4"/>
  <c r="LU16" i="5"/>
  <c r="KF16" i="5"/>
  <c r="IQ16" i="5"/>
  <c r="HC16" i="5"/>
  <c r="FN16" i="5"/>
  <c r="DY16" i="5"/>
  <c r="CJ16" i="5"/>
  <c r="LK16" i="5"/>
  <c r="JV16" i="5"/>
  <c r="IG16" i="5"/>
  <c r="GR16" i="5"/>
  <c r="FD16" i="5"/>
  <c r="MO16" i="5"/>
  <c r="LA16" i="5"/>
  <c r="JL16" i="5"/>
  <c r="HW16" i="5"/>
  <c r="GH16" i="5"/>
  <c r="ES16" i="5"/>
  <c r="DE16" i="5"/>
  <c r="BN16" i="5"/>
  <c r="ME16" i="5"/>
  <c r="KP16" i="5"/>
  <c r="JB16" i="5"/>
  <c r="HM16" i="5"/>
  <c r="FX16" i="5"/>
  <c r="EI16" i="5"/>
  <c r="CT16" i="5"/>
  <c r="BC16" i="5"/>
  <c r="BY16" i="5"/>
  <c r="ME10" i="5"/>
  <c r="KP10" i="5"/>
  <c r="JB10" i="5"/>
  <c r="HM10" i="5"/>
  <c r="FX10" i="5"/>
  <c r="EI10" i="5"/>
  <c r="CT10" i="5"/>
  <c r="BC10" i="5"/>
  <c r="N11" i="4"/>
  <c r="LU10" i="5"/>
  <c r="KF10" i="5"/>
  <c r="IQ10" i="5"/>
  <c r="HC10" i="5"/>
  <c r="FN10" i="5"/>
  <c r="DY10" i="5"/>
  <c r="CJ10" i="5"/>
  <c r="LK10" i="5"/>
  <c r="JV10" i="5"/>
  <c r="IG10" i="5"/>
  <c r="GR10" i="5"/>
  <c r="FD10" i="5"/>
  <c r="DO10" i="5"/>
  <c r="BY10" i="5"/>
  <c r="DO16" i="5"/>
  <c r="MO10" i="5"/>
  <c r="LA10" i="5"/>
  <c r="JL10" i="5"/>
  <c r="HW10" i="5"/>
  <c r="GH10" i="5"/>
  <c r="ES10" i="5"/>
  <c r="DE10" i="5"/>
  <c r="BN10" i="5"/>
  <c r="LQ16" i="5"/>
  <c r="KB16" i="5"/>
  <c r="IM16" i="5"/>
  <c r="GY16" i="5"/>
  <c r="FJ16" i="5"/>
  <c r="DU16" i="5"/>
  <c r="CF16" i="5"/>
  <c r="LG16" i="5"/>
  <c r="JR16" i="5"/>
  <c r="IC16" i="5"/>
  <c r="GN16" i="5"/>
  <c r="EZ16" i="5"/>
  <c r="MK16" i="5"/>
  <c r="KW16" i="5"/>
  <c r="JH16" i="5"/>
  <c r="HS16" i="5"/>
  <c r="GD16" i="5"/>
  <c r="EO16" i="5"/>
  <c r="DA16" i="5"/>
  <c r="BJ16" i="5"/>
  <c r="MA16" i="5"/>
  <c r="KL16" i="5"/>
  <c r="IX16" i="5"/>
  <c r="HI16" i="5"/>
  <c r="FT16" i="5"/>
  <c r="EE16" i="5"/>
  <c r="CP16" i="5"/>
  <c r="AY16" i="5"/>
  <c r="DK16" i="5"/>
  <c r="MA10" i="5"/>
  <c r="KL10" i="5"/>
  <c r="IX10" i="5"/>
  <c r="HI10" i="5"/>
  <c r="FT10" i="5"/>
  <c r="EE10" i="5"/>
  <c r="CP10" i="5"/>
  <c r="AY10" i="5"/>
  <c r="BU16" i="5"/>
  <c r="LQ10" i="5"/>
  <c r="KB10" i="5"/>
  <c r="IM10" i="5"/>
  <c r="GY10" i="5"/>
  <c r="FJ10" i="5"/>
  <c r="DU10" i="5"/>
  <c r="CF10" i="5"/>
  <c r="LG10" i="5"/>
  <c r="JR10" i="5"/>
  <c r="IC10" i="5"/>
  <c r="GN10" i="5"/>
  <c r="EZ10" i="5"/>
  <c r="DK10" i="5"/>
  <c r="BU10" i="5"/>
  <c r="MK10" i="5"/>
  <c r="KW10" i="5"/>
  <c r="JH10" i="5"/>
  <c r="HS10" i="5"/>
  <c r="GD10" i="5"/>
  <c r="EO10" i="5"/>
  <c r="DA10" i="5"/>
  <c r="BJ10" i="5"/>
  <c r="F11" i="4"/>
</calcChain>
</file>

<file path=xl/sharedStrings.xml><?xml version="1.0" encoding="utf-8"?>
<sst xmlns="http://schemas.openxmlformats.org/spreadsheetml/2006/main" count="943" uniqueCount="270">
  <si>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</si>
  <si>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</si>
  <si>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</si>
  <si>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</si>
  <si>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</si>
  <si>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</si>
  <si>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</si>
  <si>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</si>
  <si>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電気事業により生じた利益は、将来の施設更新に充てるための建設改良積立金や企業債償還のための減債積立金に積み立てることを基本としている。
減債積立金への積立て　2,100千円
建設改良積立金への積立て　12,939千円
資本金への組入　8,438千円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</si>
  <si>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</si>
  <si>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</si>
  <si>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</si>
  <si>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</si>
  <si>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</si>
  <si>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</si>
  <si>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</si>
  <si>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</si>
  <si>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</si>
  <si>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</si>
  <si>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</si>
  <si>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</si>
  <si>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</si>
  <si>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</si>
  <si>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</si>
  <si>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</si>
  <si>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</si>
  <si>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</si>
  <si>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</si>
  <si>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</si>
  <si>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</si>
  <si>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</si>
  <si>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</si>
  <si>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</si>
  <si>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</si>
  <si>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</si>
  <si>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</si>
  <si>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</si>
  <si>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</si>
  <si>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</si>
  <si>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</si>
  <si>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</si>
  <si>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</si>
  <si>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</si>
  <si>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</si>
  <si>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</si>
  <si>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</si>
  <si>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</si>
  <si>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</si>
  <si>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</si>
  <si>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</si>
  <si>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</si>
  <si>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</si>
  <si>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</si>
  <si>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</si>
  <si>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</si>
  <si>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</si>
  <si>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</si>
  <si>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</si>
  <si>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</si>
  <si>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</si>
  <si>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</si>
  <si>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</si>
  <si>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</si>
  <si>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</si>
  <si>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</si>
  <si>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</si>
  <si>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</si>
  <si>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</si>
  <si>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</si>
  <si>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</si>
  <si>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</si>
  <si>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</si>
  <si>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</si>
  <si>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</si>
  <si>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</si>
  <si>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</si>
  <si>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</si>
  <si>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</si>
  <si>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</si>
  <si>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</si>
  <si>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</si>
  <si>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</si>
  <si>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</si>
  <si>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</si>
  <si>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</si>
  <si>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</si>
  <si>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</si>
  <si>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</si>
  <si>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</si>
  <si>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</si>
  <si>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</si>
  <si>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</si>
  <si>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</si>
  <si>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</si>
  <si>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</si>
  <si>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</si>
  <si>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</si>
  <si>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</si>
  <si>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</si>
  <si>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</si>
  <si>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</si>
  <si>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</si>
  <si>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</si>
  <si>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</si>
  <si>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</si>
  <si>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</si>
  <si>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</si>
  <si>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</si>
  <si>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</si>
  <si>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</si>
  <si>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</si>
  <si>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</si>
  <si>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</si>
  <si>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</si>
  <si>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</si>
  <si>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</si>
  <si>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</si>
  <si>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</si>
  <si>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</si>
  <si>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</si>
  <si>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400009</t>
  </si>
  <si>
    <t>46</t>
  </si>
  <si>
    <t>04</t>
  </si>
  <si>
    <t>0</t>
  </si>
  <si>
    <t>000</t>
  </si>
  <si>
    <t>福岡県</t>
  </si>
  <si>
    <t>法適用</t>
  </si>
  <si>
    <t>電気事業</t>
  </si>
  <si>
    <t>自治体職員</t>
  </si>
  <si>
    <t>-</t>
  </si>
  <si>
    <t>令和2年3月31日　大渕発電所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</si>
  <si>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</si>
  <si>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</si>
  <si>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</si>
  <si>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</si>
  <si>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</si>
  <si>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</si>
  <si>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</si>
  <si>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</si>
  <si>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</si>
  <si>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</si>
  <si>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</si>
  <si>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</si>
  <si>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</si>
  <si>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</si>
  <si>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</si>
  <si>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</si>
  <si>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</si>
  <si>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</si>
  <si>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</si>
  <si>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</si>
  <si>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</si>
  <si>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</si>
  <si>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</si>
  <si>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</si>
  <si>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</si>
  <si>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</si>
  <si>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</si>
  <si>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</si>
  <si>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</si>
  <si>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</si>
  <si>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</si>
  <si>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</si>
  <si>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</si>
  <si>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</si>
  <si>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</si>
  <si>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</si>
  <si>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</si>
  <si>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</si>
  <si>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</si>
  <si>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</si>
  <si>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</si>
  <si>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</si>
  <si>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</si>
  <si>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</si>
  <si>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</si>
  <si>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</si>
  <si>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</si>
  <si>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</si>
  <si>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</si>
  <si>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</si>
  <si>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</si>
  <si>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</si>
  <si>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</si>
  <si>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</si>
  <si>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</si>
  <si>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</si>
  <si>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</si>
  <si>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</si>
  <si>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</si>
  <si>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</si>
  <si>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</si>
  <si>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</si>
  <si>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</si>
  <si>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</si>
  <si>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</si>
  <si>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</si>
  <si>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</si>
  <si>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</si>
  <si>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</si>
  <si>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</si>
  <si>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</si>
  <si>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</si>
  <si>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</si>
  <si>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</si>
  <si>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</si>
  <si>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</si>
  <si>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</si>
  <si>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</si>
  <si>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</si>
  <si>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</si>
  <si>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</si>
  <si>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</si>
  <si>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</si>
  <si>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</si>
  <si>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</si>
  <si>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</si>
  <si>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</si>
  <si>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</si>
  <si>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</si>
  <si>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</si>
  <si>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</si>
  <si>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</si>
  <si>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</si>
  <si>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</si>
  <si>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</si>
  <si>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</si>
  <si>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</si>
  <si>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</si>
  <si>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</si>
  <si>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</si>
  <si>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</si>
  <si>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</si>
  <si>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</si>
  <si>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</si>
  <si>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</si>
  <si>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</si>
  <si>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</si>
  <si>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</si>
  <si>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</si>
  <si>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</si>
  <si>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</si>
  <si>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</si>
  <si>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</si>
  <si>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</si>
  <si>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</si>
  <si>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</si>
  <si>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</si>
  <si>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</si>
  <si>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</si>
  <si>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</si>
  <si>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</si>
  <si>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</si>
  <si>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</si>
  <si>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</si>
  <si>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</si>
  <si>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</si>
  <si>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</si>
  <si>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</si>
  <si>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</si>
  <si>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</si>
  <si>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</si>
  <si>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</si>
  <si>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</si>
  <si>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</si>
  <si>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</si>
  <si>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</si>
  <si>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・「経常収支比率」については、降雨量が令和元年度は平成30年度より少なかったため年間発電電力量が減少したものの、100％を上回って推移している。
・「経常収支比率」は100％以上を維持したが、「営業収支比率」については、降雨量が令和元年度は平成30年度より少なかったため年間発電電力量が減少し、100％を下回る結果となった。
・「営業収支比率」の改善に向け、今後も効率的な発電、より一層の費用縮減に努める。
・「流動比率」については、平成30年度と比較して減少しているものの、100％を上回って推移している。
・「供給原価」は、令和元年度は年間発電電力量の減少のため平成30年度より上昇している。
・「EBITDA（減価償却前営業利益）」は純利益を確保しており、安定して推移している。</t>
    <rPh sb="2" eb="4">
      <t>ケイジョウ</t>
    </rPh>
    <rPh sb="4" eb="6">
      <t>シュウシ</t>
    </rPh>
    <rPh sb="6" eb="8">
      <t>ヒリツ</t>
    </rPh>
    <rPh sb="15" eb="17">
      <t>コウウ</t>
    </rPh>
    <rPh sb="17" eb="18">
      <t>リョウ</t>
    </rPh>
    <rPh sb="19" eb="21">
      <t>レイワ</t>
    </rPh>
    <rPh sb="21" eb="23">
      <t>ガンネン</t>
    </rPh>
    <rPh sb="23" eb="24">
      <t>ド</t>
    </rPh>
    <rPh sb="25" eb="27">
      <t>ヘイセイ</t>
    </rPh>
    <rPh sb="29" eb="31">
      <t>ネンド</t>
    </rPh>
    <rPh sb="33" eb="34">
      <t>スク</t>
    </rPh>
    <rPh sb="40" eb="42">
      <t>ネンカン</t>
    </rPh>
    <rPh sb="42" eb="44">
      <t>ハツデン</t>
    </rPh>
    <rPh sb="44" eb="46">
      <t>デンリョク</t>
    </rPh>
    <rPh sb="46" eb="47">
      <t>リョウ</t>
    </rPh>
    <rPh sb="48" eb="50">
      <t>ゲンショウ</t>
    </rPh>
    <rPh sb="61" eb="63">
      <t>ウワマワ</t>
    </rPh>
    <rPh sb="65" eb="67">
      <t>スイイ</t>
    </rPh>
    <rPh sb="76" eb="78">
      <t>ケイジョウ</t>
    </rPh>
    <rPh sb="78" eb="80">
      <t>シュウシ</t>
    </rPh>
    <rPh sb="80" eb="82">
      <t>ヒリツ</t>
    </rPh>
    <rPh sb="88" eb="90">
      <t>イジョウ</t>
    </rPh>
    <rPh sb="91" eb="93">
      <t>イジ</t>
    </rPh>
    <rPh sb="98" eb="100">
      <t>エイギョウ</t>
    </rPh>
    <rPh sb="100" eb="102">
      <t>シュウシ</t>
    </rPh>
    <rPh sb="102" eb="104">
      <t>ヒリツ</t>
    </rPh>
    <rPh sb="153" eb="155">
      <t>シタマワ</t>
    </rPh>
    <rPh sb="156" eb="158">
      <t>ケッカ</t>
    </rPh>
    <rPh sb="167" eb="169">
      <t>エイギョウ</t>
    </rPh>
    <rPh sb="169" eb="171">
      <t>シュウシ</t>
    </rPh>
    <rPh sb="171" eb="173">
      <t>ヒリツ</t>
    </rPh>
    <rPh sb="175" eb="177">
      <t>カイゼン</t>
    </rPh>
    <rPh sb="178" eb="179">
      <t>ム</t>
    </rPh>
    <rPh sb="181" eb="183">
      <t>コンゴ</t>
    </rPh>
    <rPh sb="184" eb="187">
      <t>コウリツテキ</t>
    </rPh>
    <rPh sb="188" eb="190">
      <t>ハツデン</t>
    </rPh>
    <rPh sb="193" eb="195">
      <t>イッソウ</t>
    </rPh>
    <rPh sb="196" eb="198">
      <t>ヒヨウ</t>
    </rPh>
    <rPh sb="198" eb="200">
      <t>シュクゲン</t>
    </rPh>
    <rPh sb="201" eb="202">
      <t>ツト</t>
    </rPh>
    <rPh sb="209" eb="211">
      <t>リュウドウ</t>
    </rPh>
    <rPh sb="211" eb="213">
      <t>ヒリツ</t>
    </rPh>
    <rPh sb="220" eb="222">
      <t>ヘイセイ</t>
    </rPh>
    <rPh sb="224" eb="226">
      <t>ネンド</t>
    </rPh>
    <rPh sb="227" eb="229">
      <t>ヒカク</t>
    </rPh>
    <rPh sb="231" eb="233">
      <t>ゲンショウ</t>
    </rPh>
    <rPh sb="246" eb="248">
      <t>ウワマワ</t>
    </rPh>
    <rPh sb="250" eb="252">
      <t>スイイ</t>
    </rPh>
    <rPh sb="261" eb="263">
      <t>キョウキュウ</t>
    </rPh>
    <rPh sb="263" eb="265">
      <t>ゲンカ</t>
    </rPh>
    <rPh sb="268" eb="270">
      <t>レイワ</t>
    </rPh>
    <rPh sb="270" eb="272">
      <t>ガンネン</t>
    </rPh>
    <rPh sb="272" eb="273">
      <t>ド</t>
    </rPh>
    <rPh sb="274" eb="276">
      <t>ネンカン</t>
    </rPh>
    <rPh sb="276" eb="278">
      <t>ハツデン</t>
    </rPh>
    <rPh sb="278" eb="280">
      <t>デンリョク</t>
    </rPh>
    <rPh sb="280" eb="281">
      <t>リョウ</t>
    </rPh>
    <rPh sb="282" eb="284">
      <t>ゲンショウ</t>
    </rPh>
    <rPh sb="287" eb="289">
      <t>ヘイセイ</t>
    </rPh>
    <rPh sb="291" eb="293">
      <t>ネンド</t>
    </rPh>
    <rPh sb="295" eb="297">
      <t>ジョウショウ</t>
    </rPh>
    <rPh sb="313" eb="315">
      <t>ゲンカ</t>
    </rPh>
    <rPh sb="315" eb="317">
      <t>ショウキャク</t>
    </rPh>
    <rPh sb="317" eb="318">
      <t>マエ</t>
    </rPh>
    <rPh sb="318" eb="320">
      <t>エイギョウ</t>
    </rPh>
    <rPh sb="320" eb="322">
      <t>リエキ</t>
    </rPh>
    <rPh sb="325" eb="328">
      <t>ジュンリエキ</t>
    </rPh>
    <rPh sb="329" eb="331">
      <t>カクホ</t>
    </rPh>
    <rPh sb="336" eb="338">
      <t>アンテイ</t>
    </rPh>
    <rPh sb="340" eb="342">
      <t>スイイ</t>
    </rPh>
    <phoneticPr fontId="5"/>
  </si>
  <si>
    <t>・「設備利用率」については、降雨量が令和元年度は平成30年度より少なかったため減少している。
・「修繕費比率」については、令和元年度は修繕費が減額したことに伴い減少した。
・「企業債残高対料金収入比率」については、企業債償還を着実に行っているため減少している。
・「有形固定資産減価償却率」については、建設から50年を経過しており、法定耐用年数が近づいている施設が多くあり、計画的に更新を行っているところである。</t>
    <rPh sb="2" eb="4">
      <t>セツビ</t>
    </rPh>
    <rPh sb="4" eb="7">
      <t>リヨウリツ</t>
    </rPh>
    <rPh sb="50" eb="52">
      <t>シュウゼン</t>
    </rPh>
    <rPh sb="52" eb="53">
      <t>ヒ</t>
    </rPh>
    <rPh sb="53" eb="55">
      <t>ヒリツ</t>
    </rPh>
    <rPh sb="62" eb="64">
      <t>レイワ</t>
    </rPh>
    <rPh sb="64" eb="66">
      <t>ガンネン</t>
    </rPh>
    <rPh sb="66" eb="67">
      <t>ド</t>
    </rPh>
    <rPh sb="68" eb="71">
      <t>シュウゼンヒ</t>
    </rPh>
    <rPh sb="72" eb="74">
      <t>ゲンガク</t>
    </rPh>
    <rPh sb="79" eb="80">
      <t>トモナ</t>
    </rPh>
    <rPh sb="81" eb="83">
      <t>ゲンショウ</t>
    </rPh>
    <rPh sb="90" eb="92">
      <t>キギョウ</t>
    </rPh>
    <rPh sb="92" eb="93">
      <t>サイ</t>
    </rPh>
    <rPh sb="93" eb="95">
      <t>ザンダカ</t>
    </rPh>
    <rPh sb="95" eb="96">
      <t>タイ</t>
    </rPh>
    <rPh sb="96" eb="98">
      <t>リョウキン</t>
    </rPh>
    <rPh sb="98" eb="100">
      <t>シュウニュウ</t>
    </rPh>
    <rPh sb="100" eb="102">
      <t>ヒリツ</t>
    </rPh>
    <rPh sb="109" eb="111">
      <t>キギョウ</t>
    </rPh>
    <rPh sb="111" eb="112">
      <t>サイ</t>
    </rPh>
    <rPh sb="112" eb="114">
      <t>ショウカン</t>
    </rPh>
    <rPh sb="115" eb="117">
      <t>チャクジツ</t>
    </rPh>
    <rPh sb="118" eb="119">
      <t>オコナ</t>
    </rPh>
    <rPh sb="125" eb="127">
      <t>ゲンショウ</t>
    </rPh>
    <rPh sb="136" eb="138">
      <t>ユウケイ</t>
    </rPh>
    <rPh sb="138" eb="140">
      <t>コテイ</t>
    </rPh>
    <rPh sb="140" eb="142">
      <t>シサン</t>
    </rPh>
    <rPh sb="142" eb="144">
      <t>ゲンカ</t>
    </rPh>
    <rPh sb="144" eb="146">
      <t>ショウキャク</t>
    </rPh>
    <rPh sb="146" eb="147">
      <t>リツ</t>
    </rPh>
    <rPh sb="154" eb="156">
      <t>ケンセツ</t>
    </rPh>
    <rPh sb="160" eb="161">
      <t>ネン</t>
    </rPh>
    <rPh sb="162" eb="164">
      <t>ケイカ</t>
    </rPh>
    <rPh sb="169" eb="171">
      <t>ホウテイ</t>
    </rPh>
    <rPh sb="171" eb="173">
      <t>タイヨウ</t>
    </rPh>
    <rPh sb="173" eb="175">
      <t>ネンスウ</t>
    </rPh>
    <rPh sb="176" eb="177">
      <t>チカ</t>
    </rPh>
    <rPh sb="182" eb="184">
      <t>シセツ</t>
    </rPh>
    <rPh sb="185" eb="186">
      <t>オオ</t>
    </rPh>
    <rPh sb="194" eb="196">
      <t>コウシン</t>
    </rPh>
    <rPh sb="197" eb="198">
      <t>オコナ</t>
    </rPh>
    <phoneticPr fontId="5"/>
  </si>
  <si>
    <t>・発電施設は運転開始以来50年以上が経過しているため、計画的に施設を更新していく。
・経営状況に関しては、経常収支は現状問題ないが、今後も経営が安定するよう努めることとしている。</t>
    <rPh sb="1" eb="3">
      <t>ハツデン</t>
    </rPh>
    <rPh sb="3" eb="5">
      <t>シセツ</t>
    </rPh>
    <rPh sb="6" eb="8">
      <t>ウンテン</t>
    </rPh>
    <rPh sb="8" eb="10">
      <t>カイシ</t>
    </rPh>
    <rPh sb="10" eb="12">
      <t>イライ</t>
    </rPh>
    <rPh sb="14" eb="17">
      <t>ネンイジョウ</t>
    </rPh>
    <rPh sb="18" eb="20">
      <t>ケイカ</t>
    </rPh>
    <rPh sb="27" eb="30">
      <t>ケイカクテキ</t>
    </rPh>
    <rPh sb="31" eb="33">
      <t>シセツ</t>
    </rPh>
    <rPh sb="34" eb="36">
      <t>コウシン</t>
    </rPh>
    <rPh sb="44" eb="46">
      <t>ケイエイ</t>
    </rPh>
    <rPh sb="46" eb="48">
      <t>ジョウキョウ</t>
    </rPh>
    <rPh sb="49" eb="50">
      <t>カン</t>
    </rPh>
    <rPh sb="54" eb="56">
      <t>ケイジョウ</t>
    </rPh>
    <rPh sb="56" eb="58">
      <t>シュウシ</t>
    </rPh>
    <rPh sb="59" eb="61">
      <t>ゲンジョウ</t>
    </rPh>
    <rPh sb="61" eb="63">
      <t>モンダイ</t>
    </rPh>
    <rPh sb="67" eb="69">
      <t>コンゴ</t>
    </rPh>
    <rPh sb="70" eb="72">
      <t>ケイエイ</t>
    </rPh>
    <rPh sb="73" eb="75">
      <t>アンテイ</t>
    </rPh>
    <rPh sb="79" eb="8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</si>
</sst>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104.7</c:v>
                </c:pt>
                <c:pt idx="1">
                  <c:v>105.5</c:v>
                </c:pt>
                <c:pt idx="2">
                  <c:v>107.9</c:v>
                </c:pt>
                <c:pt idx="3">
                  <c:v>103.9</c:v>
                </c:pt>
                <c:pt idx="4">
                  <c:v>103.2</c:v>
                </c:pt>
              </c:numCache>
            </c:numRef>
          </c:val>
          <c:extLst xmlns:c16r2="http://schemas.microsoft.com/office/drawing/2015/06/chart">
            <c:ext xmlns:c16="http://schemas.microsoft.com/office/drawing/2014/chart" uri="{C3380CC4-5D6E-409C-BE32-E72D297353CC}">
              <c16:uniqueId val="{00000000-DD2D-415D-8CDB-D5F9EBDE8220}"/>
            </c:ext>
          </c:extLst>
        </c:ser>
        <c:dLbls>
          <c:showLegendKey val="0"/>
          <c:showVal val="0"/>
          <c:showCatName val="0"/>
          <c:showSerName val="0"/>
          <c:showPercent val="0"/>
          <c:showBubbleSize val="0"/>
        </c:dLbls>
        <c:gapWidth val="180"/>
        <c:overlap val="-90"/>
        <c:axId val="401917040"/>
        <c:axId val="40191742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xmlns:c16r2="http://schemas.microsoft.com/office/drawing/2015/06/chart">
            <c:ext xmlns:c16="http://schemas.microsoft.com/office/drawing/2014/chart" uri="{C3380CC4-5D6E-409C-BE32-E72D297353CC}">
              <c16:uniqueId val="{00000001-DD2D-415D-8CDB-D5F9EBDE822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D2D-415D-8CDB-D5F9EBDE8220}"/>
            </c:ext>
          </c:extLst>
        </c:ser>
        <c:dLbls>
          <c:showLegendKey val="0"/>
          <c:showVal val="0"/>
          <c:showCatName val="0"/>
          <c:showSerName val="0"/>
          <c:showPercent val="0"/>
          <c:showBubbleSize val="0"/>
        </c:dLbls>
        <c:marker val="1"/>
        <c:smooth val="0"/>
        <c:axId val="401917040"/>
        <c:axId val="401917424"/>
      </c:lineChart>
      <c:catAx>
        <c:axId val="401917040"/>
        <c:scaling>
          <c:orientation val="minMax"/>
        </c:scaling>
        <c:delete val="0"/>
        <c:axPos val="b"/>
        <c:numFmt formatCode="General" sourceLinked="1"/>
        <c:majorTickMark val="none"/>
        <c:minorTickMark val="none"/>
        <c:tickLblPos val="none"/>
        <c:crossAx val="401917424"/>
        <c:crosses val="autoZero"/>
        <c:auto val="0"/>
        <c:lblAlgn val="ctr"/>
        <c:lblOffset val="100"/>
        <c:noMultiLvlLbl val="1"/>
      </c:catAx>
      <c:valAx>
        <c:axId val="40191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917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CC-4C0A-99A6-B6F48281545C}"/>
            </c:ext>
          </c:extLst>
        </c:ser>
        <c:dLbls>
          <c:showLegendKey val="0"/>
          <c:showVal val="0"/>
          <c:showCatName val="0"/>
          <c:showSerName val="0"/>
          <c:showPercent val="0"/>
          <c:showBubbleSize val="0"/>
        </c:dLbls>
        <c:gapWidth val="180"/>
        <c:overlap val="-90"/>
        <c:axId val="401586992"/>
        <c:axId val="40158856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xmlns:c16r2="http://schemas.microsoft.com/office/drawing/2015/06/chart">
            <c:ext xmlns:c16="http://schemas.microsoft.com/office/drawing/2014/chart" uri="{C3380CC4-5D6E-409C-BE32-E72D297353CC}">
              <c16:uniqueId val="{00000001-57CC-4C0A-99A6-B6F48281545C}"/>
            </c:ext>
          </c:extLst>
        </c:ser>
        <c:dLbls>
          <c:showLegendKey val="0"/>
          <c:showVal val="0"/>
          <c:showCatName val="0"/>
          <c:showSerName val="0"/>
          <c:showPercent val="0"/>
          <c:showBubbleSize val="0"/>
        </c:dLbls>
        <c:marker val="1"/>
        <c:smooth val="0"/>
        <c:axId val="401586992"/>
        <c:axId val="401588560"/>
      </c:lineChart>
      <c:catAx>
        <c:axId val="401586992"/>
        <c:scaling>
          <c:orientation val="minMax"/>
        </c:scaling>
        <c:delete val="0"/>
        <c:axPos val="b"/>
        <c:numFmt formatCode="General" sourceLinked="1"/>
        <c:majorTickMark val="none"/>
        <c:minorTickMark val="none"/>
        <c:tickLblPos val="none"/>
        <c:crossAx val="401588560"/>
        <c:crosses val="autoZero"/>
        <c:auto val="0"/>
        <c:lblAlgn val="ctr"/>
        <c:lblOffset val="100"/>
        <c:noMultiLvlLbl val="1"/>
      </c:catAx>
      <c:valAx>
        <c:axId val="40158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58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45.4</c:v>
                </c:pt>
                <c:pt idx="1">
                  <c:v>48.8</c:v>
                </c:pt>
                <c:pt idx="2">
                  <c:v>38.299999999999997</c:v>
                </c:pt>
                <c:pt idx="3">
                  <c:v>34.6</c:v>
                </c:pt>
                <c:pt idx="4">
                  <c:v>32.799999999999997</c:v>
                </c:pt>
              </c:numCache>
            </c:numRef>
          </c:val>
          <c:extLst xmlns:c16r2="http://schemas.microsoft.com/office/drawing/2015/06/chart">
            <c:ext xmlns:c16="http://schemas.microsoft.com/office/drawing/2014/chart" uri="{C3380CC4-5D6E-409C-BE32-E72D297353CC}">
              <c16:uniqueId val="{00000000-0FDB-468D-BECD-4157BD411742}"/>
            </c:ext>
          </c:extLst>
        </c:ser>
        <c:dLbls>
          <c:showLegendKey val="0"/>
          <c:showVal val="0"/>
          <c:showCatName val="0"/>
          <c:showSerName val="0"/>
          <c:showPercent val="0"/>
          <c:showBubbleSize val="0"/>
        </c:dLbls>
        <c:gapWidth val="180"/>
        <c:overlap val="-90"/>
        <c:axId val="401592480"/>
        <c:axId val="40158738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xmlns:c16r2="http://schemas.microsoft.com/office/drawing/2015/06/chart">
            <c:ext xmlns:c16="http://schemas.microsoft.com/office/drawing/2014/chart" uri="{C3380CC4-5D6E-409C-BE32-E72D297353CC}">
              <c16:uniqueId val="{00000001-0FDB-468D-BECD-4157BD411742}"/>
            </c:ext>
          </c:extLst>
        </c:ser>
        <c:dLbls>
          <c:showLegendKey val="0"/>
          <c:showVal val="0"/>
          <c:showCatName val="0"/>
          <c:showSerName val="0"/>
          <c:showPercent val="0"/>
          <c:showBubbleSize val="0"/>
        </c:dLbls>
        <c:marker val="1"/>
        <c:smooth val="0"/>
        <c:axId val="401592480"/>
        <c:axId val="401587384"/>
      </c:lineChart>
      <c:catAx>
        <c:axId val="401592480"/>
        <c:scaling>
          <c:orientation val="minMax"/>
        </c:scaling>
        <c:delete val="0"/>
        <c:axPos val="b"/>
        <c:numFmt formatCode="General" sourceLinked="1"/>
        <c:majorTickMark val="none"/>
        <c:minorTickMark val="none"/>
        <c:tickLblPos val="none"/>
        <c:crossAx val="401587384"/>
        <c:crosses val="autoZero"/>
        <c:auto val="0"/>
        <c:lblAlgn val="ctr"/>
        <c:lblOffset val="100"/>
        <c:noMultiLvlLbl val="1"/>
      </c:catAx>
      <c:valAx>
        <c:axId val="401587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592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32.6</c:v>
                </c:pt>
                <c:pt idx="1">
                  <c:v>33.200000000000003</c:v>
                </c:pt>
                <c:pt idx="2">
                  <c:v>24.2</c:v>
                </c:pt>
                <c:pt idx="3">
                  <c:v>16.600000000000001</c:v>
                </c:pt>
                <c:pt idx="4">
                  <c:v>15.8</c:v>
                </c:pt>
              </c:numCache>
            </c:numRef>
          </c:val>
          <c:extLst xmlns:c16r2="http://schemas.microsoft.com/office/drawing/2015/06/chart">
            <c:ext xmlns:c16="http://schemas.microsoft.com/office/drawing/2014/chart" uri="{C3380CC4-5D6E-409C-BE32-E72D297353CC}">
              <c16:uniqueId val="{00000000-C56F-4C57-90B1-6A561BD32461}"/>
            </c:ext>
          </c:extLst>
        </c:ser>
        <c:dLbls>
          <c:showLegendKey val="0"/>
          <c:showVal val="0"/>
          <c:showCatName val="0"/>
          <c:showSerName val="0"/>
          <c:showPercent val="0"/>
          <c:showBubbleSize val="0"/>
        </c:dLbls>
        <c:gapWidth val="180"/>
        <c:overlap val="-90"/>
        <c:axId val="401590912"/>
        <c:axId val="40158777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xmlns:c16r2="http://schemas.microsoft.com/office/drawing/2015/06/chart">
            <c:ext xmlns:c16="http://schemas.microsoft.com/office/drawing/2014/chart" uri="{C3380CC4-5D6E-409C-BE32-E72D297353CC}">
              <c16:uniqueId val="{00000001-C56F-4C57-90B1-6A561BD32461}"/>
            </c:ext>
          </c:extLst>
        </c:ser>
        <c:dLbls>
          <c:showLegendKey val="0"/>
          <c:showVal val="0"/>
          <c:showCatName val="0"/>
          <c:showSerName val="0"/>
          <c:showPercent val="0"/>
          <c:showBubbleSize val="0"/>
        </c:dLbls>
        <c:marker val="1"/>
        <c:smooth val="0"/>
        <c:axId val="401590912"/>
        <c:axId val="401587776"/>
      </c:lineChart>
      <c:catAx>
        <c:axId val="401590912"/>
        <c:scaling>
          <c:orientation val="minMax"/>
        </c:scaling>
        <c:delete val="0"/>
        <c:axPos val="b"/>
        <c:numFmt formatCode="General" sourceLinked="1"/>
        <c:majorTickMark val="none"/>
        <c:minorTickMark val="none"/>
        <c:tickLblPos val="none"/>
        <c:crossAx val="401587776"/>
        <c:crosses val="autoZero"/>
        <c:auto val="0"/>
        <c:lblAlgn val="ctr"/>
        <c:lblOffset val="100"/>
        <c:noMultiLvlLbl val="1"/>
      </c:catAx>
      <c:valAx>
        <c:axId val="40158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590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11.5</c:v>
                </c:pt>
                <c:pt idx="1">
                  <c:v>9.3000000000000007</c:v>
                </c:pt>
                <c:pt idx="2">
                  <c:v>7.7</c:v>
                </c:pt>
                <c:pt idx="3">
                  <c:v>6.1</c:v>
                </c:pt>
                <c:pt idx="4">
                  <c:v>4.4000000000000004</c:v>
                </c:pt>
              </c:numCache>
            </c:numRef>
          </c:val>
          <c:extLst xmlns:c16r2="http://schemas.microsoft.com/office/drawing/2015/06/chart">
            <c:ext xmlns:c16="http://schemas.microsoft.com/office/drawing/2014/chart" uri="{C3380CC4-5D6E-409C-BE32-E72D297353CC}">
              <c16:uniqueId val="{00000000-9125-49FB-87E4-D52CAB58C640}"/>
            </c:ext>
          </c:extLst>
        </c:ser>
        <c:dLbls>
          <c:showLegendKey val="0"/>
          <c:showVal val="0"/>
          <c:showCatName val="0"/>
          <c:showSerName val="0"/>
          <c:showPercent val="0"/>
          <c:showBubbleSize val="0"/>
        </c:dLbls>
        <c:gapWidth val="180"/>
        <c:overlap val="-90"/>
        <c:axId val="401590128"/>
        <c:axId val="4015881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xmlns:c16r2="http://schemas.microsoft.com/office/drawing/2015/06/chart">
            <c:ext xmlns:c16="http://schemas.microsoft.com/office/drawing/2014/chart" uri="{C3380CC4-5D6E-409C-BE32-E72D297353CC}">
              <c16:uniqueId val="{00000001-9125-49FB-87E4-D52CAB58C640}"/>
            </c:ext>
          </c:extLst>
        </c:ser>
        <c:dLbls>
          <c:showLegendKey val="0"/>
          <c:showVal val="0"/>
          <c:showCatName val="0"/>
          <c:showSerName val="0"/>
          <c:showPercent val="0"/>
          <c:showBubbleSize val="0"/>
        </c:dLbls>
        <c:marker val="1"/>
        <c:smooth val="0"/>
        <c:axId val="401590128"/>
        <c:axId val="401588168"/>
      </c:lineChart>
      <c:catAx>
        <c:axId val="401590128"/>
        <c:scaling>
          <c:orientation val="minMax"/>
        </c:scaling>
        <c:delete val="0"/>
        <c:axPos val="b"/>
        <c:numFmt formatCode="General" sourceLinked="1"/>
        <c:majorTickMark val="none"/>
        <c:minorTickMark val="none"/>
        <c:tickLblPos val="none"/>
        <c:crossAx val="401588168"/>
        <c:crosses val="autoZero"/>
        <c:auto val="0"/>
        <c:lblAlgn val="ctr"/>
        <c:lblOffset val="100"/>
        <c:noMultiLvlLbl val="1"/>
      </c:catAx>
      <c:valAx>
        <c:axId val="401588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015901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70</c:v>
                </c:pt>
                <c:pt idx="1">
                  <c:v>70.599999999999994</c:v>
                </c:pt>
                <c:pt idx="2">
                  <c:v>70.2</c:v>
                </c:pt>
                <c:pt idx="3">
                  <c:v>69</c:v>
                </c:pt>
                <c:pt idx="4">
                  <c:v>67.900000000000006</c:v>
                </c:pt>
              </c:numCache>
            </c:numRef>
          </c:val>
          <c:extLst xmlns:c16r2="http://schemas.microsoft.com/office/drawing/2015/06/chart">
            <c:ext xmlns:c16="http://schemas.microsoft.com/office/drawing/2014/chart" uri="{C3380CC4-5D6E-409C-BE32-E72D297353CC}">
              <c16:uniqueId val="{00000000-BEB0-43FF-8B56-590D709C07D6}"/>
            </c:ext>
          </c:extLst>
        </c:ser>
        <c:dLbls>
          <c:showLegendKey val="0"/>
          <c:showVal val="0"/>
          <c:showCatName val="0"/>
          <c:showSerName val="0"/>
          <c:showPercent val="0"/>
          <c:showBubbleSize val="0"/>
        </c:dLbls>
        <c:gapWidth val="180"/>
        <c:overlap val="-90"/>
        <c:axId val="402433072"/>
        <c:axId val="40243268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xmlns:c16r2="http://schemas.microsoft.com/office/drawing/2015/06/chart">
            <c:ext xmlns:c16="http://schemas.microsoft.com/office/drawing/2014/chart" uri="{C3380CC4-5D6E-409C-BE32-E72D297353CC}">
              <c16:uniqueId val="{00000001-BEB0-43FF-8B56-590D709C07D6}"/>
            </c:ext>
          </c:extLst>
        </c:ser>
        <c:dLbls>
          <c:showLegendKey val="0"/>
          <c:showVal val="0"/>
          <c:showCatName val="0"/>
          <c:showSerName val="0"/>
          <c:showPercent val="0"/>
          <c:showBubbleSize val="0"/>
        </c:dLbls>
        <c:marker val="1"/>
        <c:smooth val="0"/>
        <c:axId val="402433072"/>
        <c:axId val="402432680"/>
      </c:lineChart>
      <c:catAx>
        <c:axId val="402433072"/>
        <c:scaling>
          <c:orientation val="minMax"/>
        </c:scaling>
        <c:delete val="0"/>
        <c:axPos val="b"/>
        <c:numFmt formatCode="General" sourceLinked="1"/>
        <c:majorTickMark val="none"/>
        <c:minorTickMark val="none"/>
        <c:tickLblPos val="none"/>
        <c:crossAx val="402432680"/>
        <c:crosses val="autoZero"/>
        <c:auto val="0"/>
        <c:lblAlgn val="ctr"/>
        <c:lblOffset val="100"/>
        <c:noMultiLvlLbl val="1"/>
      </c:catAx>
      <c:valAx>
        <c:axId val="402432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43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C0-4265-BDC1-1B1F58294BEB}"/>
            </c:ext>
          </c:extLst>
        </c:ser>
        <c:dLbls>
          <c:showLegendKey val="0"/>
          <c:showVal val="0"/>
          <c:showCatName val="0"/>
          <c:showSerName val="0"/>
          <c:showPercent val="0"/>
          <c:showBubbleSize val="0"/>
        </c:dLbls>
        <c:gapWidth val="180"/>
        <c:overlap val="-90"/>
        <c:axId val="402439344"/>
        <c:axId val="40243346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xmlns:c16r2="http://schemas.microsoft.com/office/drawing/2015/06/chart">
            <c:ext xmlns:c16="http://schemas.microsoft.com/office/drawing/2014/chart" uri="{C3380CC4-5D6E-409C-BE32-E72D297353CC}">
              <c16:uniqueId val="{00000001-51C0-4265-BDC1-1B1F58294BEB}"/>
            </c:ext>
          </c:extLst>
        </c:ser>
        <c:dLbls>
          <c:showLegendKey val="0"/>
          <c:showVal val="0"/>
          <c:showCatName val="0"/>
          <c:showSerName val="0"/>
          <c:showPercent val="0"/>
          <c:showBubbleSize val="0"/>
        </c:dLbls>
        <c:marker val="1"/>
        <c:smooth val="0"/>
        <c:axId val="402439344"/>
        <c:axId val="402433464"/>
      </c:lineChart>
      <c:catAx>
        <c:axId val="402439344"/>
        <c:scaling>
          <c:orientation val="minMax"/>
        </c:scaling>
        <c:delete val="0"/>
        <c:axPos val="b"/>
        <c:numFmt formatCode="General" sourceLinked="1"/>
        <c:majorTickMark val="none"/>
        <c:minorTickMark val="none"/>
        <c:tickLblPos val="none"/>
        <c:crossAx val="402433464"/>
        <c:crosses val="autoZero"/>
        <c:auto val="0"/>
        <c:lblAlgn val="ctr"/>
        <c:lblOffset val="100"/>
        <c:noMultiLvlLbl val="1"/>
      </c:catAx>
      <c:valAx>
        <c:axId val="402433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43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CB-46BD-B8B0-491D521ACE10}"/>
            </c:ext>
          </c:extLst>
        </c:ser>
        <c:dLbls>
          <c:showLegendKey val="0"/>
          <c:showVal val="0"/>
          <c:showCatName val="0"/>
          <c:showSerName val="0"/>
          <c:showPercent val="0"/>
          <c:showBubbleSize val="0"/>
        </c:dLbls>
        <c:gapWidth val="180"/>
        <c:overlap val="-90"/>
        <c:axId val="402433856"/>
        <c:axId val="40243228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CB-46BD-B8B0-491D521ACE10}"/>
            </c:ext>
          </c:extLst>
        </c:ser>
        <c:dLbls>
          <c:showLegendKey val="0"/>
          <c:showVal val="0"/>
          <c:showCatName val="0"/>
          <c:showSerName val="0"/>
          <c:showPercent val="0"/>
          <c:showBubbleSize val="0"/>
        </c:dLbls>
        <c:marker val="1"/>
        <c:smooth val="0"/>
        <c:axId val="402433856"/>
        <c:axId val="402432288"/>
      </c:lineChart>
      <c:catAx>
        <c:axId val="402433856"/>
        <c:scaling>
          <c:orientation val="minMax"/>
        </c:scaling>
        <c:delete val="0"/>
        <c:axPos val="b"/>
        <c:numFmt formatCode="General" sourceLinked="1"/>
        <c:majorTickMark val="none"/>
        <c:minorTickMark val="none"/>
        <c:tickLblPos val="none"/>
        <c:crossAx val="402432288"/>
        <c:crosses val="autoZero"/>
        <c:auto val="0"/>
        <c:lblAlgn val="ctr"/>
        <c:lblOffset val="100"/>
        <c:noMultiLvlLbl val="1"/>
      </c:catAx>
      <c:valAx>
        <c:axId val="40243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433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F8-4163-AA7E-059C257DC91C}"/>
            </c:ext>
          </c:extLst>
        </c:ser>
        <c:dLbls>
          <c:showLegendKey val="0"/>
          <c:showVal val="0"/>
          <c:showCatName val="0"/>
          <c:showSerName val="0"/>
          <c:showPercent val="0"/>
          <c:showBubbleSize val="0"/>
        </c:dLbls>
        <c:gapWidth val="180"/>
        <c:overlap val="-90"/>
        <c:axId val="402438952"/>
        <c:axId val="4024385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F8-4163-AA7E-059C257DC91C}"/>
            </c:ext>
          </c:extLst>
        </c:ser>
        <c:dLbls>
          <c:showLegendKey val="0"/>
          <c:showVal val="0"/>
          <c:showCatName val="0"/>
          <c:showSerName val="0"/>
          <c:showPercent val="0"/>
          <c:showBubbleSize val="0"/>
        </c:dLbls>
        <c:marker val="1"/>
        <c:smooth val="0"/>
        <c:axId val="402438952"/>
        <c:axId val="402438560"/>
      </c:lineChart>
      <c:catAx>
        <c:axId val="402438952"/>
        <c:scaling>
          <c:orientation val="minMax"/>
        </c:scaling>
        <c:delete val="0"/>
        <c:axPos val="b"/>
        <c:numFmt formatCode="General" sourceLinked="1"/>
        <c:majorTickMark val="none"/>
        <c:minorTickMark val="none"/>
        <c:tickLblPos val="none"/>
        <c:crossAx val="402438560"/>
        <c:crosses val="autoZero"/>
        <c:auto val="0"/>
        <c:lblAlgn val="ctr"/>
        <c:lblOffset val="100"/>
        <c:noMultiLvlLbl val="1"/>
      </c:catAx>
      <c:valAx>
        <c:axId val="40243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438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02-4DE5-8741-C2E5D8E0065B}"/>
            </c:ext>
          </c:extLst>
        </c:ser>
        <c:dLbls>
          <c:showLegendKey val="0"/>
          <c:showVal val="0"/>
          <c:showCatName val="0"/>
          <c:showSerName val="0"/>
          <c:showPercent val="0"/>
          <c:showBubbleSize val="0"/>
        </c:dLbls>
        <c:gapWidth val="180"/>
        <c:overlap val="-90"/>
        <c:axId val="402434640"/>
        <c:axId val="4024350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02-4DE5-8741-C2E5D8E0065B}"/>
            </c:ext>
          </c:extLst>
        </c:ser>
        <c:dLbls>
          <c:showLegendKey val="0"/>
          <c:showVal val="0"/>
          <c:showCatName val="0"/>
          <c:showSerName val="0"/>
          <c:showPercent val="0"/>
          <c:showBubbleSize val="0"/>
        </c:dLbls>
        <c:marker val="1"/>
        <c:smooth val="0"/>
        <c:axId val="402434640"/>
        <c:axId val="402435032"/>
      </c:lineChart>
      <c:catAx>
        <c:axId val="402434640"/>
        <c:scaling>
          <c:orientation val="minMax"/>
        </c:scaling>
        <c:delete val="0"/>
        <c:axPos val="b"/>
        <c:numFmt formatCode="General" sourceLinked="1"/>
        <c:majorTickMark val="none"/>
        <c:minorTickMark val="none"/>
        <c:tickLblPos val="none"/>
        <c:crossAx val="402435032"/>
        <c:crosses val="autoZero"/>
        <c:auto val="0"/>
        <c:lblAlgn val="ctr"/>
        <c:lblOffset val="100"/>
        <c:noMultiLvlLbl val="1"/>
      </c:catAx>
      <c:valAx>
        <c:axId val="402435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43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DD-4AF2-A8E9-E15BAAAB7EA3}"/>
            </c:ext>
          </c:extLst>
        </c:ser>
        <c:dLbls>
          <c:showLegendKey val="0"/>
          <c:showVal val="0"/>
          <c:showCatName val="0"/>
          <c:showSerName val="0"/>
          <c:showPercent val="0"/>
          <c:showBubbleSize val="0"/>
        </c:dLbls>
        <c:gapWidth val="180"/>
        <c:overlap val="-90"/>
        <c:axId val="402435816"/>
        <c:axId val="40243620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DD-4AF2-A8E9-E15BAAAB7EA3}"/>
            </c:ext>
          </c:extLst>
        </c:ser>
        <c:dLbls>
          <c:showLegendKey val="0"/>
          <c:showVal val="0"/>
          <c:showCatName val="0"/>
          <c:showSerName val="0"/>
          <c:showPercent val="0"/>
          <c:showBubbleSize val="0"/>
        </c:dLbls>
        <c:marker val="1"/>
        <c:smooth val="0"/>
        <c:axId val="402435816"/>
        <c:axId val="402436208"/>
      </c:lineChart>
      <c:catAx>
        <c:axId val="402435816"/>
        <c:scaling>
          <c:orientation val="minMax"/>
        </c:scaling>
        <c:delete val="0"/>
        <c:axPos val="b"/>
        <c:numFmt formatCode="General" sourceLinked="1"/>
        <c:majorTickMark val="none"/>
        <c:minorTickMark val="none"/>
        <c:tickLblPos val="none"/>
        <c:crossAx val="402436208"/>
        <c:crosses val="autoZero"/>
        <c:auto val="0"/>
        <c:lblAlgn val="ctr"/>
        <c:lblOffset val="100"/>
        <c:noMultiLvlLbl val="1"/>
      </c:catAx>
      <c:valAx>
        <c:axId val="40243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435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103.5</c:v>
                </c:pt>
                <c:pt idx="1">
                  <c:v>101.6</c:v>
                </c:pt>
                <c:pt idx="2">
                  <c:v>106.7</c:v>
                </c:pt>
                <c:pt idx="3">
                  <c:v>102.3</c:v>
                </c:pt>
                <c:pt idx="4">
                  <c:v>99.1</c:v>
                </c:pt>
              </c:numCache>
            </c:numRef>
          </c:val>
          <c:extLst xmlns:c16r2="http://schemas.microsoft.com/office/drawing/2015/06/chart">
            <c:ext xmlns:c16="http://schemas.microsoft.com/office/drawing/2014/chart" uri="{C3380CC4-5D6E-409C-BE32-E72D297353CC}">
              <c16:uniqueId val="{00000000-2B76-4F04-B187-1CFA01DED59B}"/>
            </c:ext>
          </c:extLst>
        </c:ser>
        <c:dLbls>
          <c:showLegendKey val="0"/>
          <c:showVal val="0"/>
          <c:showCatName val="0"/>
          <c:showSerName val="0"/>
          <c:showPercent val="0"/>
          <c:showBubbleSize val="0"/>
        </c:dLbls>
        <c:gapWidth val="180"/>
        <c:overlap val="-90"/>
        <c:axId val="401950848"/>
        <c:axId val="4019512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xmlns:c16r2="http://schemas.microsoft.com/office/drawing/2015/06/chart">
            <c:ext xmlns:c16="http://schemas.microsoft.com/office/drawing/2014/chart" uri="{C3380CC4-5D6E-409C-BE32-E72D297353CC}">
              <c16:uniqueId val="{00000001-2B76-4F04-B187-1CFA01DED59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B76-4F04-B187-1CFA01DED59B}"/>
            </c:ext>
          </c:extLst>
        </c:ser>
        <c:dLbls>
          <c:showLegendKey val="0"/>
          <c:showVal val="0"/>
          <c:showCatName val="0"/>
          <c:showSerName val="0"/>
          <c:showPercent val="0"/>
          <c:showBubbleSize val="0"/>
        </c:dLbls>
        <c:marker val="1"/>
        <c:smooth val="0"/>
        <c:axId val="401950848"/>
        <c:axId val="401951232"/>
      </c:lineChart>
      <c:catAx>
        <c:axId val="401950848"/>
        <c:scaling>
          <c:orientation val="minMax"/>
        </c:scaling>
        <c:delete val="0"/>
        <c:axPos val="b"/>
        <c:numFmt formatCode="General" sourceLinked="1"/>
        <c:majorTickMark val="none"/>
        <c:minorTickMark val="none"/>
        <c:tickLblPos val="none"/>
        <c:crossAx val="401951232"/>
        <c:crosses val="autoZero"/>
        <c:auto val="0"/>
        <c:lblAlgn val="ctr"/>
        <c:lblOffset val="100"/>
        <c:noMultiLvlLbl val="1"/>
      </c:catAx>
      <c:valAx>
        <c:axId val="40195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95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C7-479E-9D79-A653748DBEA0}"/>
            </c:ext>
          </c:extLst>
        </c:ser>
        <c:dLbls>
          <c:showLegendKey val="0"/>
          <c:showVal val="0"/>
          <c:showCatName val="0"/>
          <c:showSerName val="0"/>
          <c:showPercent val="0"/>
          <c:showBubbleSize val="0"/>
        </c:dLbls>
        <c:gapWidth val="180"/>
        <c:overlap val="-90"/>
        <c:axId val="402437384"/>
        <c:axId val="40243777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C7-479E-9D79-A653748DBEA0}"/>
            </c:ext>
          </c:extLst>
        </c:ser>
        <c:dLbls>
          <c:showLegendKey val="0"/>
          <c:showVal val="0"/>
          <c:showCatName val="0"/>
          <c:showSerName val="0"/>
          <c:showPercent val="0"/>
          <c:showBubbleSize val="0"/>
        </c:dLbls>
        <c:marker val="1"/>
        <c:smooth val="0"/>
        <c:axId val="402437384"/>
        <c:axId val="402437776"/>
      </c:lineChart>
      <c:catAx>
        <c:axId val="402437384"/>
        <c:scaling>
          <c:orientation val="minMax"/>
        </c:scaling>
        <c:delete val="0"/>
        <c:axPos val="b"/>
        <c:numFmt formatCode="General" sourceLinked="1"/>
        <c:majorTickMark val="none"/>
        <c:minorTickMark val="none"/>
        <c:tickLblPos val="none"/>
        <c:crossAx val="402437776"/>
        <c:crosses val="autoZero"/>
        <c:auto val="0"/>
        <c:lblAlgn val="ctr"/>
        <c:lblOffset val="100"/>
        <c:noMultiLvlLbl val="1"/>
      </c:catAx>
      <c:valAx>
        <c:axId val="40243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437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29-44FF-AC4A-D853A5B6B085}"/>
            </c:ext>
          </c:extLst>
        </c:ser>
        <c:dLbls>
          <c:showLegendKey val="0"/>
          <c:showVal val="0"/>
          <c:showCatName val="0"/>
          <c:showSerName val="0"/>
          <c:showPercent val="0"/>
          <c:showBubbleSize val="0"/>
        </c:dLbls>
        <c:gapWidth val="180"/>
        <c:overlap val="-90"/>
        <c:axId val="402872712"/>
        <c:axId val="40286996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29-44FF-AC4A-D853A5B6B085}"/>
            </c:ext>
          </c:extLst>
        </c:ser>
        <c:dLbls>
          <c:showLegendKey val="0"/>
          <c:showVal val="0"/>
          <c:showCatName val="0"/>
          <c:showSerName val="0"/>
          <c:showPercent val="0"/>
          <c:showBubbleSize val="0"/>
        </c:dLbls>
        <c:marker val="1"/>
        <c:smooth val="0"/>
        <c:axId val="402872712"/>
        <c:axId val="402869968"/>
      </c:lineChart>
      <c:catAx>
        <c:axId val="402872712"/>
        <c:scaling>
          <c:orientation val="minMax"/>
        </c:scaling>
        <c:delete val="0"/>
        <c:axPos val="b"/>
        <c:numFmt formatCode="General" sourceLinked="1"/>
        <c:majorTickMark val="none"/>
        <c:minorTickMark val="none"/>
        <c:tickLblPos val="none"/>
        <c:crossAx val="402869968"/>
        <c:crosses val="autoZero"/>
        <c:auto val="0"/>
        <c:lblAlgn val="ctr"/>
        <c:lblOffset val="100"/>
        <c:noMultiLvlLbl val="1"/>
      </c:catAx>
      <c:valAx>
        <c:axId val="40286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872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4F-45E9-B466-BECEA58A4EFC}"/>
            </c:ext>
          </c:extLst>
        </c:ser>
        <c:dLbls>
          <c:showLegendKey val="0"/>
          <c:showVal val="0"/>
          <c:showCatName val="0"/>
          <c:showSerName val="0"/>
          <c:showPercent val="0"/>
          <c:showBubbleSize val="0"/>
        </c:dLbls>
        <c:gapWidth val="180"/>
        <c:overlap val="-90"/>
        <c:axId val="402869184"/>
        <c:axId val="40286800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4F-45E9-B466-BECEA58A4EFC}"/>
            </c:ext>
          </c:extLst>
        </c:ser>
        <c:dLbls>
          <c:showLegendKey val="0"/>
          <c:showVal val="0"/>
          <c:showCatName val="0"/>
          <c:showSerName val="0"/>
          <c:showPercent val="0"/>
          <c:showBubbleSize val="0"/>
        </c:dLbls>
        <c:marker val="1"/>
        <c:smooth val="0"/>
        <c:axId val="402869184"/>
        <c:axId val="402868008"/>
      </c:lineChart>
      <c:catAx>
        <c:axId val="402869184"/>
        <c:scaling>
          <c:orientation val="minMax"/>
        </c:scaling>
        <c:delete val="0"/>
        <c:axPos val="b"/>
        <c:numFmt formatCode="General" sourceLinked="1"/>
        <c:majorTickMark val="none"/>
        <c:minorTickMark val="none"/>
        <c:tickLblPos val="none"/>
        <c:crossAx val="402868008"/>
        <c:crosses val="autoZero"/>
        <c:auto val="0"/>
        <c:lblAlgn val="ctr"/>
        <c:lblOffset val="100"/>
        <c:noMultiLvlLbl val="1"/>
      </c:catAx>
      <c:valAx>
        <c:axId val="402868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86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03-430E-9B68-D1B6FC4C8E04}"/>
            </c:ext>
          </c:extLst>
        </c:ser>
        <c:dLbls>
          <c:showLegendKey val="0"/>
          <c:showVal val="0"/>
          <c:showCatName val="0"/>
          <c:showSerName val="0"/>
          <c:showPercent val="0"/>
          <c:showBubbleSize val="0"/>
        </c:dLbls>
        <c:gapWidth val="180"/>
        <c:overlap val="-90"/>
        <c:axId val="402870360"/>
        <c:axId val="40286761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3-430E-9B68-D1B6FC4C8E04}"/>
            </c:ext>
          </c:extLst>
        </c:ser>
        <c:dLbls>
          <c:showLegendKey val="0"/>
          <c:showVal val="0"/>
          <c:showCatName val="0"/>
          <c:showSerName val="0"/>
          <c:showPercent val="0"/>
          <c:showBubbleSize val="0"/>
        </c:dLbls>
        <c:marker val="1"/>
        <c:smooth val="0"/>
        <c:axId val="402870360"/>
        <c:axId val="402867616"/>
      </c:lineChart>
      <c:catAx>
        <c:axId val="402870360"/>
        <c:scaling>
          <c:orientation val="minMax"/>
        </c:scaling>
        <c:delete val="0"/>
        <c:axPos val="b"/>
        <c:numFmt formatCode="General" sourceLinked="1"/>
        <c:majorTickMark val="none"/>
        <c:minorTickMark val="none"/>
        <c:tickLblPos val="none"/>
        <c:crossAx val="402867616"/>
        <c:crosses val="autoZero"/>
        <c:auto val="0"/>
        <c:lblAlgn val="ctr"/>
        <c:lblOffset val="100"/>
        <c:noMultiLvlLbl val="1"/>
      </c:catAx>
      <c:valAx>
        <c:axId val="40286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870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C1-4714-9520-8890F7F6F49F}"/>
            </c:ext>
          </c:extLst>
        </c:ser>
        <c:dLbls>
          <c:showLegendKey val="0"/>
          <c:showVal val="0"/>
          <c:showCatName val="0"/>
          <c:showSerName val="0"/>
          <c:showPercent val="0"/>
          <c:showBubbleSize val="0"/>
        </c:dLbls>
        <c:gapWidth val="180"/>
        <c:overlap val="-90"/>
        <c:axId val="402866048"/>
        <c:axId val="40287075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C1-4714-9520-8890F7F6F49F}"/>
            </c:ext>
          </c:extLst>
        </c:ser>
        <c:dLbls>
          <c:showLegendKey val="0"/>
          <c:showVal val="0"/>
          <c:showCatName val="0"/>
          <c:showSerName val="0"/>
          <c:showPercent val="0"/>
          <c:showBubbleSize val="0"/>
        </c:dLbls>
        <c:marker val="1"/>
        <c:smooth val="0"/>
        <c:axId val="402866048"/>
        <c:axId val="402870752"/>
      </c:lineChart>
      <c:catAx>
        <c:axId val="402866048"/>
        <c:scaling>
          <c:orientation val="minMax"/>
        </c:scaling>
        <c:delete val="0"/>
        <c:axPos val="b"/>
        <c:numFmt formatCode="General" sourceLinked="1"/>
        <c:majorTickMark val="none"/>
        <c:minorTickMark val="none"/>
        <c:tickLblPos val="none"/>
        <c:crossAx val="402870752"/>
        <c:crosses val="autoZero"/>
        <c:auto val="0"/>
        <c:lblAlgn val="ctr"/>
        <c:lblOffset val="100"/>
        <c:noMultiLvlLbl val="1"/>
      </c:catAx>
      <c:valAx>
        <c:axId val="40287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86604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92-4C01-94F0-55CC890E0692}"/>
            </c:ext>
          </c:extLst>
        </c:ser>
        <c:dLbls>
          <c:showLegendKey val="0"/>
          <c:showVal val="0"/>
          <c:showCatName val="0"/>
          <c:showSerName val="0"/>
          <c:showPercent val="0"/>
          <c:showBubbleSize val="0"/>
        </c:dLbls>
        <c:gapWidth val="180"/>
        <c:overlap val="-90"/>
        <c:axId val="402871536"/>
        <c:axId val="40286722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92-4C01-94F0-55CC890E0692}"/>
            </c:ext>
          </c:extLst>
        </c:ser>
        <c:dLbls>
          <c:showLegendKey val="0"/>
          <c:showVal val="0"/>
          <c:showCatName val="0"/>
          <c:showSerName val="0"/>
          <c:showPercent val="0"/>
          <c:showBubbleSize val="0"/>
        </c:dLbls>
        <c:marker val="1"/>
        <c:smooth val="0"/>
        <c:axId val="402871536"/>
        <c:axId val="402867224"/>
      </c:lineChart>
      <c:catAx>
        <c:axId val="402871536"/>
        <c:scaling>
          <c:orientation val="minMax"/>
        </c:scaling>
        <c:delete val="0"/>
        <c:axPos val="b"/>
        <c:numFmt formatCode="General" sourceLinked="1"/>
        <c:majorTickMark val="none"/>
        <c:minorTickMark val="none"/>
        <c:tickLblPos val="none"/>
        <c:crossAx val="402867224"/>
        <c:crosses val="autoZero"/>
        <c:auto val="0"/>
        <c:lblAlgn val="ctr"/>
        <c:lblOffset val="100"/>
        <c:noMultiLvlLbl val="1"/>
      </c:catAx>
      <c:valAx>
        <c:axId val="402867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87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B2-45BD-8EE1-A683768339C7}"/>
            </c:ext>
          </c:extLst>
        </c:ser>
        <c:dLbls>
          <c:showLegendKey val="0"/>
          <c:showVal val="0"/>
          <c:showCatName val="0"/>
          <c:showSerName val="0"/>
          <c:showPercent val="0"/>
          <c:showBubbleSize val="0"/>
        </c:dLbls>
        <c:gapWidth val="180"/>
        <c:overlap val="-90"/>
        <c:axId val="402871928"/>
        <c:axId val="4028731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B2-45BD-8EE1-A683768339C7}"/>
            </c:ext>
          </c:extLst>
        </c:ser>
        <c:dLbls>
          <c:showLegendKey val="0"/>
          <c:showVal val="0"/>
          <c:showCatName val="0"/>
          <c:showSerName val="0"/>
          <c:showPercent val="0"/>
          <c:showBubbleSize val="0"/>
        </c:dLbls>
        <c:marker val="1"/>
        <c:smooth val="0"/>
        <c:axId val="402871928"/>
        <c:axId val="402873104"/>
      </c:lineChart>
      <c:catAx>
        <c:axId val="402871928"/>
        <c:scaling>
          <c:orientation val="minMax"/>
        </c:scaling>
        <c:delete val="0"/>
        <c:axPos val="b"/>
        <c:numFmt formatCode="General" sourceLinked="1"/>
        <c:majorTickMark val="none"/>
        <c:minorTickMark val="none"/>
        <c:tickLblPos val="none"/>
        <c:crossAx val="402873104"/>
        <c:crosses val="autoZero"/>
        <c:auto val="0"/>
        <c:lblAlgn val="ctr"/>
        <c:lblOffset val="100"/>
        <c:noMultiLvlLbl val="1"/>
      </c:catAx>
      <c:valAx>
        <c:axId val="40287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871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14-47D8-8980-5A0A321F7F6C}"/>
            </c:ext>
          </c:extLst>
        </c:ser>
        <c:dLbls>
          <c:showLegendKey val="0"/>
          <c:showVal val="0"/>
          <c:showCatName val="0"/>
          <c:showSerName val="0"/>
          <c:showPercent val="0"/>
          <c:showBubbleSize val="0"/>
        </c:dLbls>
        <c:gapWidth val="180"/>
        <c:overlap val="-90"/>
        <c:axId val="402866832"/>
        <c:axId val="48365589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14-47D8-8980-5A0A321F7F6C}"/>
            </c:ext>
          </c:extLst>
        </c:ser>
        <c:dLbls>
          <c:showLegendKey val="0"/>
          <c:showVal val="0"/>
          <c:showCatName val="0"/>
          <c:showSerName val="0"/>
          <c:showPercent val="0"/>
          <c:showBubbleSize val="0"/>
        </c:dLbls>
        <c:marker val="1"/>
        <c:smooth val="0"/>
        <c:axId val="402866832"/>
        <c:axId val="483655896"/>
      </c:lineChart>
      <c:catAx>
        <c:axId val="402866832"/>
        <c:scaling>
          <c:orientation val="minMax"/>
        </c:scaling>
        <c:delete val="0"/>
        <c:axPos val="b"/>
        <c:numFmt formatCode="General" sourceLinked="1"/>
        <c:majorTickMark val="none"/>
        <c:minorTickMark val="none"/>
        <c:tickLblPos val="none"/>
        <c:crossAx val="483655896"/>
        <c:crosses val="autoZero"/>
        <c:auto val="0"/>
        <c:lblAlgn val="ctr"/>
        <c:lblOffset val="100"/>
        <c:noMultiLvlLbl val="1"/>
      </c:catAx>
      <c:valAx>
        <c:axId val="483655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866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00-4E30-A398-ACBBF9B2A37A}"/>
            </c:ext>
          </c:extLst>
        </c:ser>
        <c:dLbls>
          <c:showLegendKey val="0"/>
          <c:showVal val="0"/>
          <c:showCatName val="0"/>
          <c:showSerName val="0"/>
          <c:showPercent val="0"/>
          <c:showBubbleSize val="0"/>
        </c:dLbls>
        <c:gapWidth val="180"/>
        <c:overlap val="-90"/>
        <c:axId val="483656680"/>
        <c:axId val="48366138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00-4E30-A398-ACBBF9B2A37A}"/>
            </c:ext>
          </c:extLst>
        </c:ser>
        <c:dLbls>
          <c:showLegendKey val="0"/>
          <c:showVal val="0"/>
          <c:showCatName val="0"/>
          <c:showSerName val="0"/>
          <c:showPercent val="0"/>
          <c:showBubbleSize val="0"/>
        </c:dLbls>
        <c:marker val="1"/>
        <c:smooth val="0"/>
        <c:axId val="483656680"/>
        <c:axId val="483661384"/>
      </c:lineChart>
      <c:catAx>
        <c:axId val="483656680"/>
        <c:scaling>
          <c:orientation val="minMax"/>
        </c:scaling>
        <c:delete val="0"/>
        <c:axPos val="b"/>
        <c:numFmt formatCode="General" sourceLinked="1"/>
        <c:majorTickMark val="none"/>
        <c:minorTickMark val="none"/>
        <c:tickLblPos val="none"/>
        <c:crossAx val="483661384"/>
        <c:crosses val="autoZero"/>
        <c:auto val="0"/>
        <c:lblAlgn val="ctr"/>
        <c:lblOffset val="100"/>
        <c:noMultiLvlLbl val="1"/>
      </c:catAx>
      <c:valAx>
        <c:axId val="483661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656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82-45BD-A3D0-923A679F2B86}"/>
            </c:ext>
          </c:extLst>
        </c:ser>
        <c:dLbls>
          <c:showLegendKey val="0"/>
          <c:showVal val="0"/>
          <c:showCatName val="0"/>
          <c:showSerName val="0"/>
          <c:showPercent val="0"/>
          <c:showBubbleSize val="0"/>
        </c:dLbls>
        <c:gapWidth val="180"/>
        <c:overlap val="-90"/>
        <c:axId val="483660600"/>
        <c:axId val="48365981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82-45BD-A3D0-923A679F2B86}"/>
            </c:ext>
          </c:extLst>
        </c:ser>
        <c:dLbls>
          <c:showLegendKey val="0"/>
          <c:showVal val="0"/>
          <c:showCatName val="0"/>
          <c:showSerName val="0"/>
          <c:showPercent val="0"/>
          <c:showBubbleSize val="0"/>
        </c:dLbls>
        <c:marker val="1"/>
        <c:smooth val="0"/>
        <c:axId val="483660600"/>
        <c:axId val="483659816"/>
      </c:lineChart>
      <c:catAx>
        <c:axId val="483660600"/>
        <c:scaling>
          <c:orientation val="minMax"/>
        </c:scaling>
        <c:delete val="0"/>
        <c:axPos val="b"/>
        <c:numFmt formatCode="General" sourceLinked="1"/>
        <c:majorTickMark val="none"/>
        <c:minorTickMark val="none"/>
        <c:tickLblPos val="none"/>
        <c:crossAx val="483659816"/>
        <c:crosses val="autoZero"/>
        <c:auto val="0"/>
        <c:lblAlgn val="ctr"/>
        <c:lblOffset val="100"/>
        <c:noMultiLvlLbl val="1"/>
      </c:catAx>
      <c:valAx>
        <c:axId val="483659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660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1293.5999999999999</c:v>
                </c:pt>
                <c:pt idx="1">
                  <c:v>2012.9</c:v>
                </c:pt>
                <c:pt idx="2">
                  <c:v>811.4</c:v>
                </c:pt>
                <c:pt idx="3">
                  <c:v>653.9</c:v>
                </c:pt>
                <c:pt idx="4">
                  <c:v>710.4</c:v>
                </c:pt>
              </c:numCache>
            </c:numRef>
          </c:val>
          <c:extLst xmlns:c16r2="http://schemas.microsoft.com/office/drawing/2015/06/chart">
            <c:ext xmlns:c16="http://schemas.microsoft.com/office/drawing/2014/chart" uri="{C3380CC4-5D6E-409C-BE32-E72D297353CC}">
              <c16:uniqueId val="{00000000-14A2-4838-9532-AB9782686749}"/>
            </c:ext>
          </c:extLst>
        </c:ser>
        <c:dLbls>
          <c:showLegendKey val="0"/>
          <c:showVal val="0"/>
          <c:showCatName val="0"/>
          <c:showSerName val="0"/>
          <c:showPercent val="0"/>
          <c:showBubbleSize val="0"/>
        </c:dLbls>
        <c:gapWidth val="180"/>
        <c:overlap val="-90"/>
        <c:axId val="401982552"/>
        <c:axId val="40198293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xmlns:c16r2="http://schemas.microsoft.com/office/drawing/2015/06/chart">
            <c:ext xmlns:c16="http://schemas.microsoft.com/office/drawing/2014/chart" uri="{C3380CC4-5D6E-409C-BE32-E72D297353CC}">
              <c16:uniqueId val="{00000001-14A2-4838-9532-AB978268674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4A2-4838-9532-AB9782686749}"/>
            </c:ext>
          </c:extLst>
        </c:ser>
        <c:dLbls>
          <c:showLegendKey val="0"/>
          <c:showVal val="0"/>
          <c:showCatName val="0"/>
          <c:showSerName val="0"/>
          <c:showPercent val="0"/>
          <c:showBubbleSize val="0"/>
        </c:dLbls>
        <c:marker val="1"/>
        <c:smooth val="0"/>
        <c:axId val="401982552"/>
        <c:axId val="401982936"/>
      </c:lineChart>
      <c:catAx>
        <c:axId val="401982552"/>
        <c:scaling>
          <c:orientation val="minMax"/>
        </c:scaling>
        <c:delete val="0"/>
        <c:axPos val="b"/>
        <c:numFmt formatCode="General" sourceLinked="1"/>
        <c:majorTickMark val="none"/>
        <c:minorTickMark val="none"/>
        <c:tickLblPos val="none"/>
        <c:crossAx val="401982936"/>
        <c:crosses val="autoZero"/>
        <c:auto val="0"/>
        <c:lblAlgn val="ctr"/>
        <c:lblOffset val="100"/>
        <c:noMultiLvlLbl val="1"/>
      </c:catAx>
      <c:valAx>
        <c:axId val="401982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982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AC-4237-B5EC-B1FF1F93CBE5}"/>
            </c:ext>
          </c:extLst>
        </c:ser>
        <c:dLbls>
          <c:showLegendKey val="0"/>
          <c:showVal val="0"/>
          <c:showCatName val="0"/>
          <c:showSerName val="0"/>
          <c:showPercent val="0"/>
          <c:showBubbleSize val="0"/>
        </c:dLbls>
        <c:gapWidth val="180"/>
        <c:overlap val="-90"/>
        <c:axId val="483657072"/>
        <c:axId val="48366099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AC-4237-B5EC-B1FF1F93CBE5}"/>
            </c:ext>
          </c:extLst>
        </c:ser>
        <c:dLbls>
          <c:showLegendKey val="0"/>
          <c:showVal val="0"/>
          <c:showCatName val="0"/>
          <c:showSerName val="0"/>
          <c:showPercent val="0"/>
          <c:showBubbleSize val="0"/>
        </c:dLbls>
        <c:marker val="1"/>
        <c:smooth val="0"/>
        <c:axId val="483657072"/>
        <c:axId val="483660992"/>
      </c:lineChart>
      <c:catAx>
        <c:axId val="483657072"/>
        <c:scaling>
          <c:orientation val="minMax"/>
        </c:scaling>
        <c:delete val="0"/>
        <c:axPos val="b"/>
        <c:numFmt formatCode="General" sourceLinked="1"/>
        <c:majorTickMark val="none"/>
        <c:minorTickMark val="none"/>
        <c:tickLblPos val="none"/>
        <c:crossAx val="483660992"/>
        <c:crosses val="autoZero"/>
        <c:auto val="0"/>
        <c:lblAlgn val="ctr"/>
        <c:lblOffset val="100"/>
        <c:noMultiLvlLbl val="1"/>
      </c:catAx>
      <c:valAx>
        <c:axId val="48366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65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8395.7999999999993</c:v>
                </c:pt>
                <c:pt idx="1">
                  <c:v>8200.5</c:v>
                </c:pt>
                <c:pt idx="2">
                  <c:v>9721.2000000000007</c:v>
                </c:pt>
                <c:pt idx="3">
                  <c:v>11076</c:v>
                </c:pt>
                <c:pt idx="4">
                  <c:v>11946.8</c:v>
                </c:pt>
              </c:numCache>
            </c:numRef>
          </c:val>
          <c:extLst xmlns:c16r2="http://schemas.microsoft.com/office/drawing/2015/06/chart">
            <c:ext xmlns:c16="http://schemas.microsoft.com/office/drawing/2014/chart" uri="{C3380CC4-5D6E-409C-BE32-E72D297353CC}">
              <c16:uniqueId val="{00000000-FE79-445D-B81B-7B38131B7C35}"/>
            </c:ext>
          </c:extLst>
        </c:ser>
        <c:dLbls>
          <c:showLegendKey val="0"/>
          <c:showVal val="0"/>
          <c:showCatName val="0"/>
          <c:showSerName val="0"/>
          <c:showPercent val="0"/>
          <c:showBubbleSize val="0"/>
        </c:dLbls>
        <c:gapWidth val="180"/>
        <c:overlap val="-90"/>
        <c:axId val="402029488"/>
        <c:axId val="40202596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xmlns:c16r2="http://schemas.microsoft.com/office/drawing/2015/06/chart">
            <c:ext xmlns:c16="http://schemas.microsoft.com/office/drawing/2014/chart" uri="{C3380CC4-5D6E-409C-BE32-E72D297353CC}">
              <c16:uniqueId val="{00000001-FE79-445D-B81B-7B38131B7C35}"/>
            </c:ext>
          </c:extLst>
        </c:ser>
        <c:dLbls>
          <c:showLegendKey val="0"/>
          <c:showVal val="0"/>
          <c:showCatName val="0"/>
          <c:showSerName val="0"/>
          <c:showPercent val="0"/>
          <c:showBubbleSize val="0"/>
        </c:dLbls>
        <c:marker val="1"/>
        <c:smooth val="0"/>
        <c:axId val="402029488"/>
        <c:axId val="402025960"/>
      </c:lineChart>
      <c:catAx>
        <c:axId val="402029488"/>
        <c:scaling>
          <c:orientation val="minMax"/>
        </c:scaling>
        <c:delete val="0"/>
        <c:axPos val="b"/>
        <c:numFmt formatCode="General" sourceLinked="1"/>
        <c:majorTickMark val="none"/>
        <c:minorTickMark val="none"/>
        <c:tickLblPos val="none"/>
        <c:crossAx val="402025960"/>
        <c:crosses val="autoZero"/>
        <c:auto val="0"/>
        <c:lblAlgn val="ctr"/>
        <c:lblOffset val="100"/>
        <c:noMultiLvlLbl val="1"/>
      </c:catAx>
      <c:valAx>
        <c:axId val="40202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029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118073</c:v>
                </c:pt>
                <c:pt idx="1">
                  <c:v>122592</c:v>
                </c:pt>
                <c:pt idx="2">
                  <c:v>131864</c:v>
                </c:pt>
                <c:pt idx="3">
                  <c:v>111681</c:v>
                </c:pt>
                <c:pt idx="4">
                  <c:v>115198</c:v>
                </c:pt>
              </c:numCache>
            </c:numRef>
          </c:val>
          <c:extLst xmlns:c16r2="http://schemas.microsoft.com/office/drawing/2015/06/chart">
            <c:ext xmlns:c16="http://schemas.microsoft.com/office/drawing/2014/chart" uri="{C3380CC4-5D6E-409C-BE32-E72D297353CC}">
              <c16:uniqueId val="{00000000-6041-4406-82DF-F74AF294670E}"/>
            </c:ext>
          </c:extLst>
        </c:ser>
        <c:dLbls>
          <c:showLegendKey val="0"/>
          <c:showVal val="0"/>
          <c:showCatName val="0"/>
          <c:showSerName val="0"/>
          <c:showPercent val="0"/>
          <c:showBubbleSize val="0"/>
        </c:dLbls>
        <c:gapWidth val="180"/>
        <c:overlap val="-90"/>
        <c:axId val="402029096"/>
        <c:axId val="40202792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xmlns:c16r2="http://schemas.microsoft.com/office/drawing/2015/06/chart">
            <c:ext xmlns:c16="http://schemas.microsoft.com/office/drawing/2014/chart" uri="{C3380CC4-5D6E-409C-BE32-E72D297353CC}">
              <c16:uniqueId val="{00000001-6041-4406-82DF-F74AF294670E}"/>
            </c:ext>
          </c:extLst>
        </c:ser>
        <c:dLbls>
          <c:showLegendKey val="0"/>
          <c:showVal val="0"/>
          <c:showCatName val="0"/>
          <c:showSerName val="0"/>
          <c:showPercent val="0"/>
          <c:showBubbleSize val="0"/>
        </c:dLbls>
        <c:marker val="1"/>
        <c:smooth val="0"/>
        <c:axId val="402029096"/>
        <c:axId val="402027920"/>
      </c:lineChart>
      <c:catAx>
        <c:axId val="402029096"/>
        <c:scaling>
          <c:orientation val="minMax"/>
        </c:scaling>
        <c:delete val="0"/>
        <c:axPos val="b"/>
        <c:numFmt formatCode="General" sourceLinked="1"/>
        <c:majorTickMark val="none"/>
        <c:minorTickMark val="none"/>
        <c:tickLblPos val="none"/>
        <c:crossAx val="402027920"/>
        <c:crosses val="autoZero"/>
        <c:auto val="0"/>
        <c:lblAlgn val="ctr"/>
        <c:lblOffset val="100"/>
        <c:noMultiLvlLbl val="1"/>
      </c:catAx>
      <c:valAx>
        <c:axId val="4020279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02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45.4</c:v>
                </c:pt>
                <c:pt idx="1">
                  <c:v>48.8</c:v>
                </c:pt>
                <c:pt idx="2">
                  <c:v>38.299999999999997</c:v>
                </c:pt>
                <c:pt idx="3">
                  <c:v>34.6</c:v>
                </c:pt>
                <c:pt idx="4">
                  <c:v>32.799999999999997</c:v>
                </c:pt>
              </c:numCache>
            </c:numRef>
          </c:val>
          <c:extLst xmlns:c16r2="http://schemas.microsoft.com/office/drawing/2015/06/chart">
            <c:ext xmlns:c16="http://schemas.microsoft.com/office/drawing/2014/chart" uri="{C3380CC4-5D6E-409C-BE32-E72D297353CC}">
              <c16:uniqueId val="{00000000-6C10-427E-9633-7562EDA60641}"/>
            </c:ext>
          </c:extLst>
        </c:ser>
        <c:dLbls>
          <c:showLegendKey val="0"/>
          <c:showVal val="0"/>
          <c:showCatName val="0"/>
          <c:showSerName val="0"/>
          <c:showPercent val="0"/>
          <c:showBubbleSize val="0"/>
        </c:dLbls>
        <c:gapWidth val="180"/>
        <c:overlap val="-90"/>
        <c:axId val="402027528"/>
        <c:axId val="40202674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xmlns:c16r2="http://schemas.microsoft.com/office/drawing/2015/06/chart">
            <c:ext xmlns:c16="http://schemas.microsoft.com/office/drawing/2014/chart" uri="{C3380CC4-5D6E-409C-BE32-E72D297353CC}">
              <c16:uniqueId val="{00000001-6C10-427E-9633-7562EDA60641}"/>
            </c:ext>
          </c:extLst>
        </c:ser>
        <c:dLbls>
          <c:showLegendKey val="0"/>
          <c:showVal val="0"/>
          <c:showCatName val="0"/>
          <c:showSerName val="0"/>
          <c:showPercent val="0"/>
          <c:showBubbleSize val="0"/>
        </c:dLbls>
        <c:marker val="1"/>
        <c:smooth val="0"/>
        <c:axId val="402027528"/>
        <c:axId val="402026744"/>
      </c:lineChart>
      <c:catAx>
        <c:axId val="402027528"/>
        <c:scaling>
          <c:orientation val="minMax"/>
        </c:scaling>
        <c:delete val="0"/>
        <c:axPos val="b"/>
        <c:numFmt formatCode="General" sourceLinked="1"/>
        <c:majorTickMark val="none"/>
        <c:minorTickMark val="none"/>
        <c:tickLblPos val="none"/>
        <c:crossAx val="402026744"/>
        <c:crosses val="autoZero"/>
        <c:auto val="0"/>
        <c:lblAlgn val="ctr"/>
        <c:lblOffset val="100"/>
        <c:noMultiLvlLbl val="1"/>
      </c:catAx>
      <c:valAx>
        <c:axId val="402026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027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32.6</c:v>
                </c:pt>
                <c:pt idx="1">
                  <c:v>33.200000000000003</c:v>
                </c:pt>
                <c:pt idx="2">
                  <c:v>24.2</c:v>
                </c:pt>
                <c:pt idx="3">
                  <c:v>16.600000000000001</c:v>
                </c:pt>
                <c:pt idx="4">
                  <c:v>15.8</c:v>
                </c:pt>
              </c:numCache>
            </c:numRef>
          </c:val>
          <c:extLst xmlns:c16r2="http://schemas.microsoft.com/office/drawing/2015/06/chart">
            <c:ext xmlns:c16="http://schemas.microsoft.com/office/drawing/2014/chart" uri="{C3380CC4-5D6E-409C-BE32-E72D297353CC}">
              <c16:uniqueId val="{00000000-52CD-416D-B6FF-E2C8858B7330}"/>
            </c:ext>
          </c:extLst>
        </c:ser>
        <c:dLbls>
          <c:showLegendKey val="0"/>
          <c:showVal val="0"/>
          <c:showCatName val="0"/>
          <c:showSerName val="0"/>
          <c:showPercent val="0"/>
          <c:showBubbleSize val="0"/>
        </c:dLbls>
        <c:gapWidth val="180"/>
        <c:overlap val="-90"/>
        <c:axId val="402028704"/>
        <c:axId val="40158973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xmlns:c16r2="http://schemas.microsoft.com/office/drawing/2015/06/chart">
            <c:ext xmlns:c16="http://schemas.microsoft.com/office/drawing/2014/chart" uri="{C3380CC4-5D6E-409C-BE32-E72D297353CC}">
              <c16:uniqueId val="{00000001-52CD-416D-B6FF-E2C8858B7330}"/>
            </c:ext>
          </c:extLst>
        </c:ser>
        <c:dLbls>
          <c:showLegendKey val="0"/>
          <c:showVal val="0"/>
          <c:showCatName val="0"/>
          <c:showSerName val="0"/>
          <c:showPercent val="0"/>
          <c:showBubbleSize val="0"/>
        </c:dLbls>
        <c:marker val="1"/>
        <c:smooth val="0"/>
        <c:axId val="402028704"/>
        <c:axId val="401589736"/>
      </c:lineChart>
      <c:catAx>
        <c:axId val="402028704"/>
        <c:scaling>
          <c:orientation val="minMax"/>
        </c:scaling>
        <c:delete val="0"/>
        <c:axPos val="b"/>
        <c:numFmt formatCode="General" sourceLinked="1"/>
        <c:majorTickMark val="none"/>
        <c:minorTickMark val="none"/>
        <c:tickLblPos val="none"/>
        <c:crossAx val="401589736"/>
        <c:crosses val="autoZero"/>
        <c:auto val="0"/>
        <c:lblAlgn val="ctr"/>
        <c:lblOffset val="100"/>
        <c:noMultiLvlLbl val="1"/>
      </c:catAx>
      <c:valAx>
        <c:axId val="401589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202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11.5</c:v>
                </c:pt>
                <c:pt idx="1">
                  <c:v>9.3000000000000007</c:v>
                </c:pt>
                <c:pt idx="2">
                  <c:v>7.7</c:v>
                </c:pt>
                <c:pt idx="3">
                  <c:v>6.1</c:v>
                </c:pt>
                <c:pt idx="4">
                  <c:v>4.4000000000000004</c:v>
                </c:pt>
              </c:numCache>
            </c:numRef>
          </c:val>
          <c:extLst xmlns:c16r2="http://schemas.microsoft.com/office/drawing/2015/06/chart">
            <c:ext xmlns:c16="http://schemas.microsoft.com/office/drawing/2014/chart" uri="{C3380CC4-5D6E-409C-BE32-E72D297353CC}">
              <c16:uniqueId val="{00000000-D3D0-47BA-99C0-70C1B1EC0FD8}"/>
            </c:ext>
          </c:extLst>
        </c:ser>
        <c:dLbls>
          <c:showLegendKey val="0"/>
          <c:showVal val="0"/>
          <c:showCatName val="0"/>
          <c:showSerName val="0"/>
          <c:showPercent val="0"/>
          <c:showBubbleSize val="0"/>
        </c:dLbls>
        <c:gapWidth val="180"/>
        <c:overlap val="-90"/>
        <c:axId val="401592088"/>
        <c:axId val="40158620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xmlns:c16r2="http://schemas.microsoft.com/office/drawing/2015/06/chart">
            <c:ext xmlns:c16="http://schemas.microsoft.com/office/drawing/2014/chart" uri="{C3380CC4-5D6E-409C-BE32-E72D297353CC}">
              <c16:uniqueId val="{00000001-D3D0-47BA-99C0-70C1B1EC0FD8}"/>
            </c:ext>
          </c:extLst>
        </c:ser>
        <c:dLbls>
          <c:showLegendKey val="0"/>
          <c:showVal val="0"/>
          <c:showCatName val="0"/>
          <c:showSerName val="0"/>
          <c:showPercent val="0"/>
          <c:showBubbleSize val="0"/>
        </c:dLbls>
        <c:marker val="1"/>
        <c:smooth val="0"/>
        <c:axId val="401592088"/>
        <c:axId val="401586208"/>
      </c:lineChart>
      <c:catAx>
        <c:axId val="401592088"/>
        <c:scaling>
          <c:orientation val="minMax"/>
        </c:scaling>
        <c:delete val="0"/>
        <c:axPos val="b"/>
        <c:numFmt formatCode="General" sourceLinked="1"/>
        <c:majorTickMark val="none"/>
        <c:minorTickMark val="none"/>
        <c:tickLblPos val="none"/>
        <c:crossAx val="401586208"/>
        <c:crosses val="autoZero"/>
        <c:auto val="0"/>
        <c:lblAlgn val="ctr"/>
        <c:lblOffset val="100"/>
        <c:noMultiLvlLbl val="1"/>
      </c:catAx>
      <c:valAx>
        <c:axId val="40158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592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70</c:v>
                </c:pt>
                <c:pt idx="1">
                  <c:v>70.599999999999994</c:v>
                </c:pt>
                <c:pt idx="2">
                  <c:v>70.2</c:v>
                </c:pt>
                <c:pt idx="3">
                  <c:v>69</c:v>
                </c:pt>
                <c:pt idx="4">
                  <c:v>67.900000000000006</c:v>
                </c:pt>
              </c:numCache>
            </c:numRef>
          </c:val>
          <c:extLst xmlns:c16r2="http://schemas.microsoft.com/office/drawing/2015/06/chart">
            <c:ext xmlns:c16="http://schemas.microsoft.com/office/drawing/2014/chart" uri="{C3380CC4-5D6E-409C-BE32-E72D297353CC}">
              <c16:uniqueId val="{00000000-284E-4524-B1C6-A16149C01DFF}"/>
            </c:ext>
          </c:extLst>
        </c:ser>
        <c:dLbls>
          <c:showLegendKey val="0"/>
          <c:showVal val="0"/>
          <c:showCatName val="0"/>
          <c:showSerName val="0"/>
          <c:showPercent val="0"/>
          <c:showBubbleSize val="0"/>
        </c:dLbls>
        <c:gapWidth val="180"/>
        <c:overlap val="-90"/>
        <c:axId val="401590520"/>
        <c:axId val="401585816"/>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xmlns:c16r2="http://schemas.microsoft.com/office/drawing/2015/06/chart">
            <c:ext xmlns:c16="http://schemas.microsoft.com/office/drawing/2014/chart" uri="{C3380CC4-5D6E-409C-BE32-E72D297353CC}">
              <c16:uniqueId val="{00000001-284E-4524-B1C6-A16149C01DFF}"/>
            </c:ext>
          </c:extLst>
        </c:ser>
        <c:dLbls>
          <c:showLegendKey val="0"/>
          <c:showVal val="0"/>
          <c:showCatName val="0"/>
          <c:showSerName val="0"/>
          <c:showPercent val="0"/>
          <c:showBubbleSize val="0"/>
        </c:dLbls>
        <c:marker val="1"/>
        <c:smooth val="0"/>
        <c:axId val="401590520"/>
        <c:axId val="401585816"/>
      </c:lineChart>
      <c:catAx>
        <c:axId val="401590520"/>
        <c:scaling>
          <c:orientation val="minMax"/>
        </c:scaling>
        <c:delete val="0"/>
        <c:axPos val="b"/>
        <c:numFmt formatCode="General" sourceLinked="1"/>
        <c:majorTickMark val="none"/>
        <c:minorTickMark val="none"/>
        <c:tickLblPos val="none"/>
        <c:crossAx val="401585816"/>
        <c:crosses val="autoZero"/>
        <c:auto val="0"/>
        <c:lblAlgn val="ctr"/>
        <c:lblOffset val="100"/>
        <c:noMultiLvlLbl val="1"/>
      </c:catAx>
      <c:valAx>
        <c:axId val="401585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015905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92491" y="7347075"/>
          <a:ext cx="57452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509570" y="7347075"/>
          <a:ext cx="57479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529370" y="7347075"/>
          <a:ext cx="57452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550531" y="7347075"/>
          <a:ext cx="575748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597545" y="7347075"/>
          <a:ext cx="57547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9992" y="12273395"/>
          <a:ext cx="57434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9992" y="15378546"/>
          <a:ext cx="57434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9992" y="18487159"/>
          <a:ext cx="57434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9992" y="21578455"/>
          <a:ext cx="57434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9992" y="24633383"/>
          <a:ext cx="57434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72756" y="12273395"/>
          <a:ext cx="5249127"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72756" y="15378546"/>
          <a:ext cx="5249127"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72756" y="18487159"/>
          <a:ext cx="5249127"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72756" y="21578455"/>
          <a:ext cx="5249127"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72756" y="24633383"/>
          <a:ext cx="5249127"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92108" y="12273395"/>
          <a:ext cx="5249128"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92108" y="15378546"/>
          <a:ext cx="5249128"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92108" y="18487159"/>
          <a:ext cx="5249128"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92108" y="21578455"/>
          <a:ext cx="5249128"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92108" y="24633383"/>
          <a:ext cx="5249128"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925315" y="12273395"/>
          <a:ext cx="52491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925315" y="15378546"/>
          <a:ext cx="52491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925315" y="18487159"/>
          <a:ext cx="52491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925315" y="21578455"/>
          <a:ext cx="52491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925315" y="24633383"/>
          <a:ext cx="52491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896622" y="12273395"/>
          <a:ext cx="52491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896622" y="15378546"/>
          <a:ext cx="52491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896622" y="18487159"/>
          <a:ext cx="52491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896622" y="21578455"/>
          <a:ext cx="52491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896622" y="24633383"/>
          <a:ext cx="52491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29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29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29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29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29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30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30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30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30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30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30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30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30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30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30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31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31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312"/>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31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31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31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316"/>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317"/>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318"/>
                </a:ext>
              </a:extLst>
            </xdr:cNvPicPr>
          </xdr:nvPicPr>
          <xdr:blipFill>
            <a:blip xmlns:r="http://schemas.openxmlformats.org/officeDocument/2006/relationships" r:embed="rId49"/>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319"/>
                </a:ext>
              </a:extLst>
            </xdr:cNvPicPr>
          </xdr:nvPicPr>
          <xdr:blipFill>
            <a:blip xmlns:r="http://schemas.openxmlformats.org/officeDocument/2006/relationships" r:embed="rId48"/>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320"/>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321"/>
                </a:ext>
              </a:extLst>
            </xdr:cNvPicPr>
          </xdr:nvPicPr>
          <xdr:blipFill>
            <a:blip xmlns:r="http://schemas.openxmlformats.org/officeDocument/2006/relationships" r:embed="rId51"/>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322"/>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323"/>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324"/>
                </a:ext>
              </a:extLst>
            </xdr:cNvPicPr>
          </xdr:nvPicPr>
          <xdr:blipFill>
            <a:blip xmlns:r="http://schemas.openxmlformats.org/officeDocument/2006/relationships" r:embed="rId4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325"/>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326"/>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327"/>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328"/>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329"/>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330"/>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331"/>
                </a:ext>
              </a:extLst>
            </xdr:cNvPicPr>
          </xdr:nvPicPr>
          <xdr:blipFill>
            <a:blip xmlns:r="http://schemas.openxmlformats.org/officeDocument/2006/relationships" r:embed="rId52"/>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332"/>
                </a:ext>
              </a:extLst>
            </xdr:cNvPicPr>
          </xdr:nvPicPr>
          <xdr:blipFill>
            <a:blip xmlns:r="http://schemas.openxmlformats.org/officeDocument/2006/relationships" r:embed="rId52"/>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333"/>
                </a:ext>
              </a:extLst>
            </xdr:cNvPicPr>
          </xdr:nvPicPr>
          <xdr:blipFill>
            <a:blip xmlns:r="http://schemas.openxmlformats.org/officeDocument/2006/relationships" r:embed="rId52"/>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334"/>
                </a:ext>
              </a:extLst>
            </xdr:cNvPicPr>
          </xdr:nvPicPr>
          <xdr:blipFill>
            <a:blip xmlns:r="http://schemas.openxmlformats.org/officeDocument/2006/relationships" r:embed="rId52"/>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1335"/>
                </a:ext>
              </a:extLst>
            </xdr:cNvPicPr>
          </xdr:nvPicPr>
          <xdr:blipFill>
            <a:blip xmlns:r="http://schemas.openxmlformats.org/officeDocument/2006/relationships" r:embed="rId52"/>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1336"/>
                </a:ext>
              </a:extLst>
            </xdr:cNvPicPr>
          </xdr:nvPicPr>
          <xdr:blipFill>
            <a:blip xmlns:r="http://schemas.openxmlformats.org/officeDocument/2006/relationships" r:embed="rId52"/>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1337"/>
                </a:ext>
              </a:extLst>
            </xdr:cNvPicPr>
          </xdr:nvPicPr>
          <xdr:blipFill>
            <a:blip xmlns:r="http://schemas.openxmlformats.org/officeDocument/2006/relationships" r:embed="rId52"/>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1338"/>
                </a:ext>
              </a:extLst>
            </xdr:cNvPicPr>
          </xdr:nvPicPr>
          <xdr:blipFill>
            <a:blip xmlns:r="http://schemas.openxmlformats.org/officeDocument/2006/relationships" r:embed="rId52"/>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1339"/>
                </a:ext>
              </a:extLst>
            </xdr:cNvPicPr>
          </xdr:nvPicPr>
          <xdr:blipFill>
            <a:blip xmlns:r="http://schemas.openxmlformats.org/officeDocument/2006/relationships" r:embed="rId52"/>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50" zoomScaleNormal="5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福岡県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88</v>
      </c>
      <c r="O3" s="129"/>
      <c r="P3" s="129"/>
      <c r="Q3" s="130"/>
      <c r="R3" s="1"/>
      <c r="S3" s="131" t="s">
        <v>8</v>
      </c>
      <c r="T3" s="132"/>
      <c r="U3" s="132"/>
      <c r="V3" s="132"/>
      <c r="W3" s="132"/>
      <c r="X3" s="132"/>
      <c r="Y3" s="132"/>
      <c r="Z3" s="132"/>
      <c r="AA3" s="132"/>
      <c r="AB3" s="132"/>
      <c r="AC3" s="132"/>
      <c r="AD3" s="132"/>
      <c r="AE3" s="132"/>
      <c r="AF3" s="132"/>
      <c r="AG3" s="132"/>
      <c r="AH3" s="133"/>
      <c r="AI3" s="1"/>
      <c r="AJ3" s="1"/>
      <c r="AK3" s="118" t="s">
        <v>267</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3</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56077</v>
      </c>
      <c r="G12" s="162"/>
      <c r="H12" s="161">
        <f>データ!X6</f>
        <v>60097</v>
      </c>
      <c r="I12" s="162"/>
      <c r="J12" s="161">
        <f>データ!Y6</f>
        <v>47116</v>
      </c>
      <c r="K12" s="162"/>
      <c r="L12" s="161">
        <f>データ!Z6</f>
        <v>42562</v>
      </c>
      <c r="M12" s="162"/>
      <c r="N12" s="150">
        <f>データ!AA6</f>
        <v>40528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56077</v>
      </c>
      <c r="G16" s="177"/>
      <c r="H16" s="177">
        <f>データ!AR6</f>
        <v>60097</v>
      </c>
      <c r="I16" s="177"/>
      <c r="J16" s="177">
        <f>データ!AS6</f>
        <v>47116</v>
      </c>
      <c r="K16" s="177"/>
      <c r="L16" s="177">
        <f>データ!AT6</f>
        <v>42562</v>
      </c>
      <c r="M16" s="177"/>
      <c r="N16" s="166">
        <f>データ!AU6</f>
        <v>40528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466703</v>
      </c>
      <c r="G19" s="180"/>
      <c r="H19" s="180"/>
      <c r="I19" s="180" t="str">
        <f>データ!AW6</f>
        <v>-</v>
      </c>
      <c r="J19" s="180"/>
      <c r="K19" s="180"/>
      <c r="L19" s="180">
        <f>データ!AX6</f>
        <v>466703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268</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269</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（最大出力合計14,050kW）</v>
      </c>
      <c r="D123" s="5" t="str">
        <f>データ!EX9</f>
        <v>（最大出力合計14,050kW）</v>
      </c>
      <c r="E123" s="5" t="str">
        <f>データ!GW9</f>
        <v>（最大出力合計-kW）</v>
      </c>
      <c r="F123" s="5" t="str">
        <f>データ!IV9</f>
        <v>（最大出力合計-kW）</v>
      </c>
      <c r="G123" s="5" t="str">
        <f>データ!KU9</f>
        <v>（最大出力合計-kW）</v>
      </c>
    </row>
  </sheetData>
  <sheetProtection algorithmName="SHA-512" hashValue="/vfk/biXnuSSDHdAKdz0O1vp9PPkFMXObifI+kE9eF+e4E1dsbXZa+3OL4HEu1j0WUmkumw29vC/FGhaviWMcA==" saltValue="hAZsTF4SaPKY5XiepKJtL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27" x14ac:dyDescent="0.15">
      <c r="A6" s="49" t="s">
        <v>118</v>
      </c>
      <c r="B6" s="67" t="str">
        <f>B7</f>
        <v>2019</v>
      </c>
      <c r="C6" s="67" t="str">
        <f t="shared" ref="C6:AX6" si="6">C7</f>
        <v>400009</v>
      </c>
      <c r="D6" s="67" t="str">
        <f t="shared" si="6"/>
        <v>46</v>
      </c>
      <c r="E6" s="67" t="str">
        <f t="shared" si="6"/>
        <v>04</v>
      </c>
      <c r="F6" s="67" t="str">
        <f t="shared" si="6"/>
        <v>0</v>
      </c>
      <c r="G6" s="67" t="str">
        <f t="shared" si="6"/>
        <v>000</v>
      </c>
      <c r="H6" s="67" t="str">
        <f t="shared" si="6"/>
        <v>福岡県</v>
      </c>
      <c r="I6" s="67" t="str">
        <f t="shared" si="6"/>
        <v>法適用</v>
      </c>
      <c r="J6" s="67" t="str">
        <f t="shared" si="6"/>
        <v>電気事業</v>
      </c>
      <c r="K6" s="67" t="str">
        <f t="shared" si="6"/>
        <v>自治体職員</v>
      </c>
      <c r="L6" s="68">
        <f t="shared" si="6"/>
        <v>88</v>
      </c>
      <c r="M6" s="69">
        <f t="shared" si="6"/>
        <v>3</v>
      </c>
      <c r="N6" s="69" t="str">
        <f t="shared" si="6"/>
        <v>-</v>
      </c>
      <c r="O6" s="69" t="str">
        <f t="shared" si="6"/>
        <v>-</v>
      </c>
      <c r="P6" s="69" t="str">
        <f t="shared" si="6"/>
        <v>-</v>
      </c>
      <c r="Q6" s="69" t="str">
        <f t="shared" si="6"/>
        <v>-</v>
      </c>
      <c r="R6" s="70" t="str">
        <f>R7</f>
        <v>令和2年3月31日　大渕発電所</v>
      </c>
      <c r="S6" s="71" t="str">
        <f t="shared" si="6"/>
        <v>-</v>
      </c>
      <c r="T6" s="67" t="str">
        <f t="shared" si="6"/>
        <v>無</v>
      </c>
      <c r="U6" s="71" t="str">
        <f t="shared" si="6"/>
        <v>九州電力株式会社</v>
      </c>
      <c r="V6" s="68" t="str">
        <f t="shared" si="6"/>
        <v>-</v>
      </c>
      <c r="W6" s="69">
        <f>W7</f>
        <v>56077</v>
      </c>
      <c r="X6" s="69">
        <f t="shared" si="6"/>
        <v>60097</v>
      </c>
      <c r="Y6" s="69">
        <f t="shared" si="6"/>
        <v>47116</v>
      </c>
      <c r="Z6" s="69">
        <f t="shared" si="6"/>
        <v>42562</v>
      </c>
      <c r="AA6" s="69">
        <f t="shared" si="6"/>
        <v>40528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56077</v>
      </c>
      <c r="AR6" s="69">
        <f t="shared" si="6"/>
        <v>60097</v>
      </c>
      <c r="AS6" s="69">
        <f t="shared" si="6"/>
        <v>47116</v>
      </c>
      <c r="AT6" s="69">
        <f t="shared" si="6"/>
        <v>42562</v>
      </c>
      <c r="AU6" s="69">
        <f t="shared" si="6"/>
        <v>40528</v>
      </c>
      <c r="AV6" s="69">
        <f t="shared" si="6"/>
        <v>466703</v>
      </c>
      <c r="AW6" s="69" t="str">
        <f t="shared" si="6"/>
        <v>-</v>
      </c>
      <c r="AX6" s="69">
        <f t="shared" si="6"/>
        <v>466703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x14ac:dyDescent="0.15">
      <c r="A7" s="49"/>
      <c r="B7" s="77" t="s">
        <v>119</v>
      </c>
      <c r="C7" s="77" t="s">
        <v>120</v>
      </c>
      <c r="D7" s="77" t="s">
        <v>121</v>
      </c>
      <c r="E7" s="77" t="s">
        <v>122</v>
      </c>
      <c r="F7" s="77" t="s">
        <v>123</v>
      </c>
      <c r="G7" s="77" t="s">
        <v>124</v>
      </c>
      <c r="H7" s="77" t="s">
        <v>125</v>
      </c>
      <c r="I7" s="77" t="s">
        <v>126</v>
      </c>
      <c r="J7" s="77" t="s">
        <v>127</v>
      </c>
      <c r="K7" s="77" t="s">
        <v>128</v>
      </c>
      <c r="L7" s="78">
        <v>88</v>
      </c>
      <c r="M7" s="79">
        <v>3</v>
      </c>
      <c r="N7" s="79" t="s">
        <v>129</v>
      </c>
      <c r="O7" s="80" t="s">
        <v>129</v>
      </c>
      <c r="P7" s="80" t="s">
        <v>129</v>
      </c>
      <c r="Q7" s="80" t="s">
        <v>129</v>
      </c>
      <c r="R7" s="81" t="s">
        <v>130</v>
      </c>
      <c r="S7" s="81" t="s">
        <v>129</v>
      </c>
      <c r="T7" s="82" t="s">
        <v>131</v>
      </c>
      <c r="U7" s="81" t="s">
        <v>132</v>
      </c>
      <c r="V7" s="78" t="s">
        <v>129</v>
      </c>
      <c r="W7" s="80">
        <v>56077</v>
      </c>
      <c r="X7" s="80">
        <v>60097</v>
      </c>
      <c r="Y7" s="80">
        <v>47116</v>
      </c>
      <c r="Z7" s="80">
        <v>42562</v>
      </c>
      <c r="AA7" s="80">
        <v>40528</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56077</v>
      </c>
      <c r="AR7" s="80">
        <v>60097</v>
      </c>
      <c r="AS7" s="80">
        <v>47116</v>
      </c>
      <c r="AT7" s="80">
        <v>42562</v>
      </c>
      <c r="AU7" s="80">
        <v>40528</v>
      </c>
      <c r="AV7" s="80">
        <v>466703</v>
      </c>
      <c r="AW7" s="80" t="s">
        <v>129</v>
      </c>
      <c r="AX7" s="80">
        <v>466703</v>
      </c>
      <c r="AY7" s="83">
        <v>104.7</v>
      </c>
      <c r="AZ7" s="83">
        <v>105.5</v>
      </c>
      <c r="BA7" s="83">
        <v>107.9</v>
      </c>
      <c r="BB7" s="83">
        <v>103.9</v>
      </c>
      <c r="BC7" s="83">
        <v>103.2</v>
      </c>
      <c r="BD7" s="83">
        <v>129.69999999999999</v>
      </c>
      <c r="BE7" s="83">
        <v>135.9</v>
      </c>
      <c r="BF7" s="83">
        <v>130.5</v>
      </c>
      <c r="BG7" s="83">
        <v>129.9</v>
      </c>
      <c r="BH7" s="83">
        <v>130.19999999999999</v>
      </c>
      <c r="BI7" s="83">
        <v>100</v>
      </c>
      <c r="BJ7" s="83">
        <v>103.5</v>
      </c>
      <c r="BK7" s="83">
        <v>101.6</v>
      </c>
      <c r="BL7" s="83">
        <v>106.7</v>
      </c>
      <c r="BM7" s="83">
        <v>102.3</v>
      </c>
      <c r="BN7" s="83">
        <v>99.1</v>
      </c>
      <c r="BO7" s="83">
        <v>130.4</v>
      </c>
      <c r="BP7" s="83">
        <v>136.30000000000001</v>
      </c>
      <c r="BQ7" s="83">
        <v>130.69999999999999</v>
      </c>
      <c r="BR7" s="83">
        <v>128.9</v>
      </c>
      <c r="BS7" s="83">
        <v>129.30000000000001</v>
      </c>
      <c r="BT7" s="83">
        <v>100</v>
      </c>
      <c r="BU7" s="83">
        <v>1293.5999999999999</v>
      </c>
      <c r="BV7" s="83">
        <v>2012.9</v>
      </c>
      <c r="BW7" s="83">
        <v>811.4</v>
      </c>
      <c r="BX7" s="83">
        <v>653.9</v>
      </c>
      <c r="BY7" s="83">
        <v>710.4</v>
      </c>
      <c r="BZ7" s="83">
        <v>716.7</v>
      </c>
      <c r="CA7" s="83">
        <v>688</v>
      </c>
      <c r="CB7" s="83">
        <v>707.7</v>
      </c>
      <c r="CC7" s="83">
        <v>749.1</v>
      </c>
      <c r="CD7" s="83">
        <v>763.6</v>
      </c>
      <c r="CE7" s="83">
        <v>100</v>
      </c>
      <c r="CF7" s="83">
        <v>8395.7999999999993</v>
      </c>
      <c r="CG7" s="83">
        <v>8200.5</v>
      </c>
      <c r="CH7" s="83">
        <v>9721.2000000000007</v>
      </c>
      <c r="CI7" s="83">
        <v>11076</v>
      </c>
      <c r="CJ7" s="83">
        <v>11946.8</v>
      </c>
      <c r="CK7" s="83">
        <v>8014.2</v>
      </c>
      <c r="CL7" s="83">
        <v>8260</v>
      </c>
      <c r="CM7" s="83">
        <v>8600.1</v>
      </c>
      <c r="CN7" s="83">
        <v>9078.5</v>
      </c>
      <c r="CO7" s="83">
        <v>9106</v>
      </c>
      <c r="CP7" s="80">
        <v>118073</v>
      </c>
      <c r="CQ7" s="80">
        <v>122592</v>
      </c>
      <c r="CR7" s="80">
        <v>131864</v>
      </c>
      <c r="CS7" s="80">
        <v>111681</v>
      </c>
      <c r="CT7" s="80">
        <v>115198</v>
      </c>
      <c r="CU7" s="80">
        <v>1494682</v>
      </c>
      <c r="CV7" s="80">
        <v>1543942</v>
      </c>
      <c r="CW7" s="80">
        <v>1467681</v>
      </c>
      <c r="CX7" s="80">
        <v>1533303</v>
      </c>
      <c r="CY7" s="80">
        <v>1359753</v>
      </c>
      <c r="CZ7" s="80">
        <v>14050</v>
      </c>
      <c r="DA7" s="83">
        <v>45.4</v>
      </c>
      <c r="DB7" s="83">
        <v>48.8</v>
      </c>
      <c r="DC7" s="83">
        <v>38.299999999999997</v>
      </c>
      <c r="DD7" s="83">
        <v>34.6</v>
      </c>
      <c r="DE7" s="83">
        <v>32.799999999999997</v>
      </c>
      <c r="DF7" s="83">
        <v>37.700000000000003</v>
      </c>
      <c r="DG7" s="83">
        <v>36.200000000000003</v>
      </c>
      <c r="DH7" s="83">
        <v>36.5</v>
      </c>
      <c r="DI7" s="83">
        <v>35.299999999999997</v>
      </c>
      <c r="DJ7" s="83">
        <v>35</v>
      </c>
      <c r="DK7" s="83">
        <v>32.6</v>
      </c>
      <c r="DL7" s="83">
        <v>33.200000000000003</v>
      </c>
      <c r="DM7" s="83">
        <v>24.2</v>
      </c>
      <c r="DN7" s="83">
        <v>16.600000000000001</v>
      </c>
      <c r="DO7" s="83">
        <v>15.8</v>
      </c>
      <c r="DP7" s="83">
        <v>20</v>
      </c>
      <c r="DQ7" s="83">
        <v>18.2</v>
      </c>
      <c r="DR7" s="83">
        <v>20.9</v>
      </c>
      <c r="DS7" s="83">
        <v>21.1</v>
      </c>
      <c r="DT7" s="83">
        <v>19</v>
      </c>
      <c r="DU7" s="83">
        <v>11.5</v>
      </c>
      <c r="DV7" s="83">
        <v>9.3000000000000007</v>
      </c>
      <c r="DW7" s="83">
        <v>7.7</v>
      </c>
      <c r="DX7" s="83">
        <v>6.1</v>
      </c>
      <c r="DY7" s="83">
        <v>4.4000000000000004</v>
      </c>
      <c r="DZ7" s="83">
        <v>109.9</v>
      </c>
      <c r="EA7" s="83">
        <v>103.6</v>
      </c>
      <c r="EB7" s="83">
        <v>95.7</v>
      </c>
      <c r="EC7" s="83">
        <v>88.5</v>
      </c>
      <c r="ED7" s="83">
        <v>92.4</v>
      </c>
      <c r="EE7" s="83">
        <v>70</v>
      </c>
      <c r="EF7" s="83">
        <v>70.599999999999994</v>
      </c>
      <c r="EG7" s="83">
        <v>70.2</v>
      </c>
      <c r="EH7" s="83">
        <v>69</v>
      </c>
      <c r="EI7" s="83">
        <v>67.900000000000006</v>
      </c>
      <c r="EJ7" s="83">
        <v>59.6</v>
      </c>
      <c r="EK7" s="83">
        <v>60.3</v>
      </c>
      <c r="EL7" s="83">
        <v>60.2</v>
      </c>
      <c r="EM7" s="83">
        <v>61.2</v>
      </c>
      <c r="EN7" s="83">
        <v>61.9</v>
      </c>
      <c r="EO7" s="83">
        <v>0</v>
      </c>
      <c r="EP7" s="83">
        <v>0</v>
      </c>
      <c r="EQ7" s="83">
        <v>0</v>
      </c>
      <c r="ER7" s="83">
        <v>0</v>
      </c>
      <c r="ES7" s="83">
        <v>0</v>
      </c>
      <c r="ET7" s="83">
        <v>18.7</v>
      </c>
      <c r="EU7" s="83">
        <v>20.5</v>
      </c>
      <c r="EV7" s="83">
        <v>21.4</v>
      </c>
      <c r="EW7" s="83">
        <v>22.6</v>
      </c>
      <c r="EX7" s="83">
        <v>22.2</v>
      </c>
      <c r="EY7" s="80">
        <v>14050</v>
      </c>
      <c r="EZ7" s="83">
        <v>45.4</v>
      </c>
      <c r="FA7" s="83">
        <v>48.8</v>
      </c>
      <c r="FB7" s="83">
        <v>38.299999999999997</v>
      </c>
      <c r="FC7" s="83">
        <v>34.6</v>
      </c>
      <c r="FD7" s="83">
        <v>32.799999999999997</v>
      </c>
      <c r="FE7" s="83">
        <v>39.1</v>
      </c>
      <c r="FF7" s="83">
        <v>37.299999999999997</v>
      </c>
      <c r="FG7" s="83">
        <v>38</v>
      </c>
      <c r="FH7" s="83">
        <v>36.5</v>
      </c>
      <c r="FI7" s="83">
        <v>36.6</v>
      </c>
      <c r="FJ7" s="83">
        <v>32.6</v>
      </c>
      <c r="FK7" s="83">
        <v>33.200000000000003</v>
      </c>
      <c r="FL7" s="83">
        <v>24.2</v>
      </c>
      <c r="FM7" s="83">
        <v>16.600000000000001</v>
      </c>
      <c r="FN7" s="83">
        <v>15.8</v>
      </c>
      <c r="FO7" s="83">
        <v>21.4</v>
      </c>
      <c r="FP7" s="83">
        <v>19.3</v>
      </c>
      <c r="FQ7" s="83">
        <v>20.6</v>
      </c>
      <c r="FR7" s="83">
        <v>21.6</v>
      </c>
      <c r="FS7" s="83">
        <v>20</v>
      </c>
      <c r="FT7" s="83">
        <v>11.5</v>
      </c>
      <c r="FU7" s="83">
        <v>9.3000000000000007</v>
      </c>
      <c r="FV7" s="83">
        <v>7.7</v>
      </c>
      <c r="FW7" s="83">
        <v>6.1</v>
      </c>
      <c r="FX7" s="83">
        <v>4.4000000000000004</v>
      </c>
      <c r="FY7" s="83">
        <v>89.4</v>
      </c>
      <c r="FZ7" s="83">
        <v>83.3</v>
      </c>
      <c r="GA7" s="83">
        <v>73.2</v>
      </c>
      <c r="GB7" s="83">
        <v>71.400000000000006</v>
      </c>
      <c r="GC7" s="83">
        <v>82</v>
      </c>
      <c r="GD7" s="83">
        <v>70</v>
      </c>
      <c r="GE7" s="83">
        <v>70.599999999999994</v>
      </c>
      <c r="GF7" s="83">
        <v>70.2</v>
      </c>
      <c r="GG7" s="83">
        <v>69</v>
      </c>
      <c r="GH7" s="83">
        <v>67.900000000000006</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t="s">
        <v>129</v>
      </c>
      <c r="KW7" s="83" t="s">
        <v>129</v>
      </c>
      <c r="KX7" s="83" t="s">
        <v>129</v>
      </c>
      <c r="KY7" s="83" t="s">
        <v>129</v>
      </c>
      <c r="KZ7" s="83" t="s">
        <v>129</v>
      </c>
      <c r="LA7" s="83" t="s">
        <v>129</v>
      </c>
      <c r="LB7" s="83">
        <v>11.8</v>
      </c>
      <c r="LC7" s="83">
        <v>15.3</v>
      </c>
      <c r="LD7" s="83">
        <v>15.4</v>
      </c>
      <c r="LE7" s="83">
        <v>15.1</v>
      </c>
      <c r="LF7" s="83">
        <v>15.5</v>
      </c>
      <c r="LG7" s="83" t="s">
        <v>129</v>
      </c>
      <c r="LH7" s="83" t="s">
        <v>129</v>
      </c>
      <c r="LI7" s="83" t="s">
        <v>129</v>
      </c>
      <c r="LJ7" s="83" t="s">
        <v>129</v>
      </c>
      <c r="LK7" s="83" t="s">
        <v>129</v>
      </c>
      <c r="LL7" s="83">
        <v>1.4</v>
      </c>
      <c r="LM7" s="83">
        <v>2.4</v>
      </c>
      <c r="LN7" s="83">
        <v>4.0999999999999996</v>
      </c>
      <c r="LO7" s="83">
        <v>2.2000000000000002</v>
      </c>
      <c r="LP7" s="83">
        <v>2.4</v>
      </c>
      <c r="LQ7" s="83" t="s">
        <v>129</v>
      </c>
      <c r="LR7" s="83" t="s">
        <v>129</v>
      </c>
      <c r="LS7" s="83" t="s">
        <v>129</v>
      </c>
      <c r="LT7" s="83" t="s">
        <v>129</v>
      </c>
      <c r="LU7" s="83" t="s">
        <v>129</v>
      </c>
      <c r="LV7" s="83">
        <v>596.79999999999995</v>
      </c>
      <c r="LW7" s="83">
        <v>494.6</v>
      </c>
      <c r="LX7" s="83">
        <v>469.5</v>
      </c>
      <c r="LY7" s="83">
        <v>391.3</v>
      </c>
      <c r="LZ7" s="83">
        <v>270.5</v>
      </c>
      <c r="MA7" s="83" t="s">
        <v>129</v>
      </c>
      <c r="MB7" s="83" t="s">
        <v>129</v>
      </c>
      <c r="MC7" s="83" t="s">
        <v>129</v>
      </c>
      <c r="MD7" s="83" t="s">
        <v>129</v>
      </c>
      <c r="ME7" s="83" t="s">
        <v>129</v>
      </c>
      <c r="MF7" s="83">
        <v>5.6</v>
      </c>
      <c r="MG7" s="83">
        <v>11.5</v>
      </c>
      <c r="MH7" s="83">
        <v>16.100000000000001</v>
      </c>
      <c r="MI7" s="83">
        <v>22.3</v>
      </c>
      <c r="MJ7" s="83">
        <v>27.3</v>
      </c>
      <c r="MK7" s="83" t="s">
        <v>129</v>
      </c>
      <c r="ML7" s="83" t="s">
        <v>129</v>
      </c>
      <c r="MM7" s="83" t="s">
        <v>129</v>
      </c>
      <c r="MN7" s="83" t="s">
        <v>129</v>
      </c>
      <c r="MO7" s="83" t="s">
        <v>129</v>
      </c>
      <c r="MP7" s="83">
        <v>100</v>
      </c>
      <c r="MQ7" s="83">
        <v>100</v>
      </c>
      <c r="MR7" s="83">
        <v>100</v>
      </c>
      <c r="MS7" s="83">
        <v>100</v>
      </c>
      <c r="MT7" s="83">
        <v>100</v>
      </c>
      <c r="MU7" s="83">
        <v>3</v>
      </c>
      <c r="MV7" s="83">
        <v>3</v>
      </c>
      <c r="MW7" s="83">
        <v>3</v>
      </c>
      <c r="MX7" s="83">
        <v>3</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f>IF(SUM($M$6,$MU$7:$MX$7)=0,FALSE,TRUE)</f>
        <v>1</v>
      </c>
      <c r="GE8" s="87" t="s">
        <v>133</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f>IF(SUM($O$7,$NC$7:$NF$7)=0,FALSE,TRUE)</f>
        <v>0</v>
      </c>
      <c r="KC8" s="87" t="s">
        <v>133</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f>IF(SUM($P$7,$NG$7:$NJ$7)=0,FALSE,TRUE)</f>
        <v>0</v>
      </c>
      <c r="MB8" s="87" t="s">
        <v>133</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（最大出力合計14,050kW）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（最大出力合計14,050kW）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104.7</v>
      </c>
      <c r="AZ11" s="95">
        <f>AZ7</f>
        <v>105.5</v>
      </c>
      <c r="BA11" s="95">
        <f>BA7</f>
        <v>107.9</v>
      </c>
      <c r="BB11" s="95">
        <f>BB7</f>
        <v>103.9</v>
      </c>
      <c r="BC11" s="95">
        <f>BC7</f>
        <v>103.2</v>
      </c>
      <c r="BD11" s="84"/>
      <c r="BE11" s="84"/>
      <c r="BF11" s="84"/>
      <c r="BG11" s="84"/>
      <c r="BH11" s="84"/>
      <c r="BI11" s="94" t="s">
        <v>141</v>
      </c>
      <c r="BJ11" s="95">
        <f>BJ7</f>
        <v>103.5</v>
      </c>
      <c r="BK11" s="95">
        <f>BK7</f>
        <v>101.6</v>
      </c>
      <c r="BL11" s="95">
        <f>BL7</f>
        <v>106.7</v>
      </c>
      <c r="BM11" s="95">
        <f>BM7</f>
        <v>102.3</v>
      </c>
      <c r="BN11" s="95">
        <f>BN7</f>
        <v>99.1</v>
      </c>
      <c r="BO11" s="84"/>
      <c r="BP11" s="84"/>
      <c r="BQ11" s="84"/>
      <c r="BR11" s="84"/>
      <c r="BS11" s="84"/>
      <c r="BT11" s="94" t="s">
        <v>142</v>
      </c>
      <c r="BU11" s="95">
        <f>BU7</f>
        <v>1293.5999999999999</v>
      </c>
      <c r="BV11" s="95">
        <f>BV7</f>
        <v>2012.9</v>
      </c>
      <c r="BW11" s="95">
        <f>BW7</f>
        <v>811.4</v>
      </c>
      <c r="BX11" s="95">
        <f>BX7</f>
        <v>653.9</v>
      </c>
      <c r="BY11" s="95">
        <f>BY7</f>
        <v>710.4</v>
      </c>
      <c r="BZ11" s="84"/>
      <c r="CA11" s="84"/>
      <c r="CB11" s="84"/>
      <c r="CC11" s="84"/>
      <c r="CD11" s="84"/>
      <c r="CE11" s="94" t="s">
        <v>141</v>
      </c>
      <c r="CF11" s="95">
        <f>CF7</f>
        <v>8395.7999999999993</v>
      </c>
      <c r="CG11" s="95">
        <f>CG7</f>
        <v>8200.5</v>
      </c>
      <c r="CH11" s="95">
        <f>CH7</f>
        <v>9721.2000000000007</v>
      </c>
      <c r="CI11" s="95">
        <f>CI7</f>
        <v>11076</v>
      </c>
      <c r="CJ11" s="95">
        <f>CJ7</f>
        <v>11946.8</v>
      </c>
      <c r="CK11" s="84"/>
      <c r="CL11" s="84"/>
      <c r="CM11" s="84"/>
      <c r="CN11" s="84"/>
      <c r="CO11" s="94" t="s">
        <v>141</v>
      </c>
      <c r="CP11" s="96">
        <f>CP7</f>
        <v>118073</v>
      </c>
      <c r="CQ11" s="96">
        <f>CQ7</f>
        <v>122592</v>
      </c>
      <c r="CR11" s="96">
        <f>CR7</f>
        <v>131864</v>
      </c>
      <c r="CS11" s="96">
        <f>CS7</f>
        <v>111681</v>
      </c>
      <c r="CT11" s="96">
        <f>CT7</f>
        <v>115198</v>
      </c>
      <c r="CU11" s="84"/>
      <c r="CV11" s="84"/>
      <c r="CW11" s="84"/>
      <c r="CX11" s="84"/>
      <c r="CY11" s="84"/>
      <c r="CZ11" s="94" t="s">
        <v>143</v>
      </c>
      <c r="DA11" s="95">
        <f>DA7</f>
        <v>45.4</v>
      </c>
      <c r="DB11" s="95">
        <f>DB7</f>
        <v>48.8</v>
      </c>
      <c r="DC11" s="95">
        <f>DC7</f>
        <v>38.299999999999997</v>
      </c>
      <c r="DD11" s="95">
        <f>DD7</f>
        <v>34.6</v>
      </c>
      <c r="DE11" s="95">
        <f>DE7</f>
        <v>32.799999999999997</v>
      </c>
      <c r="DF11" s="84"/>
      <c r="DG11" s="84"/>
      <c r="DH11" s="84"/>
      <c r="DI11" s="84"/>
      <c r="DJ11" s="94" t="s">
        <v>144</v>
      </c>
      <c r="DK11" s="95">
        <f>DK7</f>
        <v>32.6</v>
      </c>
      <c r="DL11" s="95">
        <f>DL7</f>
        <v>33.200000000000003</v>
      </c>
      <c r="DM11" s="95">
        <f>DM7</f>
        <v>24.2</v>
      </c>
      <c r="DN11" s="95">
        <f>DN7</f>
        <v>16.600000000000001</v>
      </c>
      <c r="DO11" s="95">
        <f>DO7</f>
        <v>15.8</v>
      </c>
      <c r="DP11" s="84"/>
      <c r="DQ11" s="84"/>
      <c r="DR11" s="84"/>
      <c r="DS11" s="84"/>
      <c r="DT11" s="94" t="s">
        <v>141</v>
      </c>
      <c r="DU11" s="95">
        <f>DU7</f>
        <v>11.5</v>
      </c>
      <c r="DV11" s="95">
        <f>DV7</f>
        <v>9.3000000000000007</v>
      </c>
      <c r="DW11" s="95">
        <f>DW7</f>
        <v>7.7</v>
      </c>
      <c r="DX11" s="95">
        <f>DX7</f>
        <v>6.1</v>
      </c>
      <c r="DY11" s="95">
        <f>DY7</f>
        <v>4.4000000000000004</v>
      </c>
      <c r="DZ11" s="84"/>
      <c r="EA11" s="84"/>
      <c r="EB11" s="84"/>
      <c r="EC11" s="84"/>
      <c r="ED11" s="94" t="s">
        <v>141</v>
      </c>
      <c r="EE11" s="95">
        <f>EE7</f>
        <v>70</v>
      </c>
      <c r="EF11" s="95">
        <f>EF7</f>
        <v>70.599999999999994</v>
      </c>
      <c r="EG11" s="95">
        <f>EG7</f>
        <v>70.2</v>
      </c>
      <c r="EH11" s="95">
        <f>EH7</f>
        <v>69</v>
      </c>
      <c r="EI11" s="95">
        <f>EI7</f>
        <v>67.900000000000006</v>
      </c>
      <c r="EJ11" s="84"/>
      <c r="EK11" s="84"/>
      <c r="EL11" s="84"/>
      <c r="EM11" s="84"/>
      <c r="EN11" s="94" t="s">
        <v>141</v>
      </c>
      <c r="EO11" s="95">
        <f>EO7</f>
        <v>0</v>
      </c>
      <c r="EP11" s="95">
        <f>EP7</f>
        <v>0</v>
      </c>
      <c r="EQ11" s="95">
        <f>EQ7</f>
        <v>0</v>
      </c>
      <c r="ER11" s="95">
        <f>ER7</f>
        <v>0</v>
      </c>
      <c r="ES11" s="95">
        <f>ES7</f>
        <v>0</v>
      </c>
      <c r="ET11" s="84"/>
      <c r="EU11" s="84"/>
      <c r="EV11" s="84"/>
      <c r="EW11" s="84"/>
      <c r="EX11" s="84"/>
      <c r="EY11" s="94" t="s">
        <v>141</v>
      </c>
      <c r="EZ11" s="95">
        <f>EZ7</f>
        <v>45.4</v>
      </c>
      <c r="FA11" s="95">
        <f>FA7</f>
        <v>48.8</v>
      </c>
      <c r="FB11" s="95">
        <f>FB7</f>
        <v>38.299999999999997</v>
      </c>
      <c r="FC11" s="95">
        <f>FC7</f>
        <v>34.6</v>
      </c>
      <c r="FD11" s="95">
        <f>FD7</f>
        <v>32.799999999999997</v>
      </c>
      <c r="FE11" s="84"/>
      <c r="FF11" s="84"/>
      <c r="FG11" s="84"/>
      <c r="FH11" s="84"/>
      <c r="FI11" s="94" t="s">
        <v>141</v>
      </c>
      <c r="FJ11" s="95">
        <f>FJ7</f>
        <v>32.6</v>
      </c>
      <c r="FK11" s="95">
        <f>FK7</f>
        <v>33.200000000000003</v>
      </c>
      <c r="FL11" s="95">
        <f>FL7</f>
        <v>24.2</v>
      </c>
      <c r="FM11" s="95">
        <f>FM7</f>
        <v>16.600000000000001</v>
      </c>
      <c r="FN11" s="95">
        <f>FN7</f>
        <v>15.8</v>
      </c>
      <c r="FO11" s="84"/>
      <c r="FP11" s="84"/>
      <c r="FQ11" s="84"/>
      <c r="FR11" s="84"/>
      <c r="FS11" s="94" t="s">
        <v>141</v>
      </c>
      <c r="FT11" s="95">
        <f>FT7</f>
        <v>11.5</v>
      </c>
      <c r="FU11" s="95">
        <f>FU7</f>
        <v>9.3000000000000007</v>
      </c>
      <c r="FV11" s="95">
        <f>FV7</f>
        <v>7.7</v>
      </c>
      <c r="FW11" s="95">
        <f>FW7</f>
        <v>6.1</v>
      </c>
      <c r="FX11" s="95">
        <f>FX7</f>
        <v>4.4000000000000004</v>
      </c>
      <c r="FY11" s="84"/>
      <c r="FZ11" s="84"/>
      <c r="GA11" s="84"/>
      <c r="GB11" s="84"/>
      <c r="GC11" s="94" t="s">
        <v>141</v>
      </c>
      <c r="GD11" s="95">
        <f>GD7</f>
        <v>70</v>
      </c>
      <c r="GE11" s="95">
        <f>GE7</f>
        <v>70.599999999999994</v>
      </c>
      <c r="GF11" s="95">
        <f>GF7</f>
        <v>70.2</v>
      </c>
      <c r="GG11" s="95">
        <f>GG7</f>
        <v>69</v>
      </c>
      <c r="GH11" s="95">
        <f>GH7</f>
        <v>67.900000000000006</v>
      </c>
      <c r="GI11" s="84"/>
      <c r="GJ11" s="84"/>
      <c r="GK11" s="84"/>
      <c r="GL11" s="84"/>
      <c r="GM11" s="94" t="s">
        <v>141</v>
      </c>
      <c r="GN11" s="95">
        <f>GN7</f>
        <v>0</v>
      </c>
      <c r="GO11" s="95">
        <f>GO7</f>
        <v>0</v>
      </c>
      <c r="GP11" s="95">
        <f>GP7</f>
        <v>0</v>
      </c>
      <c r="GQ11" s="95">
        <f>GQ7</f>
        <v>0</v>
      </c>
      <c r="GR11" s="95">
        <f>GR7</f>
        <v>0</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147</v>
      </c>
      <c r="JH11" s="95" t="str">
        <f>JH7</f>
        <v>-</v>
      </c>
      <c r="JI11" s="95" t="str">
        <f>JI7</f>
        <v>-</v>
      </c>
      <c r="JJ11" s="95" t="str">
        <f>JJ7</f>
        <v>-</v>
      </c>
      <c r="JK11" s="95" t="str">
        <f>JK7</f>
        <v>-</v>
      </c>
      <c r="JL11" s="95" t="str">
        <f>JL7</f>
        <v>-</v>
      </c>
      <c r="JM11" s="84"/>
      <c r="JN11" s="84"/>
      <c r="JO11" s="84"/>
      <c r="JP11" s="84"/>
      <c r="JQ11" s="94" t="s">
        <v>148</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129.69999999999999</v>
      </c>
      <c r="AZ12" s="95">
        <f>BE7</f>
        <v>135.9</v>
      </c>
      <c r="BA12" s="95">
        <f>BF7</f>
        <v>130.5</v>
      </c>
      <c r="BB12" s="95">
        <f>BG7</f>
        <v>129.9</v>
      </c>
      <c r="BC12" s="95">
        <f>BH7</f>
        <v>130.19999999999999</v>
      </c>
      <c r="BD12" s="84"/>
      <c r="BE12" s="84"/>
      <c r="BF12" s="84"/>
      <c r="BG12" s="84"/>
      <c r="BH12" s="84"/>
      <c r="BI12" s="94" t="s">
        <v>150</v>
      </c>
      <c r="BJ12" s="95">
        <f>BO7</f>
        <v>130.4</v>
      </c>
      <c r="BK12" s="95">
        <f>BP7</f>
        <v>136.30000000000001</v>
      </c>
      <c r="BL12" s="95">
        <f>BQ7</f>
        <v>130.69999999999999</v>
      </c>
      <c r="BM12" s="95">
        <f>BR7</f>
        <v>128.9</v>
      </c>
      <c r="BN12" s="95">
        <f>BS7</f>
        <v>129.30000000000001</v>
      </c>
      <c r="BO12" s="84"/>
      <c r="BP12" s="84"/>
      <c r="BQ12" s="84"/>
      <c r="BR12" s="84"/>
      <c r="BS12" s="84"/>
      <c r="BT12" s="94" t="s">
        <v>149</v>
      </c>
      <c r="BU12" s="95">
        <f>BZ7</f>
        <v>716.7</v>
      </c>
      <c r="BV12" s="95">
        <f>CA7</f>
        <v>688</v>
      </c>
      <c r="BW12" s="95">
        <f>CB7</f>
        <v>707.7</v>
      </c>
      <c r="BX12" s="95">
        <f>CC7</f>
        <v>749.1</v>
      </c>
      <c r="BY12" s="95">
        <f>CD7</f>
        <v>763.6</v>
      </c>
      <c r="BZ12" s="84"/>
      <c r="CA12" s="84"/>
      <c r="CB12" s="84"/>
      <c r="CC12" s="84"/>
      <c r="CD12" s="84"/>
      <c r="CE12" s="94" t="s">
        <v>149</v>
      </c>
      <c r="CF12" s="95">
        <f>CK7</f>
        <v>8014.2</v>
      </c>
      <c r="CG12" s="95">
        <f>CL7</f>
        <v>8260</v>
      </c>
      <c r="CH12" s="95">
        <f>CM7</f>
        <v>8600.1</v>
      </c>
      <c r="CI12" s="95">
        <f>CN7</f>
        <v>9078.5</v>
      </c>
      <c r="CJ12" s="95">
        <f>CO7</f>
        <v>9106</v>
      </c>
      <c r="CK12" s="84"/>
      <c r="CL12" s="84"/>
      <c r="CM12" s="84"/>
      <c r="CN12" s="84"/>
      <c r="CO12" s="94" t="s">
        <v>149</v>
      </c>
      <c r="CP12" s="96">
        <f>CU7</f>
        <v>1494682</v>
      </c>
      <c r="CQ12" s="96">
        <f>CV7</f>
        <v>1543942</v>
      </c>
      <c r="CR12" s="96">
        <f>CW7</f>
        <v>1467681</v>
      </c>
      <c r="CS12" s="96">
        <f>CX7</f>
        <v>1533303</v>
      </c>
      <c r="CT12" s="96">
        <f>CY7</f>
        <v>1359753</v>
      </c>
      <c r="CU12" s="84"/>
      <c r="CV12" s="84"/>
      <c r="CW12" s="84"/>
      <c r="CX12" s="84"/>
      <c r="CY12" s="84"/>
      <c r="CZ12" s="94" t="s">
        <v>149</v>
      </c>
      <c r="DA12" s="95">
        <f>DF7</f>
        <v>37.700000000000003</v>
      </c>
      <c r="DB12" s="95">
        <f>DG7</f>
        <v>36.200000000000003</v>
      </c>
      <c r="DC12" s="95">
        <f>DH7</f>
        <v>36.5</v>
      </c>
      <c r="DD12" s="95">
        <f>DI7</f>
        <v>35.299999999999997</v>
      </c>
      <c r="DE12" s="95">
        <f>DJ7</f>
        <v>35</v>
      </c>
      <c r="DF12" s="84"/>
      <c r="DG12" s="84"/>
      <c r="DH12" s="84"/>
      <c r="DI12" s="84"/>
      <c r="DJ12" s="94" t="s">
        <v>149</v>
      </c>
      <c r="DK12" s="95">
        <f>DP7</f>
        <v>20</v>
      </c>
      <c r="DL12" s="95">
        <f>DQ7</f>
        <v>18.2</v>
      </c>
      <c r="DM12" s="95">
        <f>DR7</f>
        <v>20.9</v>
      </c>
      <c r="DN12" s="95">
        <f>DS7</f>
        <v>21.1</v>
      </c>
      <c r="DO12" s="95">
        <f>DT7</f>
        <v>19</v>
      </c>
      <c r="DP12" s="84"/>
      <c r="DQ12" s="84"/>
      <c r="DR12" s="84"/>
      <c r="DS12" s="84"/>
      <c r="DT12" s="94" t="s">
        <v>149</v>
      </c>
      <c r="DU12" s="95">
        <f>DZ7</f>
        <v>109.9</v>
      </c>
      <c r="DV12" s="95">
        <f>EA7</f>
        <v>103.6</v>
      </c>
      <c r="DW12" s="95">
        <f>EB7</f>
        <v>95.7</v>
      </c>
      <c r="DX12" s="95">
        <f>EC7</f>
        <v>88.5</v>
      </c>
      <c r="DY12" s="95">
        <f>ED7</f>
        <v>92.4</v>
      </c>
      <c r="DZ12" s="84"/>
      <c r="EA12" s="84"/>
      <c r="EB12" s="84"/>
      <c r="EC12" s="84"/>
      <c r="ED12" s="94" t="s">
        <v>149</v>
      </c>
      <c r="EE12" s="95">
        <f>EJ7</f>
        <v>59.6</v>
      </c>
      <c r="EF12" s="95">
        <f>EK7</f>
        <v>60.3</v>
      </c>
      <c r="EG12" s="95">
        <f>EL7</f>
        <v>60.2</v>
      </c>
      <c r="EH12" s="95">
        <f>EM7</f>
        <v>61.2</v>
      </c>
      <c r="EI12" s="95">
        <f>EN7</f>
        <v>61.9</v>
      </c>
      <c r="EJ12" s="84"/>
      <c r="EK12" s="84"/>
      <c r="EL12" s="84"/>
      <c r="EM12" s="84"/>
      <c r="EN12" s="94" t="s">
        <v>149</v>
      </c>
      <c r="EO12" s="95">
        <f>ET7</f>
        <v>18.7</v>
      </c>
      <c r="EP12" s="95">
        <f>EU7</f>
        <v>20.5</v>
      </c>
      <c r="EQ12" s="95">
        <f>EV7</f>
        <v>21.4</v>
      </c>
      <c r="ER12" s="95">
        <f>EW7</f>
        <v>22.6</v>
      </c>
      <c r="ES12" s="95">
        <f>EX7</f>
        <v>22.2</v>
      </c>
      <c r="ET12" s="84"/>
      <c r="EU12" s="84"/>
      <c r="EV12" s="84"/>
      <c r="EW12" s="84"/>
      <c r="EX12" s="84"/>
      <c r="EY12" s="94" t="s">
        <v>149</v>
      </c>
      <c r="EZ12" s="95">
        <f>IF($EZ$8,FE7,"-")</f>
        <v>39.1</v>
      </c>
      <c r="FA12" s="95">
        <f>IF($EZ$8,FF7,"-")</f>
        <v>37.299999999999997</v>
      </c>
      <c r="FB12" s="95">
        <f>IF($EZ$8,FG7,"-")</f>
        <v>38</v>
      </c>
      <c r="FC12" s="95">
        <f>IF($EZ$8,FH7,"-")</f>
        <v>36.5</v>
      </c>
      <c r="FD12" s="95">
        <f>IF($EZ$8,FI7,"-")</f>
        <v>36.6</v>
      </c>
      <c r="FE12" s="84"/>
      <c r="FF12" s="84"/>
      <c r="FG12" s="84"/>
      <c r="FH12" s="84"/>
      <c r="FI12" s="94" t="s">
        <v>151</v>
      </c>
      <c r="FJ12" s="95">
        <f>IF($FJ$8,FO7,"-")</f>
        <v>21.4</v>
      </c>
      <c r="FK12" s="95">
        <f>IF($FJ$8,FP7,"-")</f>
        <v>19.3</v>
      </c>
      <c r="FL12" s="95">
        <f>IF($FJ$8,FQ7,"-")</f>
        <v>20.6</v>
      </c>
      <c r="FM12" s="95">
        <f>IF($FJ$8,FR7,"-")</f>
        <v>21.6</v>
      </c>
      <c r="FN12" s="95">
        <f>IF($FJ$8,FS7,"-")</f>
        <v>20</v>
      </c>
      <c r="FO12" s="84"/>
      <c r="FP12" s="84"/>
      <c r="FQ12" s="84"/>
      <c r="FR12" s="84"/>
      <c r="FS12" s="94" t="s">
        <v>151</v>
      </c>
      <c r="FT12" s="95">
        <f>IF($FT$8,FY7,"-")</f>
        <v>89.4</v>
      </c>
      <c r="FU12" s="95">
        <f>IF($FT$8,FZ7,"-")</f>
        <v>83.3</v>
      </c>
      <c r="FV12" s="95">
        <f>IF($FT$8,GA7,"-")</f>
        <v>73.2</v>
      </c>
      <c r="FW12" s="95">
        <f>IF($FT$8,GB7,"-")</f>
        <v>71.400000000000006</v>
      </c>
      <c r="FX12" s="95">
        <f>IF($FT$8,GC7,"-")</f>
        <v>82</v>
      </c>
      <c r="FY12" s="84"/>
      <c r="FZ12" s="84"/>
      <c r="GA12" s="84"/>
      <c r="GB12" s="84"/>
      <c r="GC12" s="94" t="s">
        <v>149</v>
      </c>
      <c r="GD12" s="95">
        <f>IF($GD$8,GI7,"-")</f>
        <v>61.7</v>
      </c>
      <c r="GE12" s="95">
        <f>IF($GD$8,GJ7,"-")</f>
        <v>62.1</v>
      </c>
      <c r="GF12" s="95">
        <f>IF($GD$8,GK7,"-")</f>
        <v>62.6</v>
      </c>
      <c r="GG12" s="95">
        <f>IF($GD$8,GL7,"-")</f>
        <v>63.4</v>
      </c>
      <c r="GH12" s="95">
        <f>IF($GD$8,GM7,"-")</f>
        <v>63.8</v>
      </c>
      <c r="GI12" s="84"/>
      <c r="GJ12" s="84"/>
      <c r="GK12" s="84"/>
      <c r="GL12" s="84"/>
      <c r="GM12" s="94" t="s">
        <v>149</v>
      </c>
      <c r="GN12" s="95">
        <f>IF($GN$8,GS7,"-")</f>
        <v>13.3</v>
      </c>
      <c r="GO12" s="95">
        <f>IF($GN$8,GT7,"-")</f>
        <v>14.4</v>
      </c>
      <c r="GP12" s="95">
        <f>IF($GN$8,GU7,"-")</f>
        <v>15.3</v>
      </c>
      <c r="GQ12" s="95">
        <f>IF($GN$8,GV7,"-")</f>
        <v>16.100000000000001</v>
      </c>
      <c r="GR12" s="95">
        <f>IF($GN$8,GW7,"-")</f>
        <v>15.2</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151</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151</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t="str">
        <f>IF($KW$8,LB7,"-")</f>
        <v>-</v>
      </c>
      <c r="KX12" s="95" t="str">
        <f>IF($KW$8,LC7,"-")</f>
        <v>-</v>
      </c>
      <c r="KY12" s="95" t="str">
        <f>IF($KW$8,LD7,"-")</f>
        <v>-</v>
      </c>
      <c r="KZ12" s="95" t="str">
        <f>IF($KW$8,LE7,"-")</f>
        <v>-</v>
      </c>
      <c r="LA12" s="95" t="str">
        <f>IF($KW$8,LF7,"-")</f>
        <v>-</v>
      </c>
      <c r="LB12" s="84"/>
      <c r="LC12" s="84"/>
      <c r="LD12" s="84"/>
      <c r="LE12" s="84"/>
      <c r="LF12" s="94" t="s">
        <v>149</v>
      </c>
      <c r="LG12" s="95" t="str">
        <f>IF($LG$8,LL7,"-")</f>
        <v>-</v>
      </c>
      <c r="LH12" s="95" t="str">
        <f>IF($LG$8,LM7,"-")</f>
        <v>-</v>
      </c>
      <c r="LI12" s="95" t="str">
        <f>IF($LG$8,LN7,"-")</f>
        <v>-</v>
      </c>
      <c r="LJ12" s="95" t="str">
        <f>IF($LG$8,LO7,"-")</f>
        <v>-</v>
      </c>
      <c r="LK12" s="95" t="str">
        <f>IF($LG$8,LP7,"-")</f>
        <v>-</v>
      </c>
      <c r="LL12" s="84"/>
      <c r="LM12" s="84"/>
      <c r="LN12" s="84"/>
      <c r="LO12" s="84"/>
      <c r="LP12" s="94" t="s">
        <v>151</v>
      </c>
      <c r="LQ12" s="95" t="str">
        <f>IF($LQ$8,LV7,"-")</f>
        <v>-</v>
      </c>
      <c r="LR12" s="95" t="str">
        <f>IF($LQ$8,LW7,"-")</f>
        <v>-</v>
      </c>
      <c r="LS12" s="95" t="str">
        <f>IF($LQ$8,LX7,"-")</f>
        <v>-</v>
      </c>
      <c r="LT12" s="95" t="str">
        <f>IF($LQ$8,LY7,"-")</f>
        <v>-</v>
      </c>
      <c r="LU12" s="95" t="str">
        <f>IF($LQ$8,LZ7,"-")</f>
        <v>-</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151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153</v>
      </c>
      <c r="AY13" s="95">
        <f>$BI$7</f>
        <v>100</v>
      </c>
      <c r="AZ13" s="95">
        <f>$BI$7</f>
        <v>100</v>
      </c>
      <c r="BA13" s="95">
        <f>$BI$7</f>
        <v>100</v>
      </c>
      <c r="BB13" s="95">
        <f>$BI$7</f>
        <v>100</v>
      </c>
      <c r="BC13" s="95">
        <f>$BI$7</f>
        <v>100</v>
      </c>
      <c r="BD13" s="84"/>
      <c r="BE13" s="84"/>
      <c r="BF13" s="84"/>
      <c r="BG13" s="84"/>
      <c r="BH13" s="84"/>
      <c r="BI13" s="94" t="s">
        <v>153</v>
      </c>
      <c r="BJ13" s="95">
        <f>$BT$7</f>
        <v>100</v>
      </c>
      <c r="BK13" s="95">
        <f>$BT$7</f>
        <v>100</v>
      </c>
      <c r="BL13" s="95">
        <f>$BT$7</f>
        <v>100</v>
      </c>
      <c r="BM13" s="95">
        <f>$BT$7</f>
        <v>100</v>
      </c>
      <c r="BN13" s="95">
        <f>$BT$7</f>
        <v>100</v>
      </c>
      <c r="BO13" s="84"/>
      <c r="BP13" s="84"/>
      <c r="BQ13" s="84"/>
      <c r="BR13" s="84"/>
      <c r="BS13" s="84"/>
      <c r="BT13" s="94" t="s">
        <v>153</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154</v>
      </c>
      <c r="C14" s="99"/>
      <c r="D14" s="100"/>
      <c r="E14" s="99"/>
      <c r="F14" s="197" t="s">
        <v>155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156</v>
      </c>
      <c r="C15" s="196"/>
      <c r="D15" s="100"/>
      <c r="E15" s="97">
        <v>1</v>
      </c>
      <c r="F15" s="196" t="s">
        <v>157</v>
      </c>
      <c r="G15" s="196"/>
      <c r="H15" s="102" t="s">
        <v>158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159</v>
      </c>
      <c r="AY15" s="103"/>
      <c r="AZ15" s="103"/>
      <c r="BA15" s="103"/>
      <c r="BB15" s="103"/>
      <c r="BC15" s="103"/>
      <c r="BD15" s="100"/>
      <c r="BE15" s="100"/>
      <c r="BF15" s="100"/>
      <c r="BG15" s="100"/>
      <c r="BH15" s="100"/>
      <c r="BI15" s="101" t="s">
        <v>159</v>
      </c>
      <c r="BJ15" s="103"/>
      <c r="BK15" s="103"/>
      <c r="BL15" s="103"/>
      <c r="BM15" s="103"/>
      <c r="BN15" s="103"/>
      <c r="BO15" s="100"/>
      <c r="BP15" s="100"/>
      <c r="BQ15" s="100"/>
      <c r="BR15" s="100"/>
      <c r="BS15" s="100"/>
      <c r="BT15" s="101" t="s">
        <v>159</v>
      </c>
      <c r="BU15" s="103"/>
      <c r="BV15" s="103"/>
      <c r="BW15" s="103"/>
      <c r="BX15" s="103"/>
      <c r="BY15" s="103"/>
      <c r="BZ15" s="100"/>
      <c r="CA15" s="100"/>
      <c r="CB15" s="100"/>
      <c r="CC15" s="100"/>
      <c r="CD15" s="100"/>
      <c r="CE15" s="101" t="s">
        <v>159</v>
      </c>
      <c r="CF15" s="103"/>
      <c r="CG15" s="103"/>
      <c r="CH15" s="103"/>
      <c r="CI15" s="103"/>
      <c r="CJ15" s="103"/>
      <c r="CK15" s="100"/>
      <c r="CL15" s="100"/>
      <c r="CM15" s="100"/>
      <c r="CN15" s="100"/>
      <c r="CO15" s="101" t="s">
        <v>159</v>
      </c>
      <c r="CP15" s="103"/>
      <c r="CQ15" s="103"/>
      <c r="CR15" s="103"/>
      <c r="CS15" s="103"/>
      <c r="CT15" s="103"/>
      <c r="CU15" s="100"/>
      <c r="CV15" s="100"/>
      <c r="CW15" s="100"/>
      <c r="CX15" s="100"/>
      <c r="CY15" s="100"/>
      <c r="CZ15" s="101" t="s">
        <v>159</v>
      </c>
      <c r="DA15" s="103"/>
      <c r="DB15" s="103"/>
      <c r="DC15" s="103"/>
      <c r="DD15" s="103"/>
      <c r="DE15" s="103"/>
      <c r="DF15" s="100"/>
      <c r="DG15" s="100"/>
      <c r="DH15" s="100"/>
      <c r="DI15" s="100"/>
      <c r="DJ15" s="101" t="s">
        <v>159</v>
      </c>
      <c r="DK15" s="103"/>
      <c r="DL15" s="103"/>
      <c r="DM15" s="103"/>
      <c r="DN15" s="103"/>
      <c r="DO15" s="103"/>
      <c r="DP15" s="100"/>
      <c r="DQ15" s="100"/>
      <c r="DR15" s="100"/>
      <c r="DS15" s="100"/>
      <c r="DT15" s="101" t="s">
        <v>159</v>
      </c>
      <c r="DU15" s="103"/>
      <c r="DV15" s="103"/>
      <c r="DW15" s="103"/>
      <c r="DX15" s="103"/>
      <c r="DY15" s="103"/>
      <c r="DZ15" s="100"/>
      <c r="EA15" s="100"/>
      <c r="EB15" s="100"/>
      <c r="EC15" s="100"/>
      <c r="ED15" s="101" t="s">
        <v>159</v>
      </c>
      <c r="EE15" s="103"/>
      <c r="EF15" s="103"/>
      <c r="EG15" s="103"/>
      <c r="EH15" s="103"/>
      <c r="EI15" s="103"/>
      <c r="EJ15" s="100"/>
      <c r="EK15" s="100"/>
      <c r="EL15" s="100"/>
      <c r="EM15" s="100"/>
      <c r="EN15" s="101" t="s">
        <v>159</v>
      </c>
      <c r="EO15" s="103"/>
      <c r="EP15" s="103"/>
      <c r="EQ15" s="103"/>
      <c r="ER15" s="103"/>
      <c r="ES15" s="103"/>
      <c r="ET15" s="100"/>
      <c r="EU15" s="100"/>
      <c r="EV15" s="100"/>
      <c r="EW15" s="100"/>
      <c r="EX15" s="100"/>
      <c r="EY15" s="101" t="s">
        <v>159</v>
      </c>
      <c r="EZ15" s="103"/>
      <c r="FA15" s="103"/>
      <c r="FB15" s="103"/>
      <c r="FC15" s="103"/>
      <c r="FD15" s="103"/>
      <c r="FE15" s="100"/>
      <c r="FF15" s="100"/>
      <c r="FG15" s="100"/>
      <c r="FH15" s="100"/>
      <c r="FI15" s="101" t="s">
        <v>159</v>
      </c>
      <c r="FJ15" s="103"/>
      <c r="FK15" s="103"/>
      <c r="FL15" s="103"/>
      <c r="FM15" s="103"/>
      <c r="FN15" s="103"/>
      <c r="FO15" s="100"/>
      <c r="FP15" s="100"/>
      <c r="FQ15" s="100"/>
      <c r="FR15" s="100"/>
      <c r="FS15" s="101" t="s">
        <v>159</v>
      </c>
      <c r="FT15" s="103"/>
      <c r="FU15" s="103"/>
      <c r="FV15" s="103"/>
      <c r="FW15" s="103"/>
      <c r="FX15" s="103"/>
      <c r="FY15" s="100"/>
      <c r="FZ15" s="100"/>
      <c r="GA15" s="100"/>
      <c r="GB15" s="100"/>
      <c r="GC15" s="101" t="s">
        <v>159</v>
      </c>
      <c r="GD15" s="103"/>
      <c r="GE15" s="103"/>
      <c r="GF15" s="103"/>
      <c r="GG15" s="103"/>
      <c r="GH15" s="103"/>
      <c r="GI15" s="100"/>
      <c r="GJ15" s="100"/>
      <c r="GK15" s="100"/>
      <c r="GL15" s="100"/>
      <c r="GM15" s="101" t="s">
        <v>159</v>
      </c>
      <c r="GN15" s="103"/>
      <c r="GO15" s="103"/>
      <c r="GP15" s="103"/>
      <c r="GQ15" s="103"/>
      <c r="GR15" s="103"/>
      <c r="GS15" s="100"/>
      <c r="GT15" s="100"/>
      <c r="GU15" s="100"/>
      <c r="GV15" s="100"/>
      <c r="GW15" s="100"/>
      <c r="GX15" s="101" t="s">
        <v>159</v>
      </c>
      <c r="GY15" s="103"/>
      <c r="GZ15" s="103"/>
      <c r="HA15" s="103"/>
      <c r="HB15" s="103"/>
      <c r="HC15" s="103"/>
      <c r="HD15" s="100"/>
      <c r="HE15" s="100"/>
      <c r="HF15" s="100"/>
      <c r="HG15" s="100"/>
      <c r="HH15" s="101" t="s">
        <v>159</v>
      </c>
      <c r="HI15" s="103"/>
      <c r="HJ15" s="103"/>
      <c r="HK15" s="103"/>
      <c r="HL15" s="103"/>
      <c r="HM15" s="103"/>
      <c r="HN15" s="100"/>
      <c r="HO15" s="100"/>
      <c r="HP15" s="100"/>
      <c r="HQ15" s="100"/>
      <c r="HR15" s="101" t="s">
        <v>159</v>
      </c>
      <c r="HS15" s="103"/>
      <c r="HT15" s="103"/>
      <c r="HU15" s="103"/>
      <c r="HV15" s="103"/>
      <c r="HW15" s="103"/>
      <c r="HX15" s="100"/>
      <c r="HY15" s="100"/>
      <c r="HZ15" s="100"/>
      <c r="IA15" s="100"/>
      <c r="IB15" s="101" t="s">
        <v>159</v>
      </c>
      <c r="IC15" s="103"/>
      <c r="ID15" s="103"/>
      <c r="IE15" s="103"/>
      <c r="IF15" s="103"/>
      <c r="IG15" s="103"/>
      <c r="IH15" s="100"/>
      <c r="II15" s="100"/>
      <c r="IJ15" s="100"/>
      <c r="IK15" s="100"/>
      <c r="IL15" s="101" t="s">
        <v>159</v>
      </c>
      <c r="IM15" s="103"/>
      <c r="IN15" s="103"/>
      <c r="IO15" s="103"/>
      <c r="IP15" s="103"/>
      <c r="IQ15" s="103"/>
      <c r="IR15" s="100"/>
      <c r="IS15" s="100"/>
      <c r="IT15" s="100"/>
      <c r="IU15" s="100"/>
      <c r="IV15" s="100"/>
      <c r="IW15" s="101" t="s">
        <v>159</v>
      </c>
      <c r="IX15" s="103"/>
      <c r="IY15" s="103"/>
      <c r="IZ15" s="103"/>
      <c r="JA15" s="103"/>
      <c r="JB15" s="103"/>
      <c r="JC15" s="100"/>
      <c r="JD15" s="100"/>
      <c r="JE15" s="100"/>
      <c r="JF15" s="100"/>
      <c r="JG15" s="101" t="s">
        <v>159</v>
      </c>
      <c r="JH15" s="103"/>
      <c r="JI15" s="103"/>
      <c r="JJ15" s="103"/>
      <c r="JK15" s="103"/>
      <c r="JL15" s="103"/>
      <c r="JM15" s="100"/>
      <c r="JN15" s="100"/>
      <c r="JO15" s="100"/>
      <c r="JP15" s="100"/>
      <c r="JQ15" s="101" t="s">
        <v>159</v>
      </c>
      <c r="JR15" s="103"/>
      <c r="JS15" s="103"/>
      <c r="JT15" s="103"/>
      <c r="JU15" s="103"/>
      <c r="JV15" s="103"/>
      <c r="JW15" s="100"/>
      <c r="JX15" s="100"/>
      <c r="JY15" s="100"/>
      <c r="JZ15" s="100"/>
      <c r="KA15" s="101" t="s">
        <v>159</v>
      </c>
      <c r="KB15" s="103"/>
      <c r="KC15" s="103"/>
      <c r="KD15" s="103"/>
      <c r="KE15" s="103"/>
      <c r="KF15" s="103"/>
      <c r="KG15" s="100"/>
      <c r="KH15" s="100"/>
      <c r="KI15" s="100"/>
      <c r="KJ15" s="100"/>
      <c r="KK15" s="101" t="s">
        <v>159</v>
      </c>
      <c r="KL15" s="103"/>
      <c r="KM15" s="103"/>
      <c r="KN15" s="103"/>
      <c r="KO15" s="103"/>
      <c r="KP15" s="103"/>
      <c r="KQ15" s="100"/>
      <c r="KR15" s="100"/>
      <c r="KS15" s="100"/>
      <c r="KT15" s="100"/>
      <c r="KU15" s="100"/>
      <c r="KV15" s="101" t="s">
        <v>159</v>
      </c>
      <c r="KW15" s="103"/>
      <c r="KX15" s="103"/>
      <c r="KY15" s="103"/>
      <c r="KZ15" s="103"/>
      <c r="LA15" s="103"/>
      <c r="LB15" s="100"/>
      <c r="LC15" s="100"/>
      <c r="LD15" s="100"/>
      <c r="LE15" s="100"/>
      <c r="LF15" s="101" t="s">
        <v>159</v>
      </c>
      <c r="LG15" s="103"/>
      <c r="LH15" s="103"/>
      <c r="LI15" s="103"/>
      <c r="LJ15" s="103"/>
      <c r="LK15" s="103"/>
      <c r="LL15" s="100"/>
      <c r="LM15" s="100"/>
      <c r="LN15" s="100"/>
      <c r="LO15" s="100"/>
      <c r="LP15" s="101" t="s">
        <v>159</v>
      </c>
      <c r="LQ15" s="103"/>
      <c r="LR15" s="103"/>
      <c r="LS15" s="103"/>
      <c r="LT15" s="103"/>
      <c r="LU15" s="103"/>
      <c r="LV15" s="100"/>
      <c r="LW15" s="100"/>
      <c r="LX15" s="100"/>
      <c r="LY15" s="100"/>
      <c r="LZ15" s="101" t="s">
        <v>159</v>
      </c>
      <c r="MA15" s="103"/>
      <c r="MB15" s="103"/>
      <c r="MC15" s="103"/>
      <c r="MD15" s="103"/>
      <c r="ME15" s="103"/>
      <c r="MF15" s="100"/>
      <c r="MG15" s="100"/>
      <c r="MH15" s="100"/>
      <c r="MI15" s="100"/>
      <c r="MJ15" s="101" t="s">
        <v>159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160</v>
      </c>
      <c r="C16" s="196"/>
      <c r="D16" s="100"/>
      <c r="E16" s="97">
        <f>E15+1</f>
        <v>2</v>
      </c>
      <c r="F16" s="196" t="s">
        <v>161</v>
      </c>
      <c r="G16" s="196"/>
      <c r="H16" s="102" t="s">
        <v>162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163</v>
      </c>
      <c r="C17" s="196"/>
      <c r="D17" s="100"/>
      <c r="E17" s="97">
        <f>E16+1</f>
        <v>3</v>
      </c>
      <c r="F17" s="196" t="s">
        <v>164</v>
      </c>
      <c r="G17" s="196"/>
      <c r="H17" s="102" t="s">
        <v>165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166</v>
      </c>
      <c r="AY17" s="106">
        <f>IF(AY7="-",NA(),AY7)</f>
        <v>104.7</v>
      </c>
      <c r="AZ17" s="106">
        <f>IF(AZ7="-",NA(),AZ7)</f>
        <v>105.5</v>
      </c>
      <c r="BA17" s="106">
        <f>IF(BA7="-",NA(),BA7)</f>
        <v>107.9</v>
      </c>
      <c r="BB17" s="106">
        <f>IF(BB7="-",NA(),BB7)</f>
        <v>103.9</v>
      </c>
      <c r="BC17" s="106">
        <f>IF(BC7="-",NA(),BC7)</f>
        <v>103.2</v>
      </c>
      <c r="BD17" s="100"/>
      <c r="BE17" s="100"/>
      <c r="BF17" s="100"/>
      <c r="BG17" s="100"/>
      <c r="BH17" s="100"/>
      <c r="BI17" s="105" t="s">
        <v>166</v>
      </c>
      <c r="BJ17" s="106">
        <f>IF(BJ7="-",NA(),BJ7)</f>
        <v>103.5</v>
      </c>
      <c r="BK17" s="106">
        <f>IF(BK7="-",NA(),BK7)</f>
        <v>101.6</v>
      </c>
      <c r="BL17" s="106">
        <f>IF(BL7="-",NA(),BL7)</f>
        <v>106.7</v>
      </c>
      <c r="BM17" s="106">
        <f>IF(BM7="-",NA(),BM7)</f>
        <v>102.3</v>
      </c>
      <c r="BN17" s="106">
        <f>IF(BN7="-",NA(),BN7)</f>
        <v>99.1</v>
      </c>
      <c r="BO17" s="100"/>
      <c r="BP17" s="100"/>
      <c r="BQ17" s="100"/>
      <c r="BR17" s="100"/>
      <c r="BS17" s="100"/>
      <c r="BT17" s="105" t="s">
        <v>166</v>
      </c>
      <c r="BU17" s="106">
        <f>IF(BU7="-",NA(),BU7)</f>
        <v>1293.5999999999999</v>
      </c>
      <c r="BV17" s="106">
        <f>IF(BV7="-",NA(),BV7)</f>
        <v>2012.9</v>
      </c>
      <c r="BW17" s="106">
        <f>IF(BW7="-",NA(),BW7)</f>
        <v>811.4</v>
      </c>
      <c r="BX17" s="106">
        <f>IF(BX7="-",NA(),BX7)</f>
        <v>653.9</v>
      </c>
      <c r="BY17" s="106">
        <f>IF(BY7="-",NA(),BY7)</f>
        <v>710.4</v>
      </c>
      <c r="BZ17" s="100"/>
      <c r="CA17" s="100"/>
      <c r="CB17" s="100"/>
      <c r="CC17" s="100"/>
      <c r="CD17" s="100"/>
      <c r="CE17" s="105" t="s">
        <v>166</v>
      </c>
      <c r="CF17" s="106">
        <f>IF(CF7="-",NA(),CF7)</f>
        <v>8395.7999999999993</v>
      </c>
      <c r="CG17" s="106">
        <f>IF(CG7="-",NA(),CG7)</f>
        <v>8200.5</v>
      </c>
      <c r="CH17" s="106">
        <f>IF(CH7="-",NA(),CH7)</f>
        <v>9721.2000000000007</v>
      </c>
      <c r="CI17" s="106">
        <f>IF(CI7="-",NA(),CI7)</f>
        <v>11076</v>
      </c>
      <c r="CJ17" s="106">
        <f>IF(CJ7="-",NA(),CJ7)</f>
        <v>11946.8</v>
      </c>
      <c r="CK17" s="100"/>
      <c r="CL17" s="100"/>
      <c r="CM17" s="100"/>
      <c r="CN17" s="100"/>
      <c r="CO17" s="105" t="s">
        <v>166</v>
      </c>
      <c r="CP17" s="107">
        <f>IF(CP7="-",NA(),CP7)</f>
        <v>118073</v>
      </c>
      <c r="CQ17" s="107">
        <f>IF(CQ7="-",NA(),CQ7)</f>
        <v>122592</v>
      </c>
      <c r="CR17" s="107">
        <f>IF(CR7="-",NA(),CR7)</f>
        <v>131864</v>
      </c>
      <c r="CS17" s="107">
        <f>IF(CS7="-",NA(),CS7)</f>
        <v>111681</v>
      </c>
      <c r="CT17" s="107">
        <f>IF(CT7="-",NA(),CT7)</f>
        <v>115198</v>
      </c>
      <c r="CU17" s="100"/>
      <c r="CV17" s="100"/>
      <c r="CW17" s="100"/>
      <c r="CX17" s="100"/>
      <c r="CY17" s="100"/>
      <c r="CZ17" s="105" t="s">
        <v>166</v>
      </c>
      <c r="DA17" s="106">
        <f>IF(DA7="-",NA(),DA7)</f>
        <v>45.4</v>
      </c>
      <c r="DB17" s="106">
        <f>IF(DB7="-",NA(),DB7)</f>
        <v>48.8</v>
      </c>
      <c r="DC17" s="106">
        <f>IF(DC7="-",NA(),DC7)</f>
        <v>38.299999999999997</v>
      </c>
      <c r="DD17" s="106">
        <f>IF(DD7="-",NA(),DD7)</f>
        <v>34.6</v>
      </c>
      <c r="DE17" s="106">
        <f>IF(DE7="-",NA(),DE7)</f>
        <v>32.799999999999997</v>
      </c>
      <c r="DF17" s="100"/>
      <c r="DG17" s="100"/>
      <c r="DH17" s="100"/>
      <c r="DI17" s="100"/>
      <c r="DJ17" s="105" t="s">
        <v>166</v>
      </c>
      <c r="DK17" s="106">
        <f>IF(DK7="-",NA(),DK7)</f>
        <v>32.6</v>
      </c>
      <c r="DL17" s="106">
        <f>IF(DL7="-",NA(),DL7)</f>
        <v>33.200000000000003</v>
      </c>
      <c r="DM17" s="106">
        <f>IF(DM7="-",NA(),DM7)</f>
        <v>24.2</v>
      </c>
      <c r="DN17" s="106">
        <f>IF(DN7="-",NA(),DN7)</f>
        <v>16.600000000000001</v>
      </c>
      <c r="DO17" s="106">
        <f>IF(DO7="-",NA(),DO7)</f>
        <v>15.8</v>
      </c>
      <c r="DP17" s="100"/>
      <c r="DQ17" s="100"/>
      <c r="DR17" s="100"/>
      <c r="DS17" s="100"/>
      <c r="DT17" s="105" t="s">
        <v>166</v>
      </c>
      <c r="DU17" s="106">
        <f>IF(DU7="-",NA(),DU7)</f>
        <v>11.5</v>
      </c>
      <c r="DV17" s="106">
        <f>IF(DV7="-",NA(),DV7)</f>
        <v>9.3000000000000007</v>
      </c>
      <c r="DW17" s="106">
        <f>IF(DW7="-",NA(),DW7)</f>
        <v>7.7</v>
      </c>
      <c r="DX17" s="106">
        <f>IF(DX7="-",NA(),DX7)</f>
        <v>6.1</v>
      </c>
      <c r="DY17" s="106">
        <f>IF(DY7="-",NA(),DY7)</f>
        <v>4.4000000000000004</v>
      </c>
      <c r="DZ17" s="100"/>
      <c r="EA17" s="100"/>
      <c r="EB17" s="100"/>
      <c r="EC17" s="100"/>
      <c r="ED17" s="105" t="s">
        <v>166</v>
      </c>
      <c r="EE17" s="106">
        <f>IF(EE7="-",NA(),EE7)</f>
        <v>70</v>
      </c>
      <c r="EF17" s="106">
        <f>IF(EF7="-",NA(),EF7)</f>
        <v>70.599999999999994</v>
      </c>
      <c r="EG17" s="106">
        <f>IF(EG7="-",NA(),EG7)</f>
        <v>70.2</v>
      </c>
      <c r="EH17" s="106">
        <f>IF(EH7="-",NA(),EH7)</f>
        <v>69</v>
      </c>
      <c r="EI17" s="106">
        <f>IF(EI7="-",NA(),EI7)</f>
        <v>67.900000000000006</v>
      </c>
      <c r="EJ17" s="100"/>
      <c r="EK17" s="100"/>
      <c r="EL17" s="100"/>
      <c r="EM17" s="100"/>
      <c r="EN17" s="105" t="s">
        <v>166</v>
      </c>
      <c r="EO17" s="106">
        <f>IF(EO7="-",NA(),EO7)</f>
        <v>0</v>
      </c>
      <c r="EP17" s="106">
        <f>IF(EP7="-",NA(),EP7)</f>
        <v>0</v>
      </c>
      <c r="EQ17" s="106">
        <f>IF(EQ7="-",NA(),EQ7)</f>
        <v>0</v>
      </c>
      <c r="ER17" s="106">
        <f>IF(ER7="-",NA(),ER7)</f>
        <v>0</v>
      </c>
      <c r="ES17" s="106">
        <f>IF(ES7="-",NA(),ES7)</f>
        <v>0</v>
      </c>
      <c r="ET17" s="100"/>
      <c r="EU17" s="100"/>
      <c r="EV17" s="100"/>
      <c r="EW17" s="100"/>
      <c r="EX17" s="100"/>
      <c r="EY17" s="105" t="s">
        <v>166</v>
      </c>
      <c r="EZ17" s="106">
        <f>IF(EZ7="-",NA(),EZ7)</f>
        <v>45.4</v>
      </c>
      <c r="FA17" s="106">
        <f>IF(FA7="-",NA(),FA7)</f>
        <v>48.8</v>
      </c>
      <c r="FB17" s="106">
        <f>IF(FB7="-",NA(),FB7)</f>
        <v>38.299999999999997</v>
      </c>
      <c r="FC17" s="106">
        <f>IF(FC7="-",NA(),FC7)</f>
        <v>34.6</v>
      </c>
      <c r="FD17" s="106">
        <f>IF(FD7="-",NA(),FD7)</f>
        <v>32.799999999999997</v>
      </c>
      <c r="FE17" s="100"/>
      <c r="FF17" s="100"/>
      <c r="FG17" s="100"/>
      <c r="FH17" s="100"/>
      <c r="FI17" s="105" t="s">
        <v>166</v>
      </c>
      <c r="FJ17" s="106">
        <f>IF(FJ7="-",NA(),FJ7)</f>
        <v>32.6</v>
      </c>
      <c r="FK17" s="106">
        <f>IF(FK7="-",NA(),FK7)</f>
        <v>33.200000000000003</v>
      </c>
      <c r="FL17" s="106">
        <f>IF(FL7="-",NA(),FL7)</f>
        <v>24.2</v>
      </c>
      <c r="FM17" s="106">
        <f>IF(FM7="-",NA(),FM7)</f>
        <v>16.600000000000001</v>
      </c>
      <c r="FN17" s="106">
        <f>IF(FN7="-",NA(),FN7)</f>
        <v>15.8</v>
      </c>
      <c r="FO17" s="100"/>
      <c r="FP17" s="100"/>
      <c r="FQ17" s="100"/>
      <c r="FR17" s="100"/>
      <c r="FS17" s="105" t="s">
        <v>166</v>
      </c>
      <c r="FT17" s="106">
        <f>IF(FT7="-",NA(),FT7)</f>
        <v>11.5</v>
      </c>
      <c r="FU17" s="106">
        <f>IF(FU7="-",NA(),FU7)</f>
        <v>9.3000000000000007</v>
      </c>
      <c r="FV17" s="106">
        <f>IF(FV7="-",NA(),FV7)</f>
        <v>7.7</v>
      </c>
      <c r="FW17" s="106">
        <f>IF(FW7="-",NA(),FW7)</f>
        <v>6.1</v>
      </c>
      <c r="FX17" s="106">
        <f>IF(FX7="-",NA(),FX7)</f>
        <v>4.4000000000000004</v>
      </c>
      <c r="FY17" s="100"/>
      <c r="FZ17" s="100"/>
      <c r="GA17" s="100"/>
      <c r="GB17" s="100"/>
      <c r="GC17" s="105" t="s">
        <v>166</v>
      </c>
      <c r="GD17" s="106">
        <f>IF(GD7="-",NA(),GD7)</f>
        <v>70</v>
      </c>
      <c r="GE17" s="106">
        <f>IF(GE7="-",NA(),GE7)</f>
        <v>70.599999999999994</v>
      </c>
      <c r="GF17" s="106">
        <f>IF(GF7="-",NA(),GF7)</f>
        <v>70.2</v>
      </c>
      <c r="GG17" s="106">
        <f>IF(GG7="-",NA(),GG7)</f>
        <v>69</v>
      </c>
      <c r="GH17" s="106">
        <f>IF(GH7="-",NA(),GH7)</f>
        <v>67.900000000000006</v>
      </c>
      <c r="GI17" s="100"/>
      <c r="GJ17" s="100"/>
      <c r="GK17" s="100"/>
      <c r="GL17" s="100"/>
      <c r="GM17" s="105" t="s">
        <v>166</v>
      </c>
      <c r="GN17" s="106">
        <f>IF(GN7="-",NA(),GN7)</f>
        <v>0</v>
      </c>
      <c r="GO17" s="106">
        <f>IF(GO7="-",NA(),GO7)</f>
        <v>0</v>
      </c>
      <c r="GP17" s="106">
        <f>IF(GP7="-",NA(),GP7)</f>
        <v>0</v>
      </c>
      <c r="GQ17" s="106">
        <f>IF(GQ7="-",NA(),GQ7)</f>
        <v>0</v>
      </c>
      <c r="GR17" s="106">
        <f>IF(GR7="-",NA(),GR7)</f>
        <v>0</v>
      </c>
      <c r="GS17" s="100"/>
      <c r="GT17" s="100"/>
      <c r="GU17" s="100"/>
      <c r="GV17" s="100"/>
      <c r="GW17" s="100"/>
      <c r="GX17" s="105" t="s">
        <v>166</v>
      </c>
      <c r="GY17" s="106" t="e">
        <f>IF(GY7="-",NA(),GY7)</f>
        <v>#N/A</v>
      </c>
      <c r="GZ17" s="106" t="e">
        <f>IF(GZ7="-",NA(),GZ7)</f>
        <v>#N/A</v>
      </c>
      <c r="HA17" s="106" t="e">
        <f>IF(HA7="-",NA(),HA7)</f>
        <v>#N/A</v>
      </c>
      <c r="HB17" s="106" t="e">
        <f>IF(HB7="-",NA(),HB7)</f>
        <v>#N/A</v>
      </c>
      <c r="HC17" s="106" t="e">
        <f>IF(HC7="-",NA(),HC7)</f>
        <v>#N/A</v>
      </c>
      <c r="HD17" s="100"/>
      <c r="HE17" s="100"/>
      <c r="HF17" s="100"/>
      <c r="HG17" s="100"/>
      <c r="HH17" s="105" t="s">
        <v>166</v>
      </c>
      <c r="HI17" s="106" t="e">
        <f>IF(HI7="-",NA(),HI7)</f>
        <v>#N/A</v>
      </c>
      <c r="HJ17" s="106" t="e">
        <f>IF(HJ7="-",NA(),HJ7)</f>
        <v>#N/A</v>
      </c>
      <c r="HK17" s="106" t="e">
        <f>IF(HK7="-",NA(),HK7)</f>
        <v>#N/A</v>
      </c>
      <c r="HL17" s="106" t="e">
        <f>IF(HL7="-",NA(),HL7)</f>
        <v>#N/A</v>
      </c>
      <c r="HM17" s="106" t="e">
        <f>IF(HM7="-",NA(),HM7)</f>
        <v>#N/A</v>
      </c>
      <c r="HN17" s="100"/>
      <c r="HO17" s="100"/>
      <c r="HP17" s="100"/>
      <c r="HQ17" s="100"/>
      <c r="HR17" s="105" t="s">
        <v>166</v>
      </c>
      <c r="HS17" s="106" t="e">
        <f>IF(HS7="-",NA(),HS7)</f>
        <v>#N/A</v>
      </c>
      <c r="HT17" s="106" t="e">
        <f>IF(HT7="-",NA(),HT7)</f>
        <v>#N/A</v>
      </c>
      <c r="HU17" s="106" t="e">
        <f>IF(HU7="-",NA(),HU7)</f>
        <v>#N/A</v>
      </c>
      <c r="HV17" s="106" t="e">
        <f>IF(HV7="-",NA(),HV7)</f>
        <v>#N/A</v>
      </c>
      <c r="HW17" s="106" t="e">
        <f>IF(HW7="-",NA(),HW7)</f>
        <v>#N/A</v>
      </c>
      <c r="HX17" s="100"/>
      <c r="HY17" s="100"/>
      <c r="HZ17" s="100"/>
      <c r="IA17" s="100"/>
      <c r="IB17" s="105" t="s">
        <v>166</v>
      </c>
      <c r="IC17" s="106" t="e">
        <f>IF(IC7="-",NA(),IC7)</f>
        <v>#N/A</v>
      </c>
      <c r="ID17" s="106" t="e">
        <f>IF(ID7="-",NA(),ID7)</f>
        <v>#N/A</v>
      </c>
      <c r="IE17" s="106" t="e">
        <f>IF(IE7="-",NA(),IE7)</f>
        <v>#N/A</v>
      </c>
      <c r="IF17" s="106" t="e">
        <f>IF(IF7="-",NA(),IF7)</f>
        <v>#N/A</v>
      </c>
      <c r="IG17" s="106" t="e">
        <f>IF(IG7="-",NA(),IG7)</f>
        <v>#N/A</v>
      </c>
      <c r="IH17" s="100"/>
      <c r="II17" s="100"/>
      <c r="IJ17" s="100"/>
      <c r="IK17" s="100"/>
      <c r="IL17" s="105" t="s">
        <v>166</v>
      </c>
      <c r="IM17" s="106" t="e">
        <f>IF(IM7="-",NA(),IM7)</f>
        <v>#N/A</v>
      </c>
      <c r="IN17" s="106" t="e">
        <f>IF(IN7="-",NA(),IN7)</f>
        <v>#N/A</v>
      </c>
      <c r="IO17" s="106" t="e">
        <f>IF(IO7="-",NA(),IO7)</f>
        <v>#N/A</v>
      </c>
      <c r="IP17" s="106" t="e">
        <f>IF(IP7="-",NA(),IP7)</f>
        <v>#N/A</v>
      </c>
      <c r="IQ17" s="106" t="e">
        <f>IF(IQ7="-",NA(),IQ7)</f>
        <v>#N/A</v>
      </c>
      <c r="IR17" s="100"/>
      <c r="IS17" s="100"/>
      <c r="IT17" s="100"/>
      <c r="IU17" s="100"/>
      <c r="IV17" s="100"/>
      <c r="IW17" s="105" t="s">
        <v>166</v>
      </c>
      <c r="IX17" s="106" t="e">
        <f>IF(IX7="-",NA(),IX7)</f>
        <v>#N/A</v>
      </c>
      <c r="IY17" s="106" t="e">
        <f>IF(IY7="-",NA(),IY7)</f>
        <v>#N/A</v>
      </c>
      <c r="IZ17" s="106" t="e">
        <f>IF(IZ7="-",NA(),IZ7)</f>
        <v>#N/A</v>
      </c>
      <c r="JA17" s="106" t="e">
        <f>IF(JA7="-",NA(),JA7)</f>
        <v>#N/A</v>
      </c>
      <c r="JB17" s="106" t="e">
        <f>IF(JB7="-",NA(),JB7)</f>
        <v>#N/A</v>
      </c>
      <c r="JC17" s="100"/>
      <c r="JD17" s="100"/>
      <c r="JE17" s="100"/>
      <c r="JF17" s="100"/>
      <c r="JG17" s="105" t="s">
        <v>166</v>
      </c>
      <c r="JH17" s="106" t="e">
        <f>IF(JH7="-",NA(),JH7)</f>
        <v>#N/A</v>
      </c>
      <c r="JI17" s="106" t="e">
        <f>IF(JI7="-",NA(),JI7)</f>
        <v>#N/A</v>
      </c>
      <c r="JJ17" s="106" t="e">
        <f>IF(JJ7="-",NA(),JJ7)</f>
        <v>#N/A</v>
      </c>
      <c r="JK17" s="106" t="e">
        <f>IF(JK7="-",NA(),JK7)</f>
        <v>#N/A</v>
      </c>
      <c r="JL17" s="106" t="e">
        <f>IF(JL7="-",NA(),JL7)</f>
        <v>#N/A</v>
      </c>
      <c r="JM17" s="100"/>
      <c r="JN17" s="100"/>
      <c r="JO17" s="100"/>
      <c r="JP17" s="100"/>
      <c r="JQ17" s="105" t="s">
        <v>166</v>
      </c>
      <c r="JR17" s="106" t="e">
        <f>IF(JR7="-",NA(),JR7)</f>
        <v>#N/A</v>
      </c>
      <c r="JS17" s="106" t="e">
        <f>IF(JS7="-",NA(),JS7)</f>
        <v>#N/A</v>
      </c>
      <c r="JT17" s="106" t="e">
        <f>IF(JT7="-",NA(),JT7)</f>
        <v>#N/A</v>
      </c>
      <c r="JU17" s="106" t="e">
        <f>IF(JU7="-",NA(),JU7)</f>
        <v>#N/A</v>
      </c>
      <c r="JV17" s="106" t="e">
        <f>IF(JV7="-",NA(),JV7)</f>
        <v>#N/A</v>
      </c>
      <c r="JW17" s="100"/>
      <c r="JX17" s="100"/>
      <c r="JY17" s="100"/>
      <c r="JZ17" s="100"/>
      <c r="KA17" s="105" t="s">
        <v>166</v>
      </c>
      <c r="KB17" s="106" t="e">
        <f>IF(KB7="-",NA(),KB7)</f>
        <v>#N/A</v>
      </c>
      <c r="KC17" s="106" t="e">
        <f>IF(KC7="-",NA(),KC7)</f>
        <v>#N/A</v>
      </c>
      <c r="KD17" s="106" t="e">
        <f>IF(KD7="-",NA(),KD7)</f>
        <v>#N/A</v>
      </c>
      <c r="KE17" s="106" t="e">
        <f>IF(KE7="-",NA(),KE7)</f>
        <v>#N/A</v>
      </c>
      <c r="KF17" s="106" t="e">
        <f>IF(KF7="-",NA(),KF7)</f>
        <v>#N/A</v>
      </c>
      <c r="KG17" s="100"/>
      <c r="KH17" s="100"/>
      <c r="KI17" s="100"/>
      <c r="KJ17" s="100"/>
      <c r="KK17" s="105" t="s">
        <v>166</v>
      </c>
      <c r="KL17" s="106" t="e">
        <f>IF(KL7="-",NA(),KL7)</f>
        <v>#N/A</v>
      </c>
      <c r="KM17" s="106" t="e">
        <f>IF(KM7="-",NA(),KM7)</f>
        <v>#N/A</v>
      </c>
      <c r="KN17" s="106" t="e">
        <f>IF(KN7="-",NA(),KN7)</f>
        <v>#N/A</v>
      </c>
      <c r="KO17" s="106" t="e">
        <f>IF(KO7="-",NA(),KO7)</f>
        <v>#N/A</v>
      </c>
      <c r="KP17" s="106" t="e">
        <f>IF(KP7="-",NA(),KP7)</f>
        <v>#N/A</v>
      </c>
      <c r="KQ17" s="100"/>
      <c r="KR17" s="100"/>
      <c r="KS17" s="100"/>
      <c r="KT17" s="100"/>
      <c r="KU17" s="100"/>
      <c r="KV17" s="105" t="s">
        <v>166</v>
      </c>
      <c r="KW17" s="106" t="e">
        <f>IF(KW7="-",NA(),KW7)</f>
        <v>#N/A</v>
      </c>
      <c r="KX17" s="106" t="e">
        <f>IF(KX7="-",NA(),KX7)</f>
        <v>#N/A</v>
      </c>
      <c r="KY17" s="106" t="e">
        <f>IF(KY7="-",NA(),KY7)</f>
        <v>#N/A</v>
      </c>
      <c r="KZ17" s="106" t="e">
        <f>IF(KZ7="-",NA(),KZ7)</f>
        <v>#N/A</v>
      </c>
      <c r="LA17" s="106" t="e">
        <f>IF(LA7="-",NA(),LA7)</f>
        <v>#N/A</v>
      </c>
      <c r="LB17" s="100"/>
      <c r="LC17" s="100"/>
      <c r="LD17" s="100"/>
      <c r="LE17" s="100"/>
      <c r="LF17" s="105" t="s">
        <v>166</v>
      </c>
      <c r="LG17" s="106" t="e">
        <f>IF(LG7="-",NA(),LG7)</f>
        <v>#N/A</v>
      </c>
      <c r="LH17" s="106" t="e">
        <f>IF(LH7="-",NA(),LH7)</f>
        <v>#N/A</v>
      </c>
      <c r="LI17" s="106" t="e">
        <f>IF(LI7="-",NA(),LI7)</f>
        <v>#N/A</v>
      </c>
      <c r="LJ17" s="106" t="e">
        <f>IF(LJ7="-",NA(),LJ7)</f>
        <v>#N/A</v>
      </c>
      <c r="LK17" s="106" t="e">
        <f>IF(LK7="-",NA(),LK7)</f>
        <v>#N/A</v>
      </c>
      <c r="LL17" s="100"/>
      <c r="LM17" s="100"/>
      <c r="LN17" s="100"/>
      <c r="LO17" s="100"/>
      <c r="LP17" s="105" t="s">
        <v>166</v>
      </c>
      <c r="LQ17" s="106" t="e">
        <f>IF(LQ7="-",NA(),LQ7)</f>
        <v>#N/A</v>
      </c>
      <c r="LR17" s="106" t="e">
        <f>IF(LR7="-",NA(),LR7)</f>
        <v>#N/A</v>
      </c>
      <c r="LS17" s="106" t="e">
        <f>IF(LS7="-",NA(),LS7)</f>
        <v>#N/A</v>
      </c>
      <c r="LT17" s="106" t="e">
        <f>IF(LT7="-",NA(),LT7)</f>
        <v>#N/A</v>
      </c>
      <c r="LU17" s="106" t="e">
        <f>IF(LU7="-",NA(),LU7)</f>
        <v>#N/A</v>
      </c>
      <c r="LV17" s="100"/>
      <c r="LW17" s="100"/>
      <c r="LX17" s="100"/>
      <c r="LY17" s="100"/>
      <c r="LZ17" s="105" t="s">
        <v>166</v>
      </c>
      <c r="MA17" s="106" t="e">
        <f>IF(MA7="-",NA(),MA7)</f>
        <v>#N/A</v>
      </c>
      <c r="MB17" s="106" t="e">
        <f>IF(MB7="-",NA(),MB7)</f>
        <v>#N/A</v>
      </c>
      <c r="MC17" s="106" t="e">
        <f>IF(MC7="-",NA(),MC7)</f>
        <v>#N/A</v>
      </c>
      <c r="MD17" s="106" t="e">
        <f>IF(MD7="-",NA(),MD7)</f>
        <v>#N/A</v>
      </c>
      <c r="ME17" s="106" t="e">
        <f>IF(ME7="-",NA(),ME7)</f>
        <v>#N/A</v>
      </c>
      <c r="MF17" s="100"/>
      <c r="MG17" s="100"/>
      <c r="MH17" s="100"/>
      <c r="MI17" s="100"/>
      <c r="MJ17" s="105" t="s">
        <v>166</v>
      </c>
      <c r="MK17" s="106" t="e">
        <f>IF(MK7="-",NA(),MK7)</f>
        <v>#N/A</v>
      </c>
      <c r="ML17" s="106" t="e">
        <f>IF(ML7="-",NA(),ML7)</f>
        <v>#N/A</v>
      </c>
      <c r="MM17" s="106" t="e">
        <f>IF(MM7="-",NA(),MM7)</f>
        <v>#N/A</v>
      </c>
      <c r="MN17" s="106" t="e">
        <f>IF(MN7="-",NA(),MN7)</f>
        <v>#N/A</v>
      </c>
      <c r="MO17" s="106" t="e">
        <f>IF(MO7="-",NA(),MO7)</f>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129.69999999999999</v>
      </c>
      <c r="AZ18" s="106">
        <f>IF(BE7="-",NA(),BE7)</f>
        <v>135.9</v>
      </c>
      <c r="BA18" s="106">
        <f>IF(BF7="-",NA(),BF7)</f>
        <v>130.5</v>
      </c>
      <c r="BB18" s="106">
        <f>IF(BG7="-",NA(),BG7)</f>
        <v>129.9</v>
      </c>
      <c r="BC18" s="106">
        <f>IF(BH7="-",NA(),BH7)</f>
        <v>130.19999999999999</v>
      </c>
      <c r="BD18" s="100"/>
      <c r="BE18" s="100"/>
      <c r="BF18" s="100"/>
      <c r="BG18" s="100"/>
      <c r="BH18" s="100"/>
      <c r="BI18" s="105" t="s">
        <v>168</v>
      </c>
      <c r="BJ18" s="106">
        <f>IF(BO7="-",NA(),BO7)</f>
        <v>130.4</v>
      </c>
      <c r="BK18" s="106">
        <f>IF(BP7="-",NA(),BP7)</f>
        <v>136.30000000000001</v>
      </c>
      <c r="BL18" s="106">
        <f>IF(BQ7="-",NA(),BQ7)</f>
        <v>130.69999999999999</v>
      </c>
      <c r="BM18" s="106">
        <f>IF(BR7="-",NA(),BR7)</f>
        <v>128.9</v>
      </c>
      <c r="BN18" s="106">
        <f>IF(BS7="-",NA(),BS7)</f>
        <v>129.30000000000001</v>
      </c>
      <c r="BO18" s="100"/>
      <c r="BP18" s="100"/>
      <c r="BQ18" s="100"/>
      <c r="BR18" s="100"/>
      <c r="BS18" s="100"/>
      <c r="BT18" s="105" t="s">
        <v>168</v>
      </c>
      <c r="BU18" s="106">
        <f>IF(BZ7="-",NA(),BZ7)</f>
        <v>716.7</v>
      </c>
      <c r="BV18" s="106">
        <f>IF(CA7="-",NA(),CA7)</f>
        <v>688</v>
      </c>
      <c r="BW18" s="106">
        <f>IF(CB7="-",NA(),CB7)</f>
        <v>707.7</v>
      </c>
      <c r="BX18" s="106">
        <f>IF(CC7="-",NA(),CC7)</f>
        <v>749.1</v>
      </c>
      <c r="BY18" s="106">
        <f>IF(CD7="-",NA(),CD7)</f>
        <v>763.6</v>
      </c>
      <c r="BZ18" s="100"/>
      <c r="CA18" s="100"/>
      <c r="CB18" s="100"/>
      <c r="CC18" s="100"/>
      <c r="CD18" s="100"/>
      <c r="CE18" s="105" t="s">
        <v>168</v>
      </c>
      <c r="CF18" s="106">
        <f>IF(CK7="-",NA(),CK7)</f>
        <v>8014.2</v>
      </c>
      <c r="CG18" s="106">
        <f>IF(CL7="-",NA(),CL7)</f>
        <v>8260</v>
      </c>
      <c r="CH18" s="106">
        <f>IF(CM7="-",NA(),CM7)</f>
        <v>8600.1</v>
      </c>
      <c r="CI18" s="106">
        <f>IF(CN7="-",NA(),CN7)</f>
        <v>9078.5</v>
      </c>
      <c r="CJ18" s="106">
        <f>IF(CO7="-",NA(),CO7)</f>
        <v>9106</v>
      </c>
      <c r="CK18" s="100"/>
      <c r="CL18" s="100"/>
      <c r="CM18" s="100"/>
      <c r="CN18" s="100"/>
      <c r="CO18" s="105" t="s">
        <v>168</v>
      </c>
      <c r="CP18" s="107">
        <f>IF(CU7="-",NA(),CU7)</f>
        <v>1494682</v>
      </c>
      <c r="CQ18" s="107">
        <f>IF(CV7="-",NA(),CV7)</f>
        <v>1543942</v>
      </c>
      <c r="CR18" s="107">
        <f>IF(CW7="-",NA(),CW7)</f>
        <v>1467681</v>
      </c>
      <c r="CS18" s="107">
        <f>IF(CX7="-",NA(),CX7)</f>
        <v>1533303</v>
      </c>
      <c r="CT18" s="107">
        <f>IF(CY7="-",NA(),CY7)</f>
        <v>1359753</v>
      </c>
      <c r="CU18" s="100"/>
      <c r="CV18" s="100"/>
      <c r="CW18" s="100"/>
      <c r="CX18" s="100"/>
      <c r="CY18" s="100"/>
      <c r="CZ18" s="105" t="s">
        <v>168</v>
      </c>
      <c r="DA18" s="106">
        <f>IF(DF7="-",NA(),DF7)</f>
        <v>37.700000000000003</v>
      </c>
      <c r="DB18" s="106">
        <f>IF(DG7="-",NA(),DG7)</f>
        <v>36.200000000000003</v>
      </c>
      <c r="DC18" s="106">
        <f>IF(DH7="-",NA(),DH7)</f>
        <v>36.5</v>
      </c>
      <c r="DD18" s="106">
        <f>IF(DI7="-",NA(),DI7)</f>
        <v>35.299999999999997</v>
      </c>
      <c r="DE18" s="106">
        <f>IF(DJ7="-",NA(),DJ7)</f>
        <v>35</v>
      </c>
      <c r="DF18" s="100"/>
      <c r="DG18" s="100"/>
      <c r="DH18" s="100"/>
      <c r="DI18" s="100"/>
      <c r="DJ18" s="105" t="s">
        <v>168</v>
      </c>
      <c r="DK18" s="106">
        <f>IF(DP7="-",NA(),DP7)</f>
        <v>20</v>
      </c>
      <c r="DL18" s="106">
        <f>IF(DQ7="-",NA(),DQ7)</f>
        <v>18.2</v>
      </c>
      <c r="DM18" s="106">
        <f>IF(DR7="-",NA(),DR7)</f>
        <v>20.9</v>
      </c>
      <c r="DN18" s="106">
        <f>IF(DS7="-",NA(),DS7)</f>
        <v>21.1</v>
      </c>
      <c r="DO18" s="106">
        <f>IF(DT7="-",NA(),DT7)</f>
        <v>19</v>
      </c>
      <c r="DP18" s="100"/>
      <c r="DQ18" s="100"/>
      <c r="DR18" s="100"/>
      <c r="DS18" s="100"/>
      <c r="DT18" s="105" t="s">
        <v>168</v>
      </c>
      <c r="DU18" s="106">
        <f>IF(DZ7="-",NA(),DZ7)</f>
        <v>109.9</v>
      </c>
      <c r="DV18" s="106">
        <f>IF(EA7="-",NA(),EA7)</f>
        <v>103.6</v>
      </c>
      <c r="DW18" s="106">
        <f>IF(EB7="-",NA(),EB7)</f>
        <v>95.7</v>
      </c>
      <c r="DX18" s="106">
        <f>IF(EC7="-",NA(),EC7)</f>
        <v>88.5</v>
      </c>
      <c r="DY18" s="106">
        <f>IF(ED7="-",NA(),ED7)</f>
        <v>92.4</v>
      </c>
      <c r="DZ18" s="100"/>
      <c r="EA18" s="100"/>
      <c r="EB18" s="100"/>
      <c r="EC18" s="100"/>
      <c r="ED18" s="105" t="s">
        <v>168</v>
      </c>
      <c r="EE18" s="106">
        <f>IF(EJ7="-",NA(),EJ7)</f>
        <v>59.6</v>
      </c>
      <c r="EF18" s="106">
        <f>IF(EK7="-",NA(),EK7)</f>
        <v>60.3</v>
      </c>
      <c r="EG18" s="106">
        <f>IF(EL7="-",NA(),EL7)</f>
        <v>60.2</v>
      </c>
      <c r="EH18" s="106">
        <f>IF(EM7="-",NA(),EM7)</f>
        <v>61.2</v>
      </c>
      <c r="EI18" s="106">
        <f>IF(EN7="-",NA(),EN7)</f>
        <v>61.9</v>
      </c>
      <c r="EJ18" s="100"/>
      <c r="EK18" s="100"/>
      <c r="EL18" s="100"/>
      <c r="EM18" s="100"/>
      <c r="EN18" s="105" t="s">
        <v>168</v>
      </c>
      <c r="EO18" s="106">
        <f>IF(ET7="-",NA(),ET7)</f>
        <v>18.7</v>
      </c>
      <c r="EP18" s="106">
        <f>IF(EU7="-",NA(),EU7)</f>
        <v>20.5</v>
      </c>
      <c r="EQ18" s="106">
        <f>IF(EV7="-",NA(),EV7)</f>
        <v>21.4</v>
      </c>
      <c r="ER18" s="106">
        <f>IF(EW7="-",NA(),EW7)</f>
        <v>22.6</v>
      </c>
      <c r="ES18" s="106">
        <f>IF(EX7="-",NA(),EX7)</f>
        <v>22.2</v>
      </c>
      <c r="ET18" s="100"/>
      <c r="EU18" s="100"/>
      <c r="EV18" s="100"/>
      <c r="EW18" s="100"/>
      <c r="EX18" s="100"/>
      <c r="EY18" s="105" t="s">
        <v>168</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168</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168</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168</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168</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153</v>
      </c>
      <c r="AY19" s="106">
        <f>$BI$7</f>
        <v>100</v>
      </c>
      <c r="AZ19" s="106">
        <f>$BI$7</f>
        <v>100</v>
      </c>
      <c r="BA19" s="106">
        <f>$BI$7</f>
        <v>100</v>
      </c>
      <c r="BB19" s="106">
        <f>$BI$7</f>
        <v>100</v>
      </c>
      <c r="BC19" s="106">
        <f>$BI$7</f>
        <v>100</v>
      </c>
      <c r="BD19" s="100"/>
      <c r="BE19" s="100"/>
      <c r="BF19" s="100"/>
      <c r="BG19" s="100"/>
      <c r="BH19" s="100"/>
      <c r="BI19" s="108" t="s">
        <v>153</v>
      </c>
      <c r="BJ19" s="106">
        <f>$BT$7</f>
        <v>100</v>
      </c>
      <c r="BK19" s="106">
        <f>$BT$7</f>
        <v>100</v>
      </c>
      <c r="BL19" s="106">
        <f>$BT$7</f>
        <v>100</v>
      </c>
      <c r="BM19" s="106">
        <f>$BT$7</f>
        <v>100</v>
      </c>
      <c r="BN19" s="106">
        <f>$BT$7</f>
        <v>100</v>
      </c>
      <c r="BO19" s="100"/>
      <c r="BP19" s="100"/>
      <c r="BQ19" s="100"/>
      <c r="BR19" s="100"/>
      <c r="BS19" s="100"/>
      <c r="BT19" s="108" t="s">
        <v>153</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170</v>
      </c>
      <c r="C20" s="196"/>
      <c r="D20" s="100"/>
    </row>
    <row r="21" spans="1:374" x14ac:dyDescent="0.15">
      <c r="A21" s="97">
        <f t="shared" si="7"/>
        <v>7</v>
      </c>
      <c r="B21" s="196" t="s">
        <v>171</v>
      </c>
      <c r="C21" s="196"/>
      <c r="D21" s="100"/>
    </row>
    <row r="22" spans="1:374" x14ac:dyDescent="0.15">
      <c r="A22" s="97">
        <f t="shared" si="7"/>
        <v>8</v>
      </c>
      <c r="B22" s="196" t="s">
        <v>172</v>
      </c>
      <c r="C22" s="196"/>
      <c r="D22" s="100"/>
      <c r="E22" s="198" t="s">
        <v>173</v>
      </c>
      <c r="F22" s="199"/>
      <c r="G22" s="199"/>
      <c r="H22" s="199"/>
      <c r="I22" s="200"/>
    </row>
    <row r="23" spans="1:374" x14ac:dyDescent="0.15">
      <c r="A23" s="97">
        <f t="shared" si="7"/>
        <v>9</v>
      </c>
      <c r="B23" s="196" t="s">
        <v>174</v>
      </c>
      <c r="C23" s="196"/>
      <c r="D23" s="100"/>
      <c r="E23" s="201"/>
      <c r="F23" s="202"/>
      <c r="G23" s="202"/>
      <c r="H23" s="202"/>
      <c r="I23" s="203"/>
    </row>
    <row r="24" spans="1:374" x14ac:dyDescent="0.15">
      <c r="A24" s="97">
        <f t="shared" si="7"/>
        <v>10</v>
      </c>
      <c r="B24" s="196" t="s">
        <v>175</v>
      </c>
      <c r="C24" s="196"/>
      <c r="D24" s="100"/>
      <c r="E24" s="201"/>
      <c r="F24" s="202"/>
      <c r="G24" s="202"/>
      <c r="H24" s="202"/>
      <c r="I24" s="203"/>
    </row>
    <row r="25" spans="1:374" x14ac:dyDescent="0.15">
      <c r="A25" s="97">
        <f t="shared" si="7"/>
        <v>11</v>
      </c>
      <c r="B25" s="196" t="s">
        <v>176</v>
      </c>
      <c r="C25" s="196"/>
      <c r="D25" s="100"/>
      <c r="E25" s="201"/>
      <c r="F25" s="202"/>
      <c r="G25" s="202"/>
      <c r="H25" s="202"/>
      <c r="I25" s="203"/>
    </row>
    <row r="26" spans="1:374" x14ac:dyDescent="0.15">
      <c r="A26" s="97">
        <f t="shared" si="7"/>
        <v>12</v>
      </c>
      <c r="B26" s="196" t="s">
        <v>177</v>
      </c>
      <c r="C26" s="196"/>
      <c r="D26" s="100"/>
      <c r="E26" s="201"/>
      <c r="F26" s="202"/>
      <c r="G26" s="202"/>
      <c r="H26" s="202"/>
      <c r="I26" s="203"/>
    </row>
    <row r="27" spans="1:374" x14ac:dyDescent="0.15">
      <c r="A27" s="97">
        <f t="shared" si="7"/>
        <v>13</v>
      </c>
      <c r="B27" s="196" t="s">
        <v>178</v>
      </c>
      <c r="C27" s="196"/>
      <c r="D27" s="100"/>
      <c r="E27" s="201"/>
      <c r="F27" s="202"/>
      <c r="G27" s="202"/>
      <c r="H27" s="202"/>
      <c r="I27" s="203"/>
    </row>
    <row r="28" spans="1:374" x14ac:dyDescent="0.15">
      <c r="A28" s="97">
        <f t="shared" si="7"/>
        <v>14</v>
      </c>
      <c r="B28" s="196" t="s">
        <v>179</v>
      </c>
      <c r="C28" s="196"/>
      <c r="D28" s="100"/>
      <c r="E28" s="201"/>
      <c r="F28" s="202"/>
      <c r="G28" s="202"/>
      <c r="H28" s="202"/>
      <c r="I28" s="203"/>
    </row>
    <row r="29" spans="1:374" x14ac:dyDescent="0.15">
      <c r="A29" s="97">
        <f t="shared" si="7"/>
        <v>15</v>
      </c>
      <c r="B29" s="196" t="s">
        <v>180</v>
      </c>
      <c r="C29" s="196"/>
      <c r="D29" s="100"/>
      <c r="E29" s="201"/>
      <c r="F29" s="202"/>
      <c r="G29" s="202"/>
      <c r="H29" s="202"/>
      <c r="I29" s="203"/>
    </row>
    <row r="30" spans="1:374" x14ac:dyDescent="0.15">
      <c r="A30" s="97">
        <f t="shared" si="7"/>
        <v>16</v>
      </c>
      <c r="B30" s="196" t="s">
        <v>181</v>
      </c>
      <c r="C30" s="196"/>
      <c r="D30" s="100"/>
      <c r="E30" s="201"/>
      <c r="F30" s="202"/>
      <c r="G30" s="202"/>
      <c r="H30" s="202"/>
      <c r="I30" s="203"/>
    </row>
    <row r="31" spans="1:374" x14ac:dyDescent="0.15">
      <c r="A31" s="97">
        <f t="shared" si="7"/>
        <v>17</v>
      </c>
      <c r="B31" s="196" t="s">
        <v>182</v>
      </c>
      <c r="C31" s="196"/>
      <c r="D31" s="100"/>
      <c r="E31" s="201"/>
      <c r="F31" s="202"/>
      <c r="G31" s="202"/>
      <c r="H31" s="202"/>
      <c r="I31" s="203"/>
    </row>
    <row r="32" spans="1:374" x14ac:dyDescent="0.15">
      <c r="A32" s="97">
        <f t="shared" si="7"/>
        <v>18</v>
      </c>
      <c r="B32" s="196" t="s">
        <v>183</v>
      </c>
      <c r="C32" s="196"/>
      <c r="D32" s="100"/>
      <c r="E32" s="201"/>
      <c r="F32" s="202"/>
      <c r="G32" s="202"/>
      <c r="H32" s="202"/>
      <c r="I32" s="203"/>
    </row>
    <row r="33" spans="1:9" x14ac:dyDescent="0.15">
      <c r="A33" s="97">
        <f t="shared" si="7"/>
        <v>19</v>
      </c>
      <c r="B33" s="196" t="s">
        <v>184</v>
      </c>
      <c r="C33" s="196"/>
      <c r="D33" s="100"/>
      <c r="E33" s="201"/>
      <c r="F33" s="202"/>
      <c r="G33" s="202"/>
      <c r="H33" s="202"/>
      <c r="I33" s="203"/>
    </row>
    <row r="34" spans="1:9" x14ac:dyDescent="0.15">
      <c r="A34" s="97">
        <f t="shared" si="7"/>
        <v>20</v>
      </c>
      <c r="B34" s="196" t="s">
        <v>185</v>
      </c>
      <c r="C34" s="196"/>
      <c r="D34" s="100"/>
      <c r="E34" s="201"/>
      <c r="F34" s="202"/>
      <c r="G34" s="202"/>
      <c r="H34" s="202"/>
      <c r="I34" s="203"/>
    </row>
    <row r="35" spans="1:9" ht="25.5" customHeight="1" x14ac:dyDescent="0.15">
      <c r="E35" s="204"/>
      <c r="F35" s="205"/>
      <c r="G35" s="205"/>
      <c r="H35" s="205"/>
      <c r="I35" s="206"/>
    </row>
    <row r="36" spans="1:9" x14ac:dyDescent="0.15">
      <c r="A36" t="s">
        <v>186</v>
      </c>
      <c r="B36" t="s">
        <v>187</v>
      </c>
    </row>
    <row r="37" spans="1:9" x14ac:dyDescent="0.15">
      <c r="A37" t="s">
        <v>188</v>
      </c>
      <c r="B37" t="s">
        <v>189</v>
      </c>
    </row>
    <row r="38" spans="1:9" x14ac:dyDescent="0.15">
      <c r="A38" t="s">
        <v>190</v>
      </c>
      <c r="B38" t="s">
        <v>191</v>
      </c>
    </row>
    <row r="39" spans="1:9" x14ac:dyDescent="0.15">
      <c r="A39" t="s">
        <v>192</v>
      </c>
      <c r="B39" t="s">
        <v>193</v>
      </c>
    </row>
    <row r="40" spans="1:9" x14ac:dyDescent="0.15">
      <c r="A40" t="s">
        <v>194</v>
      </c>
      <c r="B40" t="s">
        <v>195</v>
      </c>
    </row>
    <row r="41" spans="1:9" x14ac:dyDescent="0.15">
      <c r="A41" t="s">
        <v>196</v>
      </c>
      <c r="B41" t="s">
        <v>197</v>
      </c>
    </row>
    <row r="42" spans="1:9" x14ac:dyDescent="0.15">
      <c r="A42" t="s">
        <v>198</v>
      </c>
      <c r="B42" t="s">
        <v>199</v>
      </c>
    </row>
    <row r="43" spans="1:9" x14ac:dyDescent="0.15">
      <c r="A43" t="s">
        <v>200</v>
      </c>
      <c r="B43" t="s">
        <v>201</v>
      </c>
    </row>
    <row r="44" spans="1:9" x14ac:dyDescent="0.15">
      <c r="A44" t="s">
        <v>202</v>
      </c>
      <c r="B44" t="s">
        <v>203</v>
      </c>
    </row>
    <row r="45" spans="1:9" x14ac:dyDescent="0.15">
      <c r="A45" t="s">
        <v>204</v>
      </c>
      <c r="B45" t="s">
        <v>205</v>
      </c>
    </row>
    <row r="46" spans="1:9" x14ac:dyDescent="0.15">
      <c r="A46" t="s">
        <v>206</v>
      </c>
      <c r="B46" t="s">
        <v>207</v>
      </c>
    </row>
    <row r="47" spans="1:9" x14ac:dyDescent="0.15">
      <c r="A47" t="s">
        <v>208</v>
      </c>
      <c r="B47" t="s">
        <v>209</v>
      </c>
    </row>
    <row r="48" spans="1:9" x14ac:dyDescent="0.15">
      <c r="A48" t="s">
        <v>210</v>
      </c>
      <c r="B48" t="s">
        <v>211</v>
      </c>
    </row>
    <row r="49" spans="1:2" x14ac:dyDescent="0.15">
      <c r="A49" t="s">
        <v>212</v>
      </c>
      <c r="B49" t="s">
        <v>213</v>
      </c>
    </row>
    <row r="50" spans="1:2" x14ac:dyDescent="0.15">
      <c r="A50" t="s">
        <v>214</v>
      </c>
      <c r="B50" t="s">
        <v>215</v>
      </c>
    </row>
    <row r="51" spans="1:2" x14ac:dyDescent="0.15">
      <c r="A51" t="s">
        <v>216</v>
      </c>
      <c r="B51" t="s">
        <v>217</v>
      </c>
    </row>
    <row r="52" spans="1:2" x14ac:dyDescent="0.15">
      <c r="A52" t="s">
        <v>218</v>
      </c>
      <c r="B52" t="s">
        <v>219</v>
      </c>
    </row>
    <row r="53" spans="1:2" x14ac:dyDescent="0.15">
      <c r="A53" t="s">
        <v>220</v>
      </c>
      <c r="B53" t="s">
        <v>221</v>
      </c>
    </row>
    <row r="54" spans="1:2" x14ac:dyDescent="0.15">
      <c r="A54" t="s">
        <v>222</v>
      </c>
      <c r="B54" t="s">
        <v>223</v>
      </c>
    </row>
    <row r="55" spans="1:2" x14ac:dyDescent="0.15">
      <c r="A55" t="s">
        <v>224</v>
      </c>
      <c r="B55" t="s">
        <v>225</v>
      </c>
    </row>
    <row r="56" spans="1:2" x14ac:dyDescent="0.15">
      <c r="A56" t="s">
        <v>226</v>
      </c>
      <c r="B56" t="s">
        <v>227</v>
      </c>
    </row>
    <row r="57" spans="1:2" x14ac:dyDescent="0.15">
      <c r="A57" t="s">
        <v>228</v>
      </c>
      <c r="B57" t="s">
        <v>229</v>
      </c>
    </row>
    <row r="58" spans="1:2" x14ac:dyDescent="0.15">
      <c r="A58" t="s">
        <v>230</v>
      </c>
      <c r="B58" t="s">
        <v>231</v>
      </c>
    </row>
    <row r="59" spans="1:2" x14ac:dyDescent="0.15">
      <c r="A59" t="s">
        <v>232</v>
      </c>
      <c r="B59" t="s">
        <v>233</v>
      </c>
    </row>
    <row r="60" spans="1:2" x14ac:dyDescent="0.15">
      <c r="A60" t="s">
        <v>234</v>
      </c>
      <c r="B60" t="s">
        <v>235</v>
      </c>
    </row>
    <row r="61" spans="1:2" x14ac:dyDescent="0.15">
      <c r="A61" t="s">
        <v>236</v>
      </c>
      <c r="B61" t="s">
        <v>237</v>
      </c>
    </row>
    <row r="62" spans="1:2" x14ac:dyDescent="0.15">
      <c r="A62" t="s">
        <v>238</v>
      </c>
      <c r="B62" t="s">
        <v>239</v>
      </c>
    </row>
    <row r="63" spans="1:2" x14ac:dyDescent="0.15">
      <c r="A63" t="s">
        <v>240</v>
      </c>
      <c r="B63" t="s">
        <v>241</v>
      </c>
    </row>
    <row r="64" spans="1:2"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2021-01-19T01:38:24Z</cp:lastPrinted>
  <dcterms:created xsi:type="dcterms:W3CDTF">2020-12-15T03:35:26Z</dcterms:created>
  <dcterms:modified xsi:type="dcterms:W3CDTF">2021-01-29T13:15:22Z</dcterms:modified>
  <cp:category/>
</cp:coreProperties>
</file>