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012879\Desktop\経営比較分析表\【経営比較分析表】2019_420000_47_1718\"/>
    </mc:Choice>
  </mc:AlternateContent>
  <xr:revisionPtr revIDLastSave="0" documentId="13_ncr:1_{CA8C9941-3B6D-415E-AEED-722FC735C4B8}" xr6:coauthVersionLast="45" xr6:coauthVersionMax="45" xr10:uidLastSave="{00000000-0000-0000-0000-000000000000}"/>
  <workbookProtection workbookAlgorithmName="SHA-512" workbookHashValue="xG74nN0ef0KP2nmgUbC4EkpuapLvA3w3ARdpqWIYWr9UZowInEDxfVCE/FyF20LrHHIsEZ0SC1H5CL50vrS/Ig==" workbookSaltValue="xrhPIHzjJEzcKCxTq5PeQ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P10" i="4"/>
  <c r="I10" i="4"/>
  <c r="W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<sst xmlns="http://schemas.openxmlformats.org/spreadsheetml/2006/main" count="236" uniqueCount="119">
  <si>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</si>
  <si>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</si>
  <si>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</si>
  <si>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</si>
  <si>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</si>
  <si>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</si>
  <si>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</si>
  <si>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</si>
  <si>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</si>
  <si>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</si>
  <si>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</si>
  <si>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</si>
  <si>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</si>
  <si>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</si>
  <si>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</si>
  <si>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</si>
  <si>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</si>
  <si>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</si>
  <si>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</si>
  <si>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</si>
  <si>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</si>
  <si>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</si>
  <si>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</si>
  <si>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</si>
  <si>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</si>
  <si>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</si>
  <si>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</si>
  <si>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</si>
  <si>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</si>
  <si>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</si>
  <si>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</si>
  <si>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</si>
  <si>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</si>
  <si>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</si>
  <si>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</si>
  <si>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</si>
  <si>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</si>
  <si>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</si>
  <si>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</si>
  <si>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</si>
  <si>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</si>
  <si>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</si>
  <si>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</si>
  <si>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</si>
  <si>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</si>
  <si>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</si>
  <si>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</si>
  <si>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</si>
  <si>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</si>
  <si>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</si>
  <si>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</si>
  <si>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</si>
  <si>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</si>
  <si>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</si>
  <si>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</si>
  <si>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</si>
  <si>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</si>
  <si>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</si>
  <si>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</si>
  <si>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</si>
  <si>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</si>
  <si>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</si>
  <si>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</si>
  <si>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</si>
  <si>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</si>
  <si>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</si>
  <si>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</si>
  <si>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</si>
  <si>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</si>
  <si>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</si>
  <si>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</si>
  <si>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</si>
  <si>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</si>
  <si>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</si>
  <si>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</si>
  <si>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</si>
  <si>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</si>
  <si>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</si>
  <si>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</si>
  <si>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</si>
  <si>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</si>
  <si>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</si>
  <si>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</si>
  <si>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</si>
  <si>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</si>
  <si>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</si>
  <si>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</si>
  <si>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</si>
  <si>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</si>
  <si>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</si>
  <si>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</si>
  <si>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</si>
  <si>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</si>
  <si>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</si>
  <si>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</si>
  <si>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</si>
  <si>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</si>
  <si>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</si>
  <si>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</si>
  <si>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法非適用</t>
  </si>
  <si>
    <t>下水道事業</t>
  </si>
  <si>
    <t>流域下水道</t>
  </si>
  <si>
    <t>E2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</si>
  <si>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</si>
  <si>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</si>
  <si>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</si>
  <si>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</si>
  <si>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</si>
  <si>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</si>
  <si>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</si>
  <si>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</si>
  <si>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</si>
  <si>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</si>
  <si>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</si>
  <si>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</si>
  <si>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</si>
  <si>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浄化センターの供用から20年経過し、処理施設の機械電気設備が改築更新の時期を迎えており、ストックマネジメント計画による計画的な改築更新により良好な汚水処理を継続させる。
　幹線管渠について、耐用年数を超えているものはないが、今後も計画的に管内部の調査等を行い、適切に維持管理を実施する。</t>
    <rPh sb="1" eb="3">
      <t>ジョウカ</t>
    </rPh>
    <rPh sb="8" eb="10">
      <t>キョウヨウ</t>
    </rPh>
    <rPh sb="14" eb="15">
      <t>ネン</t>
    </rPh>
    <rPh sb="15" eb="17">
      <t>ケイカ</t>
    </rPh>
    <rPh sb="19" eb="21">
      <t>ショリ</t>
    </rPh>
    <rPh sb="21" eb="23">
      <t>シセツ</t>
    </rPh>
    <rPh sb="24" eb="26">
      <t>キカイ</t>
    </rPh>
    <rPh sb="26" eb="28">
      <t>デンキ</t>
    </rPh>
    <rPh sb="28" eb="30">
      <t>セツビ</t>
    </rPh>
    <rPh sb="31" eb="33">
      <t>カイチク</t>
    </rPh>
    <rPh sb="33" eb="35">
      <t>コウシン</t>
    </rPh>
    <rPh sb="36" eb="38">
      <t>ジキ</t>
    </rPh>
    <rPh sb="39" eb="40">
      <t>ムカ</t>
    </rPh>
    <rPh sb="55" eb="57">
      <t>ケイカク</t>
    </rPh>
    <rPh sb="60" eb="63">
      <t>ケイカクテキ</t>
    </rPh>
    <rPh sb="64" eb="66">
      <t>カイチク</t>
    </rPh>
    <rPh sb="66" eb="68">
      <t>コウシン</t>
    </rPh>
    <rPh sb="71" eb="73">
      <t>リョウコウ</t>
    </rPh>
    <rPh sb="74" eb="76">
      <t>オスイ</t>
    </rPh>
    <rPh sb="76" eb="78">
      <t>ショリ</t>
    </rPh>
    <rPh sb="79" eb="81">
      <t>ケイゾク</t>
    </rPh>
    <rPh sb="87" eb="89">
      <t>カンセン</t>
    </rPh>
    <rPh sb="89" eb="90">
      <t>カン</t>
    </rPh>
    <phoneticPr fontId="4"/>
  </si>
  <si>
    <t>　供用開始より20年経過しており、ストックマネジメント計画に基づく設備や機器の改築更新、施設の高度処理化など、今後事業費増加が見込まれる中で、事業の健全性・効率性について十分な検討を行っていく。</t>
    <rPh sb="1" eb="3">
      <t>キョウヨウ</t>
    </rPh>
    <rPh sb="3" eb="5">
      <t>カイシ</t>
    </rPh>
    <rPh sb="9" eb="10">
      <t>ネン</t>
    </rPh>
    <rPh sb="10" eb="12">
      <t>ケイカ</t>
    </rPh>
    <rPh sb="27" eb="29">
      <t>ケイカク</t>
    </rPh>
    <rPh sb="30" eb="31">
      <t>モト</t>
    </rPh>
    <rPh sb="33" eb="35">
      <t>セツビ</t>
    </rPh>
    <rPh sb="36" eb="38">
      <t>キキ</t>
    </rPh>
    <rPh sb="39" eb="41">
      <t>カイチク</t>
    </rPh>
    <rPh sb="41" eb="43">
      <t>コウシン</t>
    </rPh>
    <rPh sb="44" eb="46">
      <t>シセツ</t>
    </rPh>
    <rPh sb="47" eb="49">
      <t>コウド</t>
    </rPh>
    <rPh sb="49" eb="52">
      <t>ショリカ</t>
    </rPh>
    <rPh sb="55" eb="57">
      <t>コンゴ</t>
    </rPh>
    <rPh sb="57" eb="59">
      <t>ジギョウ</t>
    </rPh>
    <rPh sb="59" eb="60">
      <t>ヒ</t>
    </rPh>
    <rPh sb="60" eb="62">
      <t>ゾウカ</t>
    </rPh>
    <rPh sb="63" eb="65">
      <t>ミコ</t>
    </rPh>
    <rPh sb="68" eb="69">
      <t>ナカ</t>
    </rPh>
    <rPh sb="71" eb="73">
      <t>ジギョウ</t>
    </rPh>
    <rPh sb="74" eb="77">
      <t>ケンゼンセイ</t>
    </rPh>
    <rPh sb="78" eb="81">
      <t>コウリツセイ</t>
    </rPh>
    <rPh sb="85" eb="87">
      <t>ジュウブン</t>
    </rPh>
    <rPh sb="88" eb="90">
      <t>ケントウ</t>
    </rPh>
    <rPh sb="91" eb="92">
      <t>オコナ</t>
    </rPh>
    <phoneticPr fontId="4"/>
  </si>
  <si>
    <t>　収益的収支比率について、H28年度がH27年度より高くなっている理由は、流入水量の増に伴い維持管理負担金収入が増加したことによる。H30年度がH29年度より低くなっている理由は、流入水量の減に伴い維持管理負担金収入が減少し、修繕等により維持管理費が増加したことによる。R1年度がH30年度より低くなっている理由は、R2年度から企業会計へ移行することに伴い、R1年度が特別会計の打切決算となったため、未収金、未払金が決算に反映されていないことが要因であり、未収金、未払金を含めると、前年度並みの数値となる。
　企業債については、H28年度までは適切な維持管理を行ってきた結果、大きな改築更新等起債事業がない事により減少傾向にあったが、H29年度から下水道施設の高度処理化工事、ストックマネジメント計画に基づく改築工事に係る起債借入を行っており、企業債残高が上昇している。
　施設利用比率については、処理水量の増加に伴い増加傾向にあり、今後更なる増加が見込まれることや、類似団体より高い水準にあることから特段の問題は無いと考えられる。
　水洗化率についても、類似団体より高い水準にあることから特段の問題は無いと考えられる。
　経営の健全性・効率性について現在は良好であると分析しているが、今後も流域関連市との連携を図り、更なる経営改善に向けた検討を行っていく。
　</t>
    <rPh sb="222" eb="224">
      <t>ヨウイン</t>
    </rPh>
    <rPh sb="228" eb="231">
      <t>ミシュウキン</t>
    </rPh>
    <rPh sb="232" eb="234">
      <t>ミバラ</t>
    </rPh>
    <rPh sb="234" eb="235">
      <t>キン</t>
    </rPh>
    <rPh sb="236" eb="237">
      <t>フク</t>
    </rPh>
    <rPh sb="241" eb="244">
      <t>ゼンネンド</t>
    </rPh>
    <rPh sb="244" eb="245">
      <t>ナ</t>
    </rPh>
    <rPh sb="247" eb="249">
      <t>スウチ</t>
    </rPh>
    <rPh sb="255" eb="257">
      <t>キギョウ</t>
    </rPh>
    <rPh sb="257" eb="258">
      <t>サイ</t>
    </rPh>
    <rPh sb="267" eb="269">
      <t>ネンド</t>
    </rPh>
    <rPh sb="272" eb="274">
      <t>テキセツ</t>
    </rPh>
    <rPh sb="275" eb="277">
      <t>イジ</t>
    </rPh>
    <rPh sb="277" eb="279">
      <t>カンリ</t>
    </rPh>
    <rPh sb="280" eb="281">
      <t>オコナ</t>
    </rPh>
    <rPh sb="285" eb="287">
      <t>ケッカ</t>
    </rPh>
    <rPh sb="288" eb="289">
      <t>オオ</t>
    </rPh>
    <rPh sb="291" eb="293">
      <t>カイチク</t>
    </rPh>
    <rPh sb="293" eb="296">
      <t>コウシントウ</t>
    </rPh>
    <rPh sb="296" eb="298">
      <t>キサイ</t>
    </rPh>
    <rPh sb="298" eb="300">
      <t>ジギョウ</t>
    </rPh>
    <rPh sb="303" eb="304">
      <t>コト</t>
    </rPh>
    <rPh sb="307" eb="309">
      <t>ゲンショウ</t>
    </rPh>
    <rPh sb="309" eb="311">
      <t>ケイコウ</t>
    </rPh>
    <rPh sb="320" eb="322">
      <t>ネンド</t>
    </rPh>
    <rPh sb="324" eb="327">
      <t>ゲスイドウ</t>
    </rPh>
    <rPh sb="327" eb="329">
      <t>シセツ</t>
    </rPh>
    <rPh sb="330" eb="332">
      <t>コウド</t>
    </rPh>
    <rPh sb="332" eb="335">
      <t>ショリカ</t>
    </rPh>
    <rPh sb="335" eb="337">
      <t>コウジ</t>
    </rPh>
    <rPh sb="348" eb="350">
      <t>ケイカク</t>
    </rPh>
    <rPh sb="351" eb="352">
      <t>モト</t>
    </rPh>
    <rPh sb="354" eb="356">
      <t>カイチク</t>
    </rPh>
    <rPh sb="356" eb="358">
      <t>コウジ</t>
    </rPh>
    <rPh sb="359" eb="360">
      <t>カカ</t>
    </rPh>
    <rPh sb="361" eb="363">
      <t>キサイ</t>
    </rPh>
    <rPh sb="363" eb="365">
      <t>カリイ</t>
    </rPh>
    <rPh sb="366" eb="367">
      <t>オコナ</t>
    </rPh>
    <rPh sb="372" eb="374">
      <t>キギョウ</t>
    </rPh>
    <rPh sb="374" eb="375">
      <t>サイ</t>
    </rPh>
    <rPh sb="375" eb="377">
      <t>ザンダカ</t>
    </rPh>
    <rPh sb="378" eb="380">
      <t>ジョウショウ</t>
    </rPh>
    <rPh sb="387" eb="389">
      <t>シセツ</t>
    </rPh>
    <rPh sb="389" eb="391">
      <t>リヨウ</t>
    </rPh>
    <rPh sb="391" eb="393">
      <t>ヒリツ</t>
    </rPh>
    <rPh sb="399" eb="401">
      <t>ショリ</t>
    </rPh>
    <rPh sb="401" eb="403">
      <t>スイリョウ</t>
    </rPh>
    <rPh sb="404" eb="406">
      <t>ゾウカ</t>
    </rPh>
    <rPh sb="407" eb="408">
      <t>トモナ</t>
    </rPh>
    <rPh sb="409" eb="411">
      <t>ゾウカ</t>
    </rPh>
    <rPh sb="411" eb="413">
      <t>ケイコウ</t>
    </rPh>
    <rPh sb="417" eb="419">
      <t>コンゴ</t>
    </rPh>
    <rPh sb="419" eb="420">
      <t>サラ</t>
    </rPh>
    <rPh sb="422" eb="424">
      <t>ゾウカ</t>
    </rPh>
    <rPh sb="425" eb="427">
      <t>ミコ</t>
    </rPh>
    <rPh sb="434" eb="436">
      <t>ルイジ</t>
    </rPh>
    <rPh sb="436" eb="438">
      <t>ダンタイ</t>
    </rPh>
    <rPh sb="440" eb="441">
      <t>タカ</t>
    </rPh>
    <rPh sb="442" eb="444">
      <t>スイジュン</t>
    </rPh>
    <rPh sb="451" eb="453">
      <t>トクダン</t>
    </rPh>
    <rPh sb="454" eb="456">
      <t>モンダイ</t>
    </rPh>
    <rPh sb="457" eb="458">
      <t>ナ</t>
    </rPh>
    <rPh sb="460" eb="461">
      <t>カンガ</t>
    </rPh>
    <rPh sb="468" eb="471">
      <t>スイセンカ</t>
    </rPh>
    <rPh sb="471" eb="472">
      <t>リツ</t>
    </rPh>
    <rPh sb="478" eb="480">
      <t>ルイジ</t>
    </rPh>
    <rPh sb="480" eb="482">
      <t>ダンタイ</t>
    </rPh>
    <rPh sb="484" eb="485">
      <t>タカ</t>
    </rPh>
    <rPh sb="486" eb="488">
      <t>スイジュン</t>
    </rPh>
    <rPh sb="495" eb="497">
      <t>トクダン</t>
    </rPh>
    <rPh sb="498" eb="500">
      <t>モンダイ</t>
    </rPh>
    <rPh sb="501" eb="502">
      <t>ナ</t>
    </rPh>
    <rPh sb="504" eb="505">
      <t>カンガ</t>
    </rPh>
    <rPh sb="513" eb="515">
      <t>ケイエイ</t>
    </rPh>
    <rPh sb="516" eb="519">
      <t>ケンゼンセイ</t>
    </rPh>
    <rPh sb="520" eb="523">
      <t>コウリツセイ</t>
    </rPh>
    <rPh sb="527" eb="529">
      <t>ゲンザイ</t>
    </rPh>
    <rPh sb="530" eb="532">
      <t>リョウコウ</t>
    </rPh>
    <rPh sb="536" eb="538">
      <t>ブンセキ</t>
    </rPh>
    <rPh sb="544" eb="546">
      <t>コンゴ</t>
    </rPh>
    <rPh sb="547" eb="549">
      <t>リュウイキ</t>
    </rPh>
    <rPh sb="549" eb="551">
      <t>カンレン</t>
    </rPh>
    <rPh sb="551" eb="552">
      <t>シ</t>
    </rPh>
    <rPh sb="554" eb="556">
      <t>レンケイ</t>
    </rPh>
    <rPh sb="557" eb="558">
      <t>ハカ</t>
    </rPh>
    <rPh sb="560" eb="561">
      <t>サラ</t>
    </rPh>
    <rPh sb="563" eb="565">
      <t>ケイエイ</t>
    </rPh>
    <rPh sb="565" eb="567">
      <t>カイゼン</t>
    </rPh>
    <rPh sb="568" eb="569">
      <t>ム</t>
    </rPh>
    <rPh sb="571" eb="573">
      <t>ケントウ</t>
    </rPh>
    <rPh sb="574" eb="5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</si>
</sst>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E-40E7-80A9-DF1EF085D0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0.12</c:v>
                </c:pt>
                <c:pt idx="3">
                  <c:v>0.12</c:v>
                </c:pt>
                <c:pt idx="4">
                  <c:v>0.78</c:v>
                </c:pt>
              </c:numCache>
            </c:numRef>
          </c:val>
          <c:smooth val="0"/>
          <c:extLst>
            <c:ext xmlns:c16="http://schemas.microsoft.com/office/drawing/2014/chart" uri="{C3380CC4-5D6E-409C-BE32-E72D297353CC}">
              <c16:uniqueId val="{00000001-793E-40E7-80A9-DF1EF085D0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65.09</c:v>
                </c:pt>
                <c:pt idx="1">
                  <c:v>59.6</c:v>
                </c:pt>
                <c:pt idx="2">
                  <c:v>67.930000000000007</c:v>
                </c:pt>
                <c:pt idx="3">
                  <c:v>68.25</c:v>
                </c:pt>
                <c:pt idx="4">
                  <c:v>68.69</c:v>
                </c:pt>
              </c:numCache>
            </c:numRef>
          </c:val>
          <c:extLst>
            <c:ext xmlns:c16="http://schemas.microsoft.com/office/drawing/2014/chart" uri="{C3380CC4-5D6E-409C-BE32-E72D297353CC}">
              <c16:uniqueId val="{00000000-6A5B-46C3-910D-8D823718C2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63.73</c:v>
                </c:pt>
                <c:pt idx="3">
                  <c:v>64.28</c:v>
                </c:pt>
                <c:pt idx="4">
                  <c:v>52.28</c:v>
                </c:pt>
              </c:numCache>
            </c:numRef>
          </c:val>
          <c:smooth val="0"/>
          <c:extLst>
            <c:ext xmlns:c16="http://schemas.microsoft.com/office/drawing/2014/chart" uri="{C3380CC4-5D6E-409C-BE32-E72D297353CC}">
              <c16:uniqueId val="{00000001-6A5B-46C3-910D-8D823718C2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89.67</c:v>
                </c:pt>
                <c:pt idx="1">
                  <c:v>88.89</c:v>
                </c:pt>
                <c:pt idx="2">
                  <c:v>89.2</c:v>
                </c:pt>
                <c:pt idx="3">
                  <c:v>89.71</c:v>
                </c:pt>
                <c:pt idx="4">
                  <c:v>90.04</c:v>
                </c:pt>
              </c:numCache>
            </c:numRef>
          </c:val>
          <c:extLst>
            <c:ext xmlns:c16="http://schemas.microsoft.com/office/drawing/2014/chart" uri="{C3380CC4-5D6E-409C-BE32-E72D297353CC}">
              <c16:uniqueId val="{00000000-0B1A-4144-B0FA-FB92290282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88.21</c:v>
                </c:pt>
                <c:pt idx="3">
                  <c:v>86.93</c:v>
                </c:pt>
                <c:pt idx="4">
                  <c:v>84.69</c:v>
                </c:pt>
              </c:numCache>
            </c:numRef>
          </c:val>
          <c:smooth val="0"/>
          <c:extLst>
            <c:ext xmlns:c16="http://schemas.microsoft.com/office/drawing/2014/chart" uri="{C3380CC4-5D6E-409C-BE32-E72D297353CC}">
              <c16:uniqueId val="{00000001-0B1A-4144-B0FA-FB92290282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83.82</c:v>
                </c:pt>
                <c:pt idx="1">
                  <c:v>95.35</c:v>
                </c:pt>
                <c:pt idx="2">
                  <c:v>95.35</c:v>
                </c:pt>
                <c:pt idx="3">
                  <c:v>87.01</c:v>
                </c:pt>
                <c:pt idx="4">
                  <c:v>77.03</c:v>
                </c:pt>
              </c:numCache>
            </c:numRef>
          </c:val>
          <c:extLst>
            <c:ext xmlns:c16="http://schemas.microsoft.com/office/drawing/2014/chart" uri="{C3380CC4-5D6E-409C-BE32-E72D297353CC}">
              <c16:uniqueId val="{00000000-F27C-4F32-8F15-03CB2AC12A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C-4F32-8F15-03CB2AC12A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1-4D56-96E2-6ADCCD03E7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1-4D56-96E2-6ADCCD03E7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5-405E-B40A-F0CF09D9FE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5-405E-B40A-F0CF09D9FE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1-4027-97D5-4F44033483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1-4027-97D5-4F44033483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B-4432-9A90-F5A9C2C13D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B-4432-9A90-F5A9C2C13D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282.83999999999997</c:v>
                </c:pt>
                <c:pt idx="1">
                  <c:v>266.44</c:v>
                </c:pt>
                <c:pt idx="2">
                  <c:v>333.76</c:v>
                </c:pt>
                <c:pt idx="3">
                  <c:v>327.86</c:v>
                </c:pt>
                <c:pt idx="4">
                  <c:v>395.43</c:v>
                </c:pt>
              </c:numCache>
            </c:numRef>
          </c:val>
          <c:extLst>
            <c:ext xmlns:c16="http://schemas.microsoft.com/office/drawing/2014/chart" uri="{C3380CC4-5D6E-409C-BE32-E72D297353CC}">
              <c16:uniqueId val="{00000000-4994-4635-A842-3E9CB690D0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323.37</c:v>
                </c:pt>
                <c:pt idx="3">
                  <c:v>338.62</c:v>
                </c:pt>
                <c:pt idx="4">
                  <c:v>501.88</c:v>
                </c:pt>
              </c:numCache>
            </c:numRef>
          </c:val>
          <c:smooth val="0"/>
          <c:extLst>
            <c:ext xmlns:c16="http://schemas.microsoft.com/office/drawing/2014/chart" uri="{C3380CC4-5D6E-409C-BE32-E72D297353CC}">
              <c16:uniqueId val="{00000001-4994-4635-A842-3E9CB690D0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5-4DCD-B981-CC7782028B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E5-4DCD-B981-CC7782028B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77.099999999999994</c:v>
                </c:pt>
                <c:pt idx="1">
                  <c:v>67.66</c:v>
                </c:pt>
                <c:pt idx="2">
                  <c:v>65.91</c:v>
                </c:pt>
                <c:pt idx="3">
                  <c:v>73.489999999999995</c:v>
                </c:pt>
                <c:pt idx="4">
                  <c:v>69.239999999999995</c:v>
                </c:pt>
              </c:numCache>
            </c:numRef>
          </c:val>
          <c:extLst>
            <c:ext xmlns:c16="http://schemas.microsoft.com/office/drawing/2014/chart" uri="{C3380CC4-5D6E-409C-BE32-E72D297353CC}">
              <c16:uniqueId val="{00000000-1C16-48D2-B629-C784533AF7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74.59</c:v>
                </c:pt>
                <c:pt idx="3">
                  <c:v>74.23</c:v>
                </c:pt>
                <c:pt idx="4">
                  <c:v>100.13</c:v>
                </c:pt>
              </c:numCache>
            </c:numRef>
          </c:val>
          <c:smooth val="0"/>
          <c:extLst>
            <c:ext xmlns:c16="http://schemas.microsoft.com/office/drawing/2014/chart" uri="{C3380CC4-5D6E-409C-BE32-E72D297353CC}">
              <c16:uniqueId val="{00000001-1C16-48D2-B629-C784533AF7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E2</v>
      </c>
      <c r="X8" s="49"/>
      <c r="Y8" s="49"/>
      <c r="Z8" s="49"/>
      <c r="AA8" s="49"/>
      <c r="AB8" s="49"/>
      <c r="AC8" s="49"/>
      <c r="AD8" s="50" t="str">
        <f>データ!$M$6</f>
        <v>非設置</v>
      </c>
      <c r="AE8" s="50"/>
      <c r="AF8" s="50"/>
      <c r="AG8" s="50"/>
      <c r="AH8" s="50"/>
      <c r="AI8" s="50"/>
      <c r="AJ8" s="50"/>
      <c r="AK8" s="3"/>
      <c r="AL8" s="51">
        <f>データ!S6</f>
        <v>1350769</v>
      </c>
      <c r="AM8" s="51"/>
      <c r="AN8" s="51"/>
      <c r="AO8" s="51"/>
      <c r="AP8" s="51"/>
      <c r="AQ8" s="51"/>
      <c r="AR8" s="51"/>
      <c r="AS8" s="51"/>
      <c r="AT8" s="46">
        <f>データ!T6</f>
        <v>4131</v>
      </c>
      <c r="AU8" s="46"/>
      <c r="AV8" s="46"/>
      <c r="AW8" s="46"/>
      <c r="AX8" s="46"/>
      <c r="AY8" s="46"/>
      <c r="AZ8" s="46"/>
      <c r="BA8" s="46"/>
      <c r="BB8" s="46">
        <f>データ!U6</f>
        <v>326.98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17.63</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41082</v>
      </c>
      <c r="AM10" s="51"/>
      <c r="AN10" s="51"/>
      <c r="AO10" s="51"/>
      <c r="AP10" s="51"/>
      <c r="AQ10" s="51"/>
      <c r="AR10" s="51"/>
      <c r="AS10" s="51"/>
      <c r="AT10" s="46">
        <f>データ!W6</f>
        <v>11.21</v>
      </c>
      <c r="AU10" s="46"/>
      <c r="AV10" s="46"/>
      <c r="AW10" s="46"/>
      <c r="AX10" s="46"/>
      <c r="AY10" s="46"/>
      <c r="AZ10" s="46"/>
      <c r="BA10" s="46"/>
      <c r="BB10" s="46">
        <f>データ!X6</f>
        <v>3664.76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aSZpWlODpMw69cyvVAx1O0qq8XNL8TPkW5ZwQwrUI6y80O72vvrwoLvzeH7kdIYXIJbTdsGNPeb5Ug/vP31rJA==" saltValue="oJkePNQrTtOLN9kBLmIO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420000</v>
      </c>
      <c r="D6" s="33">
        <f t="shared" si="3"/>
        <v>47</v>
      </c>
      <c r="E6" s="33">
        <f t="shared" si="3"/>
        <v>17</v>
      </c>
      <c r="F6" s="33">
        <f t="shared" si="3"/>
        <v>3</v>
      </c>
      <c r="G6" s="33">
        <f t="shared" si="3"/>
        <v>0</v>
      </c>
      <c r="H6" s="33" t="str">
        <f t="shared" si="3"/>
        <v>長崎県</v>
      </c>
      <c r="I6" s="33" t="str">
        <f t="shared" si="3"/>
        <v>法非適用</v>
      </c>
      <c r="J6" s="33" t="str">
        <f t="shared" si="3"/>
        <v>下水道事業</v>
      </c>
      <c r="K6" s="33" t="str">
        <f t="shared" si="3"/>
        <v>流域下水道</v>
      </c>
      <c r="L6" s="33" t="str">
        <f t="shared" si="3"/>
        <v>E2</v>
      </c>
      <c r="M6" s="33" t="str">
        <f t="shared" si="3"/>
        <v>非設置</v>
      </c>
      <c r="N6" s="34" t="str">
        <f t="shared" si="3"/>
        <v>-</v>
      </c>
      <c r="O6" s="34" t="str">
        <f t="shared" si="3"/>
        <v>該当数値なし</v>
      </c>
      <c r="P6" s="34">
        <f t="shared" si="3"/>
        <v>17.63</v>
      </c>
      <c r="Q6" s="34">
        <f t="shared" si="3"/>
        <v>100</v>
      </c>
      <c r="R6" s="34">
        <f t="shared" si="3"/>
        <v>0</v>
      </c>
      <c r="S6" s="34">
        <f t="shared" si="3"/>
        <v>1350769</v>
      </c>
      <c r="T6" s="34">
        <f t="shared" si="3"/>
        <v>4131</v>
      </c>
      <c r="U6" s="34">
        <f t="shared" si="3"/>
        <v>326.98</v>
      </c>
      <c r="V6" s="34">
        <f t="shared" si="3"/>
        <v>41082</v>
      </c>
      <c r="W6" s="34">
        <f t="shared" si="3"/>
        <v>11.21</v>
      </c>
      <c r="X6" s="34">
        <f t="shared" si="3"/>
        <v>3664.76</v>
      </c>
      <c r="Y6" s="35">
        <f>IF(Y7="",NA(),Y7)</f>
        <v>83.82</v>
      </c>
      <c r="Z6" s="35">
        <f t="shared" ref="Z6:AH6" si="4">IF(Z7="",NA(),Z7)</f>
        <v>95.35</v>
      </c>
      <c r="AA6" s="35">
        <f t="shared" si="4"/>
        <v>95.35</v>
      </c>
      <c r="AB6" s="35">
        <f t="shared" si="4"/>
        <v>87.01</v>
      </c>
      <c r="AC6" s="35">
        <f t="shared" si="4"/>
        <v>77.03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282.83999999999997</v>
      </c>
      <c r="BG6" s="35">
        <f t="shared" ref="BG6:BO6" si="7">IF(BG7="",NA(),BG7)</f>
        <v>266.44</v>
      </c>
      <c r="BH6" s="35">
        <f t="shared" si="7"/>
        <v>333.76</v>
      </c>
      <c r="BI6" s="35">
        <f t="shared" si="7"/>
        <v>327.86</v>
      </c>
      <c r="BJ6" s="35">
        <f t="shared" si="7"/>
        <v>395.43</v>
      </c>
      <c r="BK6" s="35">
        <f t="shared" si="7"/>
        <v>336.16</v>
      </c>
      <c r="BL6" s="35">
        <f t="shared" si="7"/>
        <v>309.07</v>
      </c>
      <c r="BM6" s="35">
        <f t="shared" si="7"/>
        <v>323.37</v>
      </c>
      <c r="BN6" s="35">
        <f t="shared" si="7"/>
        <v>338.62</v>
      </c>
      <c r="BO6" s="35">
        <f t="shared" si="7"/>
        <v>501.88</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77.099999999999994</v>
      </c>
      <c r="CC6" s="35">
        <f t="shared" ref="CC6:CK6" si="9">IF(CC7="",NA(),CC7)</f>
        <v>67.66</v>
      </c>
      <c r="CD6" s="35">
        <f t="shared" si="9"/>
        <v>65.91</v>
      </c>
      <c r="CE6" s="35">
        <f t="shared" si="9"/>
        <v>73.489999999999995</v>
      </c>
      <c r="CF6" s="35">
        <f t="shared" si="9"/>
        <v>69.239999999999995</v>
      </c>
      <c r="CG6" s="35">
        <f t="shared" si="9"/>
        <v>86.54</v>
      </c>
      <c r="CH6" s="35">
        <f t="shared" si="9"/>
        <v>81.91</v>
      </c>
      <c r="CI6" s="35">
        <f t="shared" si="9"/>
        <v>74.59</v>
      </c>
      <c r="CJ6" s="35">
        <f t="shared" si="9"/>
        <v>74.23</v>
      </c>
      <c r="CK6" s="35">
        <f t="shared" si="9"/>
        <v>100.13</v>
      </c>
      <c r="CL6" s="34" t="str">
        <f>IF(CL7="","",IF(CL7="-","【-】","【"&amp;SUBSTITUTE(TEXT(CL7,"#,##0.00"),"-","△")&amp;"】"))</f>
        <v>【51.39】</v>
      </c>
      <c r="CM6" s="35">
        <f>IF(CM7="",NA(),CM7)</f>
        <v>65.09</v>
      </c>
      <c r="CN6" s="35">
        <f t="shared" ref="CN6:CV6" si="10">IF(CN7="",NA(),CN7)</f>
        <v>59.6</v>
      </c>
      <c r="CO6" s="35">
        <f t="shared" si="10"/>
        <v>67.930000000000007</v>
      </c>
      <c r="CP6" s="35">
        <f t="shared" si="10"/>
        <v>68.25</v>
      </c>
      <c r="CQ6" s="35">
        <f t="shared" si="10"/>
        <v>68.69</v>
      </c>
      <c r="CR6" s="35">
        <f t="shared" si="10"/>
        <v>64.09</v>
      </c>
      <c r="CS6" s="35">
        <f t="shared" si="10"/>
        <v>64.62</v>
      </c>
      <c r="CT6" s="35">
        <f t="shared" si="10"/>
        <v>63.73</v>
      </c>
      <c r="CU6" s="35">
        <f t="shared" si="10"/>
        <v>64.28</v>
      </c>
      <c r="CV6" s="35">
        <f t="shared" si="10"/>
        <v>52.28</v>
      </c>
      <c r="CW6" s="34" t="str">
        <f>IF(CW7="","",IF(CW7="-","【-】","【"&amp;SUBSTITUTE(TEXT(CW7,"#,##0.00"),"-","△")&amp;"】"))</f>
        <v>【66.94】</v>
      </c>
      <c r="CX6" s="35">
        <f>IF(CX7="",NA(),CX7)</f>
        <v>89.67</v>
      </c>
      <c r="CY6" s="35">
        <f t="shared" ref="CY6:DG6" si="11">IF(CY7="",NA(),CY7)</f>
        <v>88.89</v>
      </c>
      <c r="CZ6" s="35">
        <f t="shared" si="11"/>
        <v>89.2</v>
      </c>
      <c r="DA6" s="35">
        <f t="shared" si="11"/>
        <v>89.71</v>
      </c>
      <c r="DB6" s="35">
        <f t="shared" si="11"/>
        <v>90.04</v>
      </c>
      <c r="DC6" s="35">
        <f t="shared" si="11"/>
        <v>88.15</v>
      </c>
      <c r="DD6" s="35">
        <f t="shared" si="11"/>
        <v>87.82</v>
      </c>
      <c r="DE6" s="35">
        <f t="shared" si="11"/>
        <v>88.21</v>
      </c>
      <c r="DF6" s="35">
        <f t="shared" si="11"/>
        <v>86.93</v>
      </c>
      <c r="DG6" s="35">
        <f t="shared" si="11"/>
        <v>84.69</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0.08</v>
      </c>
      <c r="EL6" s="35">
        <f t="shared" si="14"/>
        <v>0.12</v>
      </c>
      <c r="EM6" s="35">
        <f t="shared" si="14"/>
        <v>0.12</v>
      </c>
      <c r="EN6" s="35">
        <f t="shared" si="14"/>
        <v>0.78</v>
      </c>
      <c r="EO6" s="34" t="str">
        <f>IF(EO7="","",IF(EO7="-","【-】","【"&amp;SUBSTITUTE(TEXT(EO7,"#,##0.00"),"-","△")&amp;"】"))</f>
        <v>【0.09】</v>
      </c>
    </row>
    <row r="7" spans="1:145" s="36" customFormat="1" x14ac:dyDescent="0.15">
      <c r="A7" s="28"/>
      <c r="B7" s="37">
        <v>2019</v>
      </c>
      <c r="C7" s="37">
        <v>420000</v>
      </c>
      <c r="D7" s="37">
        <v>47</v>
      </c>
      <c r="E7" s="37">
        <v>17</v>
      </c>
      <c r="F7" s="37">
        <v>3</v>
      </c>
      <c r="G7" s="37">
        <v>0</v>
      </c>
      <c r="H7" s="37" t="s">
        <v>98</v>
      </c>
      <c r="I7" s="37" t="s">
        <v>99</v>
      </c>
      <c r="J7" s="37" t="s">
        <v>100</v>
      </c>
      <c r="K7" s="37" t="s">
        <v>101</v>
      </c>
      <c r="L7" s="37" t="s">
        <v>102</v>
      </c>
      <c r="M7" s="37" t="s">
        <v>103</v>
      </c>
      <c r="N7" s="38" t="s">
        <v>104</v>
      </c>
      <c r="O7" s="38" t="s">
        <v>105</v>
      </c>
      <c r="P7" s="38">
        <v>17.63</v>
      </c>
      <c r="Q7" s="38">
        <v>100</v>
      </c>
      <c r="R7" s="38">
        <v>0</v>
      </c>
      <c r="S7" s="38">
        <v>1350769</v>
      </c>
      <c r="T7" s="38">
        <v>4131</v>
      </c>
      <c r="U7" s="38">
        <v>326.98</v>
      </c>
      <c r="V7" s="38">
        <v>41082</v>
      </c>
      <c r="W7" s="38">
        <v>11.21</v>
      </c>
      <c r="X7" s="38">
        <v>3664.76</v>
      </c>
      <c r="Y7" s="38">
        <v>83.82</v>
      </c>
      <c r="Z7" s="38">
        <v>95.35</v>
      </c>
      <c r="AA7" s="38">
        <v>95.35</v>
      </c>
      <c r="AB7" s="38">
        <v>87.01</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282.83999999999997</v>
      </c>
      <c r="BG7" s="38">
        <v>266.44</v>
      </c>
      <c r="BH7" s="38">
        <v>333.76</v>
      </c>
      <c r="BI7" s="38">
        <v>327.86</v>
      </c>
      <c r="BJ7" s="38">
        <v>395.43</v>
      </c>
      <c r="BK7" s="38">
        <v>336.16</v>
      </c>
      <c r="BL7" s="38">
        <v>309.07</v>
      </c>
      <c r="BM7" s="38">
        <v>323.37</v>
      </c>
      <c r="BN7" s="38">
        <v>338.62</v>
      </c>
      <c r="BO7" s="38">
        <v>501.88</v>
      </c>
      <c r="BP7" s="38">
        <v>291.39999999999998</v>
      </c>
      <c r="BQ7" s="38">
        <v>0</v>
      </c>
      <c r="BR7" s="38">
        <v>0</v>
      </c>
      <c r="BS7" s="38">
        <v>0</v>
      </c>
      <c r="BT7" s="38">
        <v>0</v>
      </c>
      <c r="BU7" s="38">
        <v>0</v>
      </c>
      <c r="BV7" s="38">
        <v>0</v>
      </c>
      <c r="BW7" s="38">
        <v>0</v>
      </c>
      <c r="BX7" s="38">
        <v>0</v>
      </c>
      <c r="BY7" s="38">
        <v>0</v>
      </c>
      <c r="BZ7" s="38">
        <v>0</v>
      </c>
      <c r="CA7" s="38">
        <v>0</v>
      </c>
      <c r="CB7" s="38">
        <v>77.099999999999994</v>
      </c>
      <c r="CC7" s="38">
        <v>67.66</v>
      </c>
      <c r="CD7" s="38">
        <v>65.91</v>
      </c>
      <c r="CE7" s="38">
        <v>73.489999999999995</v>
      </c>
      <c r="CF7" s="38">
        <v>69.239999999999995</v>
      </c>
      <c r="CG7" s="38">
        <v>86.54</v>
      </c>
      <c r="CH7" s="38">
        <v>81.91</v>
      </c>
      <c r="CI7" s="38">
        <v>74.59</v>
      </c>
      <c r="CJ7" s="38">
        <v>74.23</v>
      </c>
      <c r="CK7" s="38">
        <v>100.13</v>
      </c>
      <c r="CL7" s="38">
        <v>51.39</v>
      </c>
      <c r="CM7" s="38">
        <v>65.09</v>
      </c>
      <c r="CN7" s="38">
        <v>59.6</v>
      </c>
      <c r="CO7" s="38">
        <v>67.930000000000007</v>
      </c>
      <c r="CP7" s="38">
        <v>68.25</v>
      </c>
      <c r="CQ7" s="38">
        <v>68.69</v>
      </c>
      <c r="CR7" s="38">
        <v>64.09</v>
      </c>
      <c r="CS7" s="38">
        <v>64.62</v>
      </c>
      <c r="CT7" s="38">
        <v>63.73</v>
      </c>
      <c r="CU7" s="38">
        <v>64.28</v>
      </c>
      <c r="CV7" s="38">
        <v>52.28</v>
      </c>
      <c r="CW7" s="38">
        <v>66.94</v>
      </c>
      <c r="CX7" s="38">
        <v>89.67</v>
      </c>
      <c r="CY7" s="38">
        <v>88.89</v>
      </c>
      <c r="CZ7" s="38">
        <v>89.2</v>
      </c>
      <c r="DA7" s="38">
        <v>89.71</v>
      </c>
      <c r="DB7" s="38">
        <v>90.04</v>
      </c>
      <c r="DC7" s="38">
        <v>88.15</v>
      </c>
      <c r="DD7" s="38">
        <v>87.82</v>
      </c>
      <c r="DE7" s="38">
        <v>88.21</v>
      </c>
      <c r="DF7" s="38">
        <v>86.93</v>
      </c>
      <c r="DG7" s="38">
        <v>84.69</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0.08</v>
      </c>
      <c r="EL7" s="38">
        <v>0.12</v>
      </c>
      <c r="EM7" s="38">
        <v>0.12</v>
      </c>
      <c r="EN7" s="38">
        <v>0.78</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真由美</cp:lastModifiedBy>
  <cp:lastPrinted>2021-01-25T11:12:36Z</cp:lastPrinted>
  <dcterms:created xsi:type="dcterms:W3CDTF">2020-12-04T02:51:01Z</dcterms:created>
  <dcterms:modified xsi:type="dcterms:W3CDTF">2021-01-25T11:12:39Z</dcterms:modified>
  <cp:category/>
</cp:coreProperties>
</file>