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1400_財政課\予算\００３決算班\公営企業\R02\24_経営比較分析表の分析等について（依頼）\03 部局から回答\企業局\"/>
    </mc:Choice>
  </mc:AlternateContent>
  <workbookProtection workbookAlgorithmName="SHA-512" workbookHashValue="qmOmlVFSFs0KnL9UokLOr+e1uY8KpUZx5qNbIltmaACJ6MKjvv6wGBYCwWFMQin4gQj8Sp7HqqS3KRmmMISRzQ==" workbookSaltValue="p0YeTQ9wvUXbEO5n4k8Gn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11" i="4"/>
  <c r="LJ10" i="5"/>
  <c r="JU10" i="5"/>
  <c r="IF10" i="5"/>
  <c r="GQ10" i="5"/>
  <c r="FC10" i="5"/>
  <c r="DN10" i="5"/>
  <c r="BX10" i="5"/>
  <c r="MN10" i="5"/>
  <c r="KZ10" i="5"/>
  <c r="JK10" i="5"/>
  <c r="HV10" i="5"/>
  <c r="GG10" i="5"/>
  <c r="ER10" i="5"/>
  <c r="DD10" i="5"/>
  <c r="BM10" i="5"/>
  <c r="MD10" i="5"/>
  <c r="KO10" i="5"/>
  <c r="JA10" i="5"/>
  <c r="HL10" i="5"/>
  <c r="FW10" i="5"/>
  <c r="EH10" i="5"/>
  <c r="CS10" i="5"/>
  <c r="BB10" i="5"/>
  <c r="GG18" i="5"/>
  <c r="GF18" i="5"/>
  <c r="GE18" i="5"/>
  <c r="GH18" i="5"/>
  <c r="GD18" i="5"/>
  <c r="GE12" i="5"/>
  <c r="GH12" i="5"/>
  <c r="GD12" i="5"/>
  <c r="GG12" i="5"/>
  <c r="GF12"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K12" i="5"/>
  <c r="HL18" i="5"/>
  <c r="HK18" i="5"/>
  <c r="HM12" i="5"/>
  <c r="HJ18"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L12" i="5"/>
  <c r="FK18" i="5" l="1"/>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LU10" i="5"/>
  <c r="KF10" i="5"/>
  <c r="IQ10" i="5"/>
  <c r="HC10" i="5"/>
  <c r="FN10" i="5"/>
  <c r="DY10" i="5"/>
  <c r="CJ10" i="5"/>
  <c r="N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alcChain>
</file>

<file path=xl/sharedStrings.xml><?xml version="1.0" encoding="utf-8"?>
<sst xmlns="http://schemas.openxmlformats.org/spreadsheetml/2006/main" count="906" uniqueCount="271">
  <si>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</si>
  <si>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</si>
  <si>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</si>
  <si>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</si>
  <si>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</si>
  <si>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</si>
  <si>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</si>
  <si>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</si>
  <si>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Ｒ1年度決算における利益剰余金はありません。</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</si>
  <si>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</si>
  <si>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</si>
  <si>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</si>
  <si>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</si>
  <si>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</si>
  <si>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</si>
  <si>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</si>
  <si>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</si>
  <si>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</si>
  <si>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</si>
  <si>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</si>
  <si>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</si>
  <si>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</si>
  <si>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</si>
  <si>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</si>
  <si>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</si>
  <si>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</si>
  <si>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</si>
  <si>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</si>
  <si>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</si>
  <si>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</si>
  <si>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</si>
  <si>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</si>
  <si>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</si>
  <si>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</si>
  <si>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</si>
  <si>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</si>
  <si>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</si>
  <si>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</si>
  <si>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</si>
  <si>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</si>
  <si>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</si>
  <si>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</si>
  <si>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</si>
  <si>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</si>
  <si>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</si>
  <si>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</si>
  <si>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</si>
  <si>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</si>
  <si>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</si>
  <si>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</si>
  <si>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</si>
  <si>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</si>
  <si>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</si>
  <si>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</si>
  <si>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</si>
  <si>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</si>
  <si>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</si>
  <si>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</si>
  <si>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</si>
  <si>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</si>
  <si>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</si>
  <si>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</si>
  <si>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</si>
  <si>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</si>
  <si>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</si>
  <si>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</si>
  <si>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</si>
  <si>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</si>
  <si>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</si>
  <si>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</si>
  <si>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</si>
  <si>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</si>
  <si>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</si>
  <si>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</si>
  <si>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</si>
  <si>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</si>
  <si>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</si>
  <si>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</si>
  <si>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</si>
  <si>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</si>
  <si>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</si>
  <si>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</si>
  <si>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</si>
  <si>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</si>
  <si>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</si>
  <si>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</si>
  <si>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</si>
  <si>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</si>
  <si>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</si>
  <si>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</si>
  <si>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</si>
  <si>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</si>
  <si>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</si>
  <si>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</si>
  <si>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</si>
  <si>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</si>
  <si>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</si>
  <si>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</si>
  <si>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</si>
  <si>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</si>
  <si>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</si>
  <si>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</si>
  <si>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</si>
  <si>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</si>
  <si>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</si>
  <si>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</si>
  <si>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</si>
  <si>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</si>
  <si>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</si>
  <si>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</si>
  <si>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</si>
  <si>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</si>
  <si>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</si>
  <si>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</si>
  <si>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</si>
  <si>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</si>
  <si>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</si>
  <si>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</si>
  <si>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</si>
  <si>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</si>
  <si>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440001</t>
  </si>
  <si>
    <t>46</t>
  </si>
  <si>
    <t>04</t>
  </si>
  <si>
    <t>0</t>
  </si>
  <si>
    <t>000</t>
  </si>
  <si>
    <t>大分県</t>
  </si>
  <si>
    <t>法適用</t>
  </si>
  <si>
    <t>電気事業</t>
  </si>
  <si>
    <t>自治体職員</t>
  </si>
  <si>
    <t>-</t>
  </si>
  <si>
    <t>令和8年3月31日　大野川発電所　他</t>
  </si>
  <si>
    <t>令和15年7月　松岡太陽光発電所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</si>
  <si>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</si>
  <si>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</si>
  <si>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</si>
  <si>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</si>
  <si>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</si>
  <si>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</si>
  <si>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</si>
  <si>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</si>
  <si>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</si>
  <si>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</si>
  <si>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</si>
  <si>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</si>
  <si>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</si>
  <si>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</si>
  <si>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</si>
  <si>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</si>
  <si>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</si>
  <si>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</si>
  <si>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</si>
  <si>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</si>
  <si>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</si>
  <si>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</si>
  <si>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</si>
  <si>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</si>
  <si>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</si>
  <si>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</si>
  <si>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</si>
  <si>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</si>
  <si>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</si>
  <si>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</si>
  <si>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</si>
  <si>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</si>
  <si>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</si>
  <si>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</si>
  <si>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</si>
  <si>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</si>
  <si>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</si>
  <si>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</si>
  <si>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</si>
  <si>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</si>
  <si>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</si>
  <si>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</si>
  <si>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</si>
  <si>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</si>
  <si>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</si>
  <si>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</si>
  <si>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</si>
  <si>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</si>
  <si>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</si>
  <si>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</si>
  <si>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</si>
  <si>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</si>
  <si>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</si>
  <si>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</si>
  <si>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</si>
  <si>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</si>
  <si>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</si>
  <si>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</si>
  <si>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</si>
  <si>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</si>
  <si>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</si>
  <si>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</si>
  <si>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</si>
  <si>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</si>
  <si>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</si>
  <si>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</si>
  <si>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</si>
  <si>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</si>
  <si>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</si>
  <si>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</si>
  <si>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</si>
  <si>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</si>
  <si>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</si>
  <si>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</si>
  <si>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</si>
  <si>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</si>
  <si>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</si>
  <si>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</si>
  <si>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</si>
  <si>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</si>
  <si>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</si>
  <si>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</si>
  <si>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</si>
  <si>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</si>
  <si>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</si>
  <si>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</si>
  <si>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</si>
  <si>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</si>
  <si>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</si>
  <si>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</si>
  <si>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</si>
  <si>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</si>
  <si>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</si>
  <si>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</si>
  <si>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</si>
  <si>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</si>
  <si>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</si>
  <si>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</si>
  <si>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</si>
  <si>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</si>
  <si>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</si>
  <si>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</si>
  <si>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</si>
  <si>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</si>
  <si>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</si>
  <si>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</si>
  <si>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</si>
  <si>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</si>
  <si>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</si>
  <si>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</si>
  <si>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</si>
  <si>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</si>
  <si>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</si>
  <si>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</si>
  <si>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</si>
  <si>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</si>
  <si>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</si>
  <si>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</si>
  <si>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</si>
  <si>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</si>
  <si>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</si>
  <si>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</si>
  <si>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</si>
  <si>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</si>
  <si>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</si>
  <si>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</si>
  <si>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</si>
  <si>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</si>
  <si>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</si>
  <si>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</si>
  <si>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</si>
  <si>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</si>
  <si>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</si>
  <si>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</si>
  <si>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</si>
  <si>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</si>
  <si>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t>○水力発電
　設備利用率は、全国平均よりわずかに高い傾向にある。
　修繕費比率は、設備の経年劣化により全国平均より高くなっているが、保安規程により10～12年ごとに実施する発電所オーバーホール工事については、計画的に特別修繕引当金に引</t>
    </r>
    <r>
      <rPr>
        <sz val="16"/>
        <rFont val="ＭＳ ゴシック"/>
        <family val="3"/>
        <charset val="128"/>
      </rPr>
      <t>き当てを実施している。また、耐用年数を経過した設備は、その劣化度や費用対効果等を勘案して改良工事を実施することとしているが、令和元年度は大規模修繕が減少したことなどから減となっている。
　企業債残高対料金収入比率は、平成30年度から大野川発電所リニューアルの建設改良のため起債していることから増加している。当該企業債は大野川発電所が運転再開したのちのFITによる収入で償還する計画である。従来の事業分は計画的に企業債の償還を行っている。
　有形固定資産減価償却率は、固定資産の老朽化が進んでいることから全国平均に比べて高い比率となっているが、老朽化した発電所のリニューアル事業を計画的に実施していく。
○太陽光発電
　設備利用率は、抑制回数が増えたことなどから前年度に比べ減少している。
　修繕費比率は、平成25年度の運転開始以来、大きな修繕は発生していない。
　企業債残高対料金収入比率は、建設に要する経費について企業債を活用せず、これまで水力発電で蓄積してきた資金を活用したことから0%である。
　有形固定資産減価償却率は、平成25年度に運転開始し減価償却が始まっていることから、計画どおりの推移となっている。
　FIT適用終了（R15）後の事業のあり方については、現時点で方針は定まっていないが、今後FIT終了による電力料収入の変動リスクも踏まえ検討していく。</t>
    </r>
    <rPh sb="25" eb="26">
      <t>タカ</t>
    </rPh>
    <rPh sb="27" eb="29">
      <t>ケイコウ</t>
    </rPh>
    <rPh sb="181" eb="184">
      <t>レイワガン</t>
    </rPh>
    <rPh sb="184" eb="186">
      <t>ネンド</t>
    </rPh>
    <rPh sb="187" eb="190">
      <t>ダイキボ</t>
    </rPh>
    <rPh sb="190" eb="192">
      <t>シュウゼン</t>
    </rPh>
    <rPh sb="193" eb="195">
      <t>ゲンショウ</t>
    </rPh>
    <rPh sb="203" eb="204">
      <t>ゲン</t>
    </rPh>
    <rPh sb="440" eb="442">
      <t>ヨクセイ</t>
    </rPh>
    <rPh sb="442" eb="444">
      <t>カイスウ</t>
    </rPh>
    <rPh sb="445" eb="446">
      <t>フ</t>
    </rPh>
    <rPh sb="454" eb="457">
      <t>ゼンネンド</t>
    </rPh>
    <rPh sb="458" eb="459">
      <t>クラ</t>
    </rPh>
    <rPh sb="460" eb="462">
      <t>ゲンショウ</t>
    </rPh>
    <rPh sb="488" eb="490">
      <t>イライ</t>
    </rPh>
    <phoneticPr fontId="5"/>
  </si>
  <si>
    <t>　以上のことから、大分県電気事業は、安定した電力料収入に支えられ良好な経営を維持していること、短期・長期の財務の安定性が保たれていることなどから、経営成績、財務状態ともに概ね健全であると考えられる。
　今後は、平成29年度に策定した10年間の経営戦略やその実施計画である4年間のアクションプランに則り、老朽化・耐震化対策の推進による安全・安心の施設づくり、持続可能な安定した経営基盤の確立、県民福祉の向上、地域社会への貢献等を推進していく。</t>
    <rPh sb="106" eb="108">
      <t>ヘイセイ</t>
    </rPh>
    <rPh sb="110" eb="111">
      <t>ネン</t>
    </rPh>
    <rPh sb="111" eb="112">
      <t>ド</t>
    </rPh>
    <rPh sb="113" eb="115">
      <t>サクテイ</t>
    </rPh>
    <rPh sb="149" eb="150">
      <t>ノット</t>
    </rPh>
    <phoneticPr fontId="5"/>
  </si>
  <si>
    <t>　本県の電気事業は、水力発電として大野川発電所外11発電所で最大出力70,280kWの発電を行ってきたが、平成30年4月から大野川発電所（出力10,100kW)がリニューアルに着手したことによって、元年度は同発電所を除く11発電所(最大出力60,180kW）が稼働している。また太陽光発電として平成25年7月から松岡太陽光発電所で最大出力1,362kWの発電を行っている。
　令和元年度は、年間の降水量が過去10年平均比で114.2％と降雨に恵まれたことなどから総収益は対前年度比102.7％となった。加えて総費用でも、大規模修繕が減少したことなどから特別損失を除いた費用が対前年度比で7.0％減となり、経常収支比率及び営業収支比率が前年度に比べ上昇し、引き続き100％以上を確保している。また供給原価は、年間発電電力量が多かったことや料金単価の安い大野川発電所が停止しているため、全国平均より低くなった。
　流動比率は、100％を超えており毎年十分な支払能力を有している。公営企業会計基準の見直しにより平成26年度決算からそれ以前は固定負債に仕訳されていた1年以内に償還予定の企業債や特別修繕引当金等の各引当金が流動負債へ仕訳されるように変更されたが、それでも十分な支払能力を有しており、安定した経営と低廉な電力供給を行うことができ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</si>
</sst>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8">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20" fillId="0" borderId="16"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11" fillId="0" borderId="17" xfId="2" applyFont="1" applyFill="1" applyBorder="1" applyAlignment="1" applyProtection="1">
      <alignment horizontal="left" vertical="top" wrapText="1"/>
      <protection locked="0"/>
    </xf>
    <xf numFmtId="0" fontId="11" fillId="0" borderId="16" xfId="2" applyFont="1" applyFill="1" applyBorder="1" applyAlignment="1" applyProtection="1">
      <alignment horizontal="left" vertical="top" wrapText="1"/>
      <protection locked="0"/>
    </xf>
    <xf numFmtId="0" fontId="11" fillId="0" borderId="44" xfId="2" applyFont="1" applyFill="1" applyBorder="1" applyAlignment="1" applyProtection="1">
      <alignment horizontal="left" vertical="top" wrapText="1"/>
      <protection locked="0"/>
    </xf>
    <xf numFmtId="0" fontId="11" fillId="0" borderId="45" xfId="2" applyFont="1" applyFill="1" applyBorder="1" applyAlignment="1" applyProtection="1">
      <alignment horizontal="left" vertical="top" wrapText="1"/>
      <protection locked="0"/>
    </xf>
    <xf numFmtId="0" fontId="11"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117.4</c:v>
                </c:pt>
                <c:pt idx="1">
                  <c:v>120.4</c:v>
                </c:pt>
                <c:pt idx="2">
                  <c:v>129.9</c:v>
                </c:pt>
                <c:pt idx="3">
                  <c:v>111.6</c:v>
                </c:pt>
                <c:pt idx="4">
                  <c:v>123.2</c:v>
                </c:pt>
              </c:numCache>
            </c:numRef>
          </c:val>
          <c:extLst>
            <c:ext xmlns:c16="http://schemas.microsoft.com/office/drawing/2014/chart" uri="{C3380CC4-5D6E-409C-BE32-E72D297353CC}">
              <c16:uniqueId val="{00000000-999E-47DE-8932-417ECFBABB51}"/>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999E-47DE-8932-417ECFBABB5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99E-47DE-8932-417ECFBABB51}"/>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2.9</c:v>
                </c:pt>
                <c:pt idx="1">
                  <c:v>2.9</c:v>
                </c:pt>
                <c:pt idx="2">
                  <c:v>2.9</c:v>
                </c:pt>
                <c:pt idx="3">
                  <c:v>3.2</c:v>
                </c:pt>
                <c:pt idx="4">
                  <c:v>2.7</c:v>
                </c:pt>
              </c:numCache>
            </c:numRef>
          </c:val>
          <c:extLst>
            <c:ext xmlns:c16="http://schemas.microsoft.com/office/drawing/2014/chart" uri="{C3380CC4-5D6E-409C-BE32-E72D297353CC}">
              <c16:uniqueId val="{00000000-1E50-4F2C-AFD7-48533AE3E9FC}"/>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1E50-4F2C-AFD7-48533AE3E9FC}"/>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45</c:v>
                </c:pt>
                <c:pt idx="1">
                  <c:v>44.1</c:v>
                </c:pt>
                <c:pt idx="2">
                  <c:v>43.2</c:v>
                </c:pt>
                <c:pt idx="3">
                  <c:v>37.1</c:v>
                </c:pt>
                <c:pt idx="4">
                  <c:v>41.6</c:v>
                </c:pt>
              </c:numCache>
            </c:numRef>
          </c:val>
          <c:extLst>
            <c:ext xmlns:c16="http://schemas.microsoft.com/office/drawing/2014/chart" uri="{C3380CC4-5D6E-409C-BE32-E72D297353CC}">
              <c16:uniqueId val="{00000000-0A01-4695-82F2-3542FA5A2ECB}"/>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0A01-4695-82F2-3542FA5A2ECB}"/>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27.7</c:v>
                </c:pt>
                <c:pt idx="1">
                  <c:v>25.5</c:v>
                </c:pt>
                <c:pt idx="2">
                  <c:v>21.8</c:v>
                </c:pt>
                <c:pt idx="3">
                  <c:v>26.4</c:v>
                </c:pt>
                <c:pt idx="4">
                  <c:v>21</c:v>
                </c:pt>
              </c:numCache>
            </c:numRef>
          </c:val>
          <c:extLst>
            <c:ext xmlns:c16="http://schemas.microsoft.com/office/drawing/2014/chart" uri="{C3380CC4-5D6E-409C-BE32-E72D297353CC}">
              <c16:uniqueId val="{00000000-7440-46F3-9B2E-3CFEFA8225B0}"/>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7440-46F3-9B2E-3CFEFA8225B0}"/>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76.8</c:v>
                </c:pt>
                <c:pt idx="1">
                  <c:v>57.5</c:v>
                </c:pt>
                <c:pt idx="2">
                  <c:v>42.6</c:v>
                </c:pt>
                <c:pt idx="3">
                  <c:v>74</c:v>
                </c:pt>
                <c:pt idx="4">
                  <c:v>114.6</c:v>
                </c:pt>
              </c:numCache>
            </c:numRef>
          </c:val>
          <c:extLst>
            <c:ext xmlns:c16="http://schemas.microsoft.com/office/drawing/2014/chart" uri="{C3380CC4-5D6E-409C-BE32-E72D297353CC}">
              <c16:uniqueId val="{00000000-D012-44F2-80C8-8043ADC4CA72}"/>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D012-44F2-80C8-8043ADC4CA72}"/>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70.8</c:v>
                </c:pt>
                <c:pt idx="1">
                  <c:v>68.900000000000006</c:v>
                </c:pt>
                <c:pt idx="2">
                  <c:v>69.2</c:v>
                </c:pt>
                <c:pt idx="3">
                  <c:v>69</c:v>
                </c:pt>
                <c:pt idx="4">
                  <c:v>69.400000000000006</c:v>
                </c:pt>
              </c:numCache>
            </c:numRef>
          </c:val>
          <c:extLst>
            <c:ext xmlns:c16="http://schemas.microsoft.com/office/drawing/2014/chart" uri="{C3380CC4-5D6E-409C-BE32-E72D297353CC}">
              <c16:uniqueId val="{00000000-4ABA-4562-B9D2-C6971B577F63}"/>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4ABA-4562-B9D2-C6971B577F63}"/>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133-4A0E-98F2-CA345A8AA891}"/>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9133-4A0E-98F2-CA345A8AA891}"/>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31-49B0-ACBA-7CDD4EDF0A9D}"/>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31-49B0-ACBA-7CDD4EDF0A9D}"/>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02-44EC-B538-A38B6A05B9F4}"/>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02-44EC-B538-A38B6A05B9F4}"/>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E-4A66-A0AC-D462A7721DF2}"/>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E-4A66-A0AC-D462A7721DF2}"/>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4-487B-ACD8-13C8CEFDB2A0}"/>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4-487B-ACD8-13C8CEFDB2A0}"/>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120.6</c:v>
                </c:pt>
                <c:pt idx="1">
                  <c:v>119.2</c:v>
                </c:pt>
                <c:pt idx="2">
                  <c:v>128.69999999999999</c:v>
                </c:pt>
                <c:pt idx="3">
                  <c:v>107.3</c:v>
                </c:pt>
                <c:pt idx="4">
                  <c:v>119.5</c:v>
                </c:pt>
              </c:numCache>
            </c:numRef>
          </c:val>
          <c:extLst>
            <c:ext xmlns:c16="http://schemas.microsoft.com/office/drawing/2014/chart" uri="{C3380CC4-5D6E-409C-BE32-E72D297353CC}">
              <c16:uniqueId val="{00000000-94BE-4955-856E-BC6BF4E9A68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94BE-4955-856E-BC6BF4E9A68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4BE-4955-856E-BC6BF4E9A68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C2-41C3-A3C5-1A99DE0B3E57}"/>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2-41C3-A3C5-1A99DE0B3E57}"/>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F-411A-9BBA-61171A351CC2}"/>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F-411A-9BBA-61171A351CC2}"/>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A5-439A-A04D-3E7C0236029F}"/>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A5-439A-A04D-3E7C0236029F}"/>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E-4EEC-B3DC-3042BDAF0EAE}"/>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E-4EEC-B3DC-3042BDAF0EAE}"/>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99-485B-BC50-0D5B7E7A081E}"/>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99-485B-BC50-0D5B7E7A081E}"/>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6-4DB3-BFD0-A385B7CAA248}"/>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6-4DB3-BFD0-A385B7CAA248}"/>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13.2</c:v>
                </c:pt>
                <c:pt idx="1">
                  <c:v>13.6</c:v>
                </c:pt>
                <c:pt idx="2">
                  <c:v>13.9</c:v>
                </c:pt>
                <c:pt idx="3">
                  <c:v>13.4</c:v>
                </c:pt>
                <c:pt idx="4">
                  <c:v>11.8</c:v>
                </c:pt>
              </c:numCache>
            </c:numRef>
          </c:val>
          <c:extLst>
            <c:ext xmlns:c16="http://schemas.microsoft.com/office/drawing/2014/chart" uri="{C3380CC4-5D6E-409C-BE32-E72D297353CC}">
              <c16:uniqueId val="{00000000-7135-40BE-8134-6E6F9A0471B3}"/>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7135-40BE-8134-6E6F9A0471B3}"/>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0.7</c:v>
                </c:pt>
                <c:pt idx="1">
                  <c:v>0.9</c:v>
                </c:pt>
                <c:pt idx="2">
                  <c:v>0</c:v>
                </c:pt>
                <c:pt idx="3">
                  <c:v>1.2</c:v>
                </c:pt>
                <c:pt idx="4">
                  <c:v>0.9</c:v>
                </c:pt>
              </c:numCache>
            </c:numRef>
          </c:val>
          <c:extLst>
            <c:ext xmlns:c16="http://schemas.microsoft.com/office/drawing/2014/chart" uri="{C3380CC4-5D6E-409C-BE32-E72D297353CC}">
              <c16:uniqueId val="{00000000-F18F-4D94-86FE-7551F6A5EAA9}"/>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F18F-4D94-86FE-7551F6A5EAA9}"/>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B6D-4DC5-AD7B-19F3A7565D6D}"/>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6B6D-4DC5-AD7B-19F3A7565D6D}"/>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14</c:v>
                </c:pt>
                <c:pt idx="1">
                  <c:v>19</c:v>
                </c:pt>
                <c:pt idx="2">
                  <c:v>24.2</c:v>
                </c:pt>
                <c:pt idx="3">
                  <c:v>29.3</c:v>
                </c:pt>
                <c:pt idx="4">
                  <c:v>34.4</c:v>
                </c:pt>
              </c:numCache>
            </c:numRef>
          </c:val>
          <c:extLst>
            <c:ext xmlns:c16="http://schemas.microsoft.com/office/drawing/2014/chart" uri="{C3380CC4-5D6E-409C-BE32-E72D297353CC}">
              <c16:uniqueId val="{00000000-D535-4D01-84A7-DD5DD3B0D857}"/>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D535-4D01-84A7-DD5DD3B0D857}"/>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442.8</c:v>
                </c:pt>
                <c:pt idx="1">
                  <c:v>312.5</c:v>
                </c:pt>
                <c:pt idx="2">
                  <c:v>413.3</c:v>
                </c:pt>
                <c:pt idx="3">
                  <c:v>348.1</c:v>
                </c:pt>
                <c:pt idx="4">
                  <c:v>409.7</c:v>
                </c:pt>
              </c:numCache>
            </c:numRef>
          </c:val>
          <c:extLst>
            <c:ext xmlns:c16="http://schemas.microsoft.com/office/drawing/2014/chart" uri="{C3380CC4-5D6E-409C-BE32-E72D297353CC}">
              <c16:uniqueId val="{00000000-8FC3-4683-AC64-9878D67A1F99}"/>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8FC3-4683-AC64-9878D67A1F9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FC3-4683-AC64-9878D67A1F99}"/>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41-4B7F-B58E-63CE52F8040B}"/>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2F41-4B7F-B58E-63CE52F8040B}"/>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6875.9</c:v>
                </c:pt>
                <c:pt idx="1">
                  <c:v>7243.1</c:v>
                </c:pt>
                <c:pt idx="2">
                  <c:v>6857.1</c:v>
                </c:pt>
                <c:pt idx="3">
                  <c:v>9863.4</c:v>
                </c:pt>
                <c:pt idx="4">
                  <c:v>8147.3</c:v>
                </c:pt>
              </c:numCache>
            </c:numRef>
          </c:val>
          <c:extLst>
            <c:ext xmlns:c16="http://schemas.microsoft.com/office/drawing/2014/chart" uri="{C3380CC4-5D6E-409C-BE32-E72D297353CC}">
              <c16:uniqueId val="{00000000-30F7-4143-AE3B-83E9FA297347}"/>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30F7-4143-AE3B-83E9FA297347}"/>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854510</c:v>
                </c:pt>
                <c:pt idx="1">
                  <c:v>893381</c:v>
                </c:pt>
                <c:pt idx="2">
                  <c:v>1012217</c:v>
                </c:pt>
                <c:pt idx="3">
                  <c:v>451793</c:v>
                </c:pt>
                <c:pt idx="4">
                  <c:v>705596</c:v>
                </c:pt>
              </c:numCache>
            </c:numRef>
          </c:val>
          <c:extLst>
            <c:ext xmlns:c16="http://schemas.microsoft.com/office/drawing/2014/chart" uri="{C3380CC4-5D6E-409C-BE32-E72D297353CC}">
              <c16:uniqueId val="{00000000-5FA6-4B58-BC72-8444D7489EB2}"/>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5FA6-4B58-BC72-8444D7489EB2}"/>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44.3</c:v>
                </c:pt>
                <c:pt idx="1">
                  <c:v>43.5</c:v>
                </c:pt>
                <c:pt idx="2">
                  <c:v>42.7</c:v>
                </c:pt>
                <c:pt idx="3">
                  <c:v>36.5</c:v>
                </c:pt>
                <c:pt idx="4">
                  <c:v>41</c:v>
                </c:pt>
              </c:numCache>
            </c:numRef>
          </c:val>
          <c:extLst>
            <c:ext xmlns:c16="http://schemas.microsoft.com/office/drawing/2014/chart" uri="{C3380CC4-5D6E-409C-BE32-E72D297353CC}">
              <c16:uniqueId val="{00000000-5919-4B99-8D35-DAEFF425405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5919-4B99-8D35-DAEFF425405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27</c:v>
                </c:pt>
                <c:pt idx="1">
                  <c:v>25</c:v>
                </c:pt>
                <c:pt idx="2">
                  <c:v>21.3</c:v>
                </c:pt>
                <c:pt idx="3">
                  <c:v>25.9</c:v>
                </c:pt>
                <c:pt idx="4">
                  <c:v>20.5</c:v>
                </c:pt>
              </c:numCache>
            </c:numRef>
          </c:val>
          <c:extLst>
            <c:ext xmlns:c16="http://schemas.microsoft.com/office/drawing/2014/chart" uri="{C3380CC4-5D6E-409C-BE32-E72D297353CC}">
              <c16:uniqueId val="{00000000-D4C5-41FD-86BA-7995E0D84814}"/>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D4C5-41FD-86BA-7995E0D84814}"/>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74.599999999999994</c:v>
                </c:pt>
                <c:pt idx="1">
                  <c:v>55.9</c:v>
                </c:pt>
                <c:pt idx="2">
                  <c:v>41.3</c:v>
                </c:pt>
                <c:pt idx="3">
                  <c:v>71.599999999999994</c:v>
                </c:pt>
                <c:pt idx="4">
                  <c:v>111.5</c:v>
                </c:pt>
              </c:numCache>
            </c:numRef>
          </c:val>
          <c:extLst>
            <c:ext xmlns:c16="http://schemas.microsoft.com/office/drawing/2014/chart" uri="{C3380CC4-5D6E-409C-BE32-E72D297353CC}">
              <c16:uniqueId val="{00000000-595E-45E9-8F25-0AC2F944A41A}"/>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595E-45E9-8F25-0AC2F944A41A}"/>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69.7</c:v>
                </c:pt>
                <c:pt idx="1">
                  <c:v>68</c:v>
                </c:pt>
                <c:pt idx="2">
                  <c:v>68.400000000000006</c:v>
                </c:pt>
                <c:pt idx="3">
                  <c:v>68.3</c:v>
                </c:pt>
                <c:pt idx="4">
                  <c:v>68.7</c:v>
                </c:pt>
              </c:numCache>
            </c:numRef>
          </c:val>
          <c:extLst>
            <c:ext xmlns:c16="http://schemas.microsoft.com/office/drawing/2014/chart" uri="{C3380CC4-5D6E-409C-BE32-E72D297353CC}">
              <c16:uniqueId val="{00000000-8DF8-4A68-94E6-1094B76EF511}"/>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8DF8-4A68-94E6-1094B76EF511}"/>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6973" y="7428878"/>
          <a:ext cx="5704895" cy="289662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73711" y="7428878"/>
          <a:ext cx="5700894" cy="289662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46446" y="7428878"/>
          <a:ext cx="5704896" cy="289662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27266" y="7428878"/>
          <a:ext cx="5710419" cy="289662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427216" y="7428878"/>
          <a:ext cx="5714419" cy="289662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（最大出力合計61,542kW）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（最大出力合計60,180kW）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（最大出力合計1,362kW）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4474" y="12263310"/>
          <a:ext cx="5703074" cy="283142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4474" y="15244075"/>
          <a:ext cx="5703074" cy="2824292"/>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4474" y="18235027"/>
          <a:ext cx="5703074" cy="2824291"/>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4474" y="21208661"/>
          <a:ext cx="5703074" cy="2824292"/>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4474" y="24153771"/>
          <a:ext cx="5703074" cy="2824292"/>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30174" y="12263310"/>
          <a:ext cx="5208785" cy="283142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30174" y="15244075"/>
          <a:ext cx="5208785" cy="2824292"/>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30174" y="18235027"/>
          <a:ext cx="5208785" cy="2824291"/>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30174" y="21208661"/>
          <a:ext cx="5208785" cy="2824292"/>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30174" y="24153771"/>
          <a:ext cx="5208785" cy="2824292"/>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09184" y="12263310"/>
          <a:ext cx="5208787" cy="283142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09184" y="15244075"/>
          <a:ext cx="5208787" cy="2824292"/>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09184" y="18235027"/>
          <a:ext cx="5208787" cy="2824291"/>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09184" y="21208661"/>
          <a:ext cx="5208787" cy="2824292"/>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09184" y="24153771"/>
          <a:ext cx="5208787" cy="2824292"/>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795327" y="12263310"/>
          <a:ext cx="5208787" cy="283142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795327" y="15244075"/>
          <a:ext cx="5208787" cy="2824292"/>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795327" y="18235027"/>
          <a:ext cx="5208787" cy="2824291"/>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795327" y="21208661"/>
          <a:ext cx="5208787" cy="2824292"/>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795327" y="24153771"/>
          <a:ext cx="5208787" cy="2824292"/>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726293" y="12263310"/>
          <a:ext cx="5208785" cy="283142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726293" y="15244075"/>
          <a:ext cx="5208785" cy="2824292"/>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726293" y="18235027"/>
          <a:ext cx="5208785" cy="2824291"/>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726293" y="21208661"/>
          <a:ext cx="5208785" cy="2824292"/>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726293" y="24153771"/>
          <a:ext cx="5208785" cy="2824292"/>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7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7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7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7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7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73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73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73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73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73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73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74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74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74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74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74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745"/>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746"/>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747"/>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748"/>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749"/>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750"/>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751"/>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752"/>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753"/>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754"/>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755"/>
                </a:ext>
              </a:extLst>
            </xdr:cNvPicPr>
          </xdr:nvPicPr>
          <xdr:blipFill>
            <a:blip xmlns:r="http://schemas.openxmlformats.org/officeDocument/2006/relationships" r:embed="rId48"/>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756"/>
                </a:ext>
              </a:extLst>
            </xdr:cNvPicPr>
          </xdr:nvPicPr>
          <xdr:blipFill>
            <a:blip xmlns:r="http://schemas.openxmlformats.org/officeDocument/2006/relationships" r:embed="rId49"/>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757"/>
                </a:ext>
              </a:extLst>
            </xdr:cNvPicPr>
          </xdr:nvPicPr>
          <xdr:blipFill>
            <a:blip xmlns:r="http://schemas.openxmlformats.org/officeDocument/2006/relationships" r:embed="rId50"/>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758"/>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759"/>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760"/>
                </a:ext>
              </a:extLst>
            </xdr:cNvPicPr>
          </xdr:nvPicPr>
          <xdr:blipFill>
            <a:blip xmlns:r="http://schemas.openxmlformats.org/officeDocument/2006/relationships" r:embed="rId52"/>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761"/>
                </a:ext>
              </a:extLst>
            </xdr:cNvPicPr>
          </xdr:nvPicPr>
          <xdr:blipFill>
            <a:blip xmlns:r="http://schemas.openxmlformats.org/officeDocument/2006/relationships" r:embed="rId52"/>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762"/>
                </a:ext>
              </a:extLst>
            </xdr:cNvPicPr>
          </xdr:nvPicPr>
          <xdr:blipFill>
            <a:blip xmlns:r="http://schemas.openxmlformats.org/officeDocument/2006/relationships" r:embed="rId52"/>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763"/>
                </a:ext>
              </a:extLst>
            </xdr:cNvPicPr>
          </xdr:nvPicPr>
          <xdr:blipFill>
            <a:blip xmlns:r="http://schemas.openxmlformats.org/officeDocument/2006/relationships" r:embed="rId52"/>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764"/>
                </a:ext>
              </a:extLst>
            </xdr:cNvPicPr>
          </xdr:nvPicPr>
          <xdr:blipFill>
            <a:blip xmlns:r="http://schemas.openxmlformats.org/officeDocument/2006/relationships" r:embed="rId52"/>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765"/>
                </a:ext>
              </a:extLst>
            </xdr:cNvPicPr>
          </xdr:nvPicPr>
          <xdr:blipFill>
            <a:blip xmlns:r="http://schemas.openxmlformats.org/officeDocument/2006/relationships" r:embed="rId52"/>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766"/>
                </a:ext>
              </a:extLst>
            </xdr:cNvPicPr>
          </xdr:nvPicPr>
          <xdr:blipFill>
            <a:blip xmlns:r="http://schemas.openxmlformats.org/officeDocument/2006/relationships" r:embed="rId52"/>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767"/>
                </a:ext>
              </a:extLst>
            </xdr:cNvPicPr>
          </xdr:nvPicPr>
          <xdr:blipFill>
            <a:blip xmlns:r="http://schemas.openxmlformats.org/officeDocument/2006/relationships" r:embed="rId52"/>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768"/>
                </a:ext>
              </a:extLst>
            </xdr:cNvPicPr>
          </xdr:nvPicPr>
          <xdr:blipFill>
            <a:blip xmlns:r="http://schemas.openxmlformats.org/officeDocument/2006/relationships" r:embed="rId52"/>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85" zoomScaleNormal="85" workbookViewId="0">
      <selection activeCell="F19" sqref="F19:H1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大分県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8" t="str">
        <f>データ!I6</f>
        <v>法適用</v>
      </c>
      <c r="C3" s="129"/>
      <c r="D3" s="129"/>
      <c r="E3" s="129"/>
      <c r="F3" s="129" t="str">
        <f>データ!J6</f>
        <v>電気事業</v>
      </c>
      <c r="G3" s="129"/>
      <c r="H3" s="129"/>
      <c r="I3" s="129"/>
      <c r="J3" s="129" t="str">
        <f>データ!K6</f>
        <v>自治体職員</v>
      </c>
      <c r="K3" s="129"/>
      <c r="L3" s="129"/>
      <c r="M3" s="129"/>
      <c r="N3" s="130">
        <f>データ!L6</f>
        <v>76.099999999999994</v>
      </c>
      <c r="O3" s="130"/>
      <c r="P3" s="130"/>
      <c r="Q3" s="131"/>
      <c r="R3" s="1"/>
      <c r="S3" s="132" t="s">
        <v>8</v>
      </c>
      <c r="T3" s="133"/>
      <c r="U3" s="133"/>
      <c r="V3" s="133"/>
      <c r="W3" s="133"/>
      <c r="X3" s="133"/>
      <c r="Y3" s="133"/>
      <c r="Z3" s="133"/>
      <c r="AA3" s="133"/>
      <c r="AB3" s="133"/>
      <c r="AC3" s="133"/>
      <c r="AD3" s="133"/>
      <c r="AE3" s="133"/>
      <c r="AF3" s="133"/>
      <c r="AG3" s="133"/>
      <c r="AH3" s="134"/>
      <c r="AI3" s="1"/>
      <c r="AJ3" s="1"/>
      <c r="AK3" s="118" t="s">
        <v>270</v>
      </c>
      <c r="AL3" s="119"/>
      <c r="AM3" s="119"/>
      <c r="AN3" s="119"/>
      <c r="AO3" s="119"/>
      <c r="AP3" s="119"/>
      <c r="AQ3" s="120"/>
    </row>
    <row r="4" spans="1:43" ht="23.1" customHeight="1" x14ac:dyDescent="0.15">
      <c r="A4" s="1"/>
      <c r="B4" s="125" t="s">
        <v>9</v>
      </c>
      <c r="C4" s="126"/>
      <c r="D4" s="126"/>
      <c r="E4" s="126"/>
      <c r="F4" s="126" t="s">
        <v>10</v>
      </c>
      <c r="G4" s="126"/>
      <c r="H4" s="126"/>
      <c r="I4" s="126"/>
      <c r="J4" s="126" t="s">
        <v>11</v>
      </c>
      <c r="K4" s="126"/>
      <c r="L4" s="126"/>
      <c r="M4" s="126"/>
      <c r="N4" s="126" t="s">
        <v>12</v>
      </c>
      <c r="O4" s="126"/>
      <c r="P4" s="126"/>
      <c r="Q4" s="127"/>
      <c r="R4" s="1"/>
      <c r="S4" s="135"/>
      <c r="T4" s="136"/>
      <c r="U4" s="136"/>
      <c r="V4" s="136"/>
      <c r="W4" s="136"/>
      <c r="X4" s="136"/>
      <c r="Y4" s="136"/>
      <c r="Z4" s="136"/>
      <c r="AA4" s="136"/>
      <c r="AB4" s="136"/>
      <c r="AC4" s="136"/>
      <c r="AD4" s="136"/>
      <c r="AE4" s="136"/>
      <c r="AF4" s="136"/>
      <c r="AG4" s="136"/>
      <c r="AH4" s="137"/>
      <c r="AI4" s="1"/>
      <c r="AJ4" s="1"/>
      <c r="AK4" s="121"/>
      <c r="AL4" s="119"/>
      <c r="AM4" s="119"/>
      <c r="AN4" s="119"/>
      <c r="AO4" s="119"/>
      <c r="AP4" s="119"/>
      <c r="AQ4" s="120"/>
    </row>
    <row r="5" spans="1:43" ht="23.1" customHeight="1" x14ac:dyDescent="0.15">
      <c r="A5" s="1"/>
      <c r="B5" s="141">
        <f>データ!M6</f>
        <v>11</v>
      </c>
      <c r="C5" s="142"/>
      <c r="D5" s="142"/>
      <c r="E5" s="142"/>
      <c r="F5" s="143" t="str">
        <f>データ!N6</f>
        <v>-</v>
      </c>
      <c r="G5" s="143"/>
      <c r="H5" s="143"/>
      <c r="I5" s="143"/>
      <c r="J5" s="143" t="str">
        <f>データ!O6</f>
        <v>-</v>
      </c>
      <c r="K5" s="143"/>
      <c r="L5" s="143"/>
      <c r="M5" s="143"/>
      <c r="N5" s="143">
        <f>データ!P6</f>
        <v>1</v>
      </c>
      <c r="O5" s="143"/>
      <c r="P5" s="143"/>
      <c r="Q5" s="144"/>
      <c r="R5" s="1"/>
      <c r="S5" s="135"/>
      <c r="T5" s="136"/>
      <c r="U5" s="136"/>
      <c r="V5" s="136"/>
      <c r="W5" s="136"/>
      <c r="X5" s="136"/>
      <c r="Y5" s="136"/>
      <c r="Z5" s="136"/>
      <c r="AA5" s="136"/>
      <c r="AB5" s="136"/>
      <c r="AC5" s="136"/>
      <c r="AD5" s="136"/>
      <c r="AE5" s="136"/>
      <c r="AF5" s="136"/>
      <c r="AG5" s="136"/>
      <c r="AH5" s="137"/>
      <c r="AI5" s="1"/>
      <c r="AJ5" s="1"/>
      <c r="AK5" s="121"/>
      <c r="AL5" s="119"/>
      <c r="AM5" s="119"/>
      <c r="AN5" s="119"/>
      <c r="AO5" s="119"/>
      <c r="AP5" s="119"/>
      <c r="AQ5" s="120"/>
    </row>
    <row r="6" spans="1:43" ht="23.1" customHeight="1" x14ac:dyDescent="0.15">
      <c r="A6" s="1"/>
      <c r="B6" s="125" t="s">
        <v>13</v>
      </c>
      <c r="C6" s="126"/>
      <c r="D6" s="126"/>
      <c r="E6" s="126"/>
      <c r="F6" s="126" t="s">
        <v>14</v>
      </c>
      <c r="G6" s="126"/>
      <c r="H6" s="126"/>
      <c r="I6" s="126"/>
      <c r="J6" s="126" t="s">
        <v>15</v>
      </c>
      <c r="K6" s="126"/>
      <c r="L6" s="126"/>
      <c r="M6" s="126"/>
      <c r="N6" s="126" t="s">
        <v>16</v>
      </c>
      <c r="O6" s="126"/>
      <c r="P6" s="126"/>
      <c r="Q6" s="127"/>
      <c r="R6" s="1"/>
      <c r="S6" s="135"/>
      <c r="T6" s="136"/>
      <c r="U6" s="136"/>
      <c r="V6" s="136"/>
      <c r="W6" s="136"/>
      <c r="X6" s="136"/>
      <c r="Y6" s="136"/>
      <c r="Z6" s="136"/>
      <c r="AA6" s="136"/>
      <c r="AB6" s="136"/>
      <c r="AC6" s="136"/>
      <c r="AD6" s="136"/>
      <c r="AE6" s="136"/>
      <c r="AF6" s="136"/>
      <c r="AG6" s="136"/>
      <c r="AH6" s="137"/>
      <c r="AI6" s="1"/>
      <c r="AJ6" s="1"/>
      <c r="AK6" s="121"/>
      <c r="AL6" s="119"/>
      <c r="AM6" s="119"/>
      <c r="AN6" s="119"/>
      <c r="AO6" s="119"/>
      <c r="AP6" s="119"/>
      <c r="AQ6" s="120"/>
    </row>
    <row r="7" spans="1:43" ht="22.5" customHeight="1" x14ac:dyDescent="0.15">
      <c r="A7" s="1"/>
      <c r="B7" s="145" t="str">
        <f>データ!Q6</f>
        <v>-</v>
      </c>
      <c r="C7" s="143"/>
      <c r="D7" s="143"/>
      <c r="E7" s="143"/>
      <c r="F7" s="146" t="s">
        <v>130</v>
      </c>
      <c r="G7" s="147"/>
      <c r="H7" s="147"/>
      <c r="I7" s="147"/>
      <c r="J7" s="148" t="s">
        <v>131</v>
      </c>
      <c r="K7" s="148"/>
      <c r="L7" s="148"/>
      <c r="M7" s="148"/>
      <c r="N7" s="149" t="str">
        <f>データ!T6</f>
        <v>無</v>
      </c>
      <c r="O7" s="149"/>
      <c r="P7" s="149"/>
      <c r="Q7" s="150"/>
      <c r="R7" s="1"/>
      <c r="S7" s="135"/>
      <c r="T7" s="136"/>
      <c r="U7" s="136"/>
      <c r="V7" s="136"/>
      <c r="W7" s="136"/>
      <c r="X7" s="136"/>
      <c r="Y7" s="136"/>
      <c r="Z7" s="136"/>
      <c r="AA7" s="136"/>
      <c r="AB7" s="136"/>
      <c r="AC7" s="136"/>
      <c r="AD7" s="136"/>
      <c r="AE7" s="136"/>
      <c r="AF7" s="136"/>
      <c r="AG7" s="136"/>
      <c r="AH7" s="137"/>
      <c r="AI7" s="1"/>
      <c r="AJ7" s="1"/>
      <c r="AK7" s="121"/>
      <c r="AL7" s="119"/>
      <c r="AM7" s="119"/>
      <c r="AN7" s="119"/>
      <c r="AO7" s="119"/>
      <c r="AP7" s="119"/>
      <c r="AQ7" s="120"/>
    </row>
    <row r="8" spans="1:43" ht="23.1" customHeight="1" x14ac:dyDescent="0.15">
      <c r="A8" s="1"/>
      <c r="B8" s="125" t="s">
        <v>17</v>
      </c>
      <c r="C8" s="126"/>
      <c r="D8" s="126"/>
      <c r="E8" s="126"/>
      <c r="F8" s="126" t="s">
        <v>18</v>
      </c>
      <c r="G8" s="126"/>
      <c r="H8" s="126"/>
      <c r="I8" s="126"/>
      <c r="J8" s="126"/>
      <c r="K8" s="126"/>
      <c r="L8" s="126"/>
      <c r="M8" s="126"/>
      <c r="N8" s="126"/>
      <c r="O8" s="126"/>
      <c r="P8" s="126"/>
      <c r="Q8" s="127"/>
      <c r="R8" s="1"/>
      <c r="S8" s="135"/>
      <c r="T8" s="136"/>
      <c r="U8" s="136"/>
      <c r="V8" s="136"/>
      <c r="W8" s="136"/>
      <c r="X8" s="136"/>
      <c r="Y8" s="136"/>
      <c r="Z8" s="136"/>
      <c r="AA8" s="136"/>
      <c r="AB8" s="136"/>
      <c r="AC8" s="136"/>
      <c r="AD8" s="136"/>
      <c r="AE8" s="136"/>
      <c r="AF8" s="136"/>
      <c r="AG8" s="136"/>
      <c r="AH8" s="137"/>
      <c r="AI8" s="1"/>
      <c r="AJ8" s="1"/>
      <c r="AK8" s="121"/>
      <c r="AL8" s="119"/>
      <c r="AM8" s="119"/>
      <c r="AN8" s="119"/>
      <c r="AO8" s="119"/>
      <c r="AP8" s="119"/>
      <c r="AQ8" s="120"/>
    </row>
    <row r="9" spans="1:43" ht="23.1" customHeight="1" thickBot="1" x14ac:dyDescent="0.2">
      <c r="A9" s="1"/>
      <c r="B9" s="153" t="s">
        <v>133</v>
      </c>
      <c r="C9" s="154"/>
      <c r="D9" s="154"/>
      <c r="E9" s="154"/>
      <c r="F9" s="155" t="str">
        <f>データ!V6</f>
        <v>-</v>
      </c>
      <c r="G9" s="155"/>
      <c r="H9" s="155"/>
      <c r="I9" s="155"/>
      <c r="J9" s="156"/>
      <c r="K9" s="156"/>
      <c r="L9" s="156"/>
      <c r="M9" s="156"/>
      <c r="N9" s="157"/>
      <c r="O9" s="157"/>
      <c r="P9" s="157"/>
      <c r="Q9" s="158"/>
      <c r="R9" s="1"/>
      <c r="S9" s="135"/>
      <c r="T9" s="136"/>
      <c r="U9" s="136"/>
      <c r="V9" s="136"/>
      <c r="W9" s="136"/>
      <c r="X9" s="136"/>
      <c r="Y9" s="136"/>
      <c r="Z9" s="136"/>
      <c r="AA9" s="136"/>
      <c r="AB9" s="136"/>
      <c r="AC9" s="136"/>
      <c r="AD9" s="136"/>
      <c r="AE9" s="136"/>
      <c r="AF9" s="136"/>
      <c r="AG9" s="136"/>
      <c r="AH9" s="137"/>
      <c r="AI9" s="1"/>
      <c r="AJ9" s="1"/>
      <c r="AK9" s="121"/>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5"/>
      <c r="T10" s="136"/>
      <c r="U10" s="136"/>
      <c r="V10" s="136"/>
      <c r="W10" s="136"/>
      <c r="X10" s="136"/>
      <c r="Y10" s="136"/>
      <c r="Z10" s="136"/>
      <c r="AA10" s="136"/>
      <c r="AB10" s="136"/>
      <c r="AC10" s="136"/>
      <c r="AD10" s="136"/>
      <c r="AE10" s="136"/>
      <c r="AF10" s="136"/>
      <c r="AG10" s="136"/>
      <c r="AH10" s="137"/>
      <c r="AI10" s="1"/>
      <c r="AJ10" s="1"/>
      <c r="AK10" s="121"/>
      <c r="AL10" s="119"/>
      <c r="AM10" s="119"/>
      <c r="AN10" s="119"/>
      <c r="AO10" s="119"/>
      <c r="AP10" s="119"/>
      <c r="AQ10" s="120"/>
    </row>
    <row r="11" spans="1:43" ht="23.1" customHeight="1" x14ac:dyDescent="0.15">
      <c r="A11" s="1"/>
      <c r="B11" s="112" t="s">
        <v>20</v>
      </c>
      <c r="C11" s="113"/>
      <c r="D11" s="113"/>
      <c r="E11" s="113"/>
      <c r="F11" s="159" t="str">
        <f>データ!B10</f>
        <v>H27</v>
      </c>
      <c r="G11" s="160"/>
      <c r="H11" s="159" t="str">
        <f>データ!C10</f>
        <v>H28</v>
      </c>
      <c r="I11" s="160"/>
      <c r="J11" s="159" t="str">
        <f>データ!D10</f>
        <v>H29</v>
      </c>
      <c r="K11" s="160"/>
      <c r="L11" s="159" t="str">
        <f>データ!E10</f>
        <v>H30</v>
      </c>
      <c r="M11" s="160"/>
      <c r="N11" s="159" t="str">
        <f>データ!F10</f>
        <v>R01</v>
      </c>
      <c r="O11" s="161"/>
      <c r="P11" s="8"/>
      <c r="Q11" s="8"/>
      <c r="R11" s="1"/>
      <c r="S11" s="135"/>
      <c r="T11" s="136"/>
      <c r="U11" s="136"/>
      <c r="V11" s="136"/>
      <c r="W11" s="136"/>
      <c r="X11" s="136"/>
      <c r="Y11" s="136"/>
      <c r="Z11" s="136"/>
      <c r="AA11" s="136"/>
      <c r="AB11" s="136"/>
      <c r="AC11" s="136"/>
      <c r="AD11" s="136"/>
      <c r="AE11" s="136"/>
      <c r="AF11" s="136"/>
      <c r="AG11" s="136"/>
      <c r="AH11" s="137"/>
      <c r="AI11" s="1"/>
      <c r="AJ11" s="1"/>
      <c r="AK11" s="121"/>
      <c r="AL11" s="119"/>
      <c r="AM11" s="119"/>
      <c r="AN11" s="119"/>
      <c r="AO11" s="119"/>
      <c r="AP11" s="119"/>
      <c r="AQ11" s="120"/>
    </row>
    <row r="12" spans="1:43" ht="23.1" customHeight="1" x14ac:dyDescent="0.15">
      <c r="A12" s="1"/>
      <c r="B12" s="125" t="s">
        <v>21</v>
      </c>
      <c r="C12" s="126"/>
      <c r="D12" s="126"/>
      <c r="E12" s="126"/>
      <c r="F12" s="162">
        <f>データ!W6</f>
        <v>277513</v>
      </c>
      <c r="G12" s="163"/>
      <c r="H12" s="162">
        <f>データ!X6</f>
        <v>271463</v>
      </c>
      <c r="I12" s="163"/>
      <c r="J12" s="162">
        <f>データ!Y6</f>
        <v>266021</v>
      </c>
      <c r="K12" s="163"/>
      <c r="L12" s="162">
        <f>データ!Z6</f>
        <v>195353</v>
      </c>
      <c r="M12" s="163"/>
      <c r="N12" s="151">
        <f>データ!AA6</f>
        <v>219991</v>
      </c>
      <c r="O12" s="152"/>
      <c r="P12" s="8"/>
      <c r="Q12" s="8"/>
      <c r="R12" s="1"/>
      <c r="S12" s="135"/>
      <c r="T12" s="136"/>
      <c r="U12" s="136"/>
      <c r="V12" s="136"/>
      <c r="W12" s="136"/>
      <c r="X12" s="136"/>
      <c r="Y12" s="136"/>
      <c r="Z12" s="136"/>
      <c r="AA12" s="136"/>
      <c r="AB12" s="136"/>
      <c r="AC12" s="136"/>
      <c r="AD12" s="136"/>
      <c r="AE12" s="136"/>
      <c r="AF12" s="136"/>
      <c r="AG12" s="136"/>
      <c r="AH12" s="137"/>
      <c r="AI12" s="1"/>
      <c r="AJ12" s="1"/>
      <c r="AK12" s="121"/>
      <c r="AL12" s="119"/>
      <c r="AM12" s="119"/>
      <c r="AN12" s="119"/>
      <c r="AO12" s="119"/>
      <c r="AP12" s="119"/>
      <c r="AQ12" s="120"/>
    </row>
    <row r="13" spans="1:43" ht="23.1" customHeight="1" x14ac:dyDescent="0.15">
      <c r="A13" s="1"/>
      <c r="B13" s="164" t="s">
        <v>22</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5"/>
      <c r="T13" s="136"/>
      <c r="U13" s="136"/>
      <c r="V13" s="136"/>
      <c r="W13" s="136"/>
      <c r="X13" s="136"/>
      <c r="Y13" s="136"/>
      <c r="Z13" s="136"/>
      <c r="AA13" s="136"/>
      <c r="AB13" s="136"/>
      <c r="AC13" s="136"/>
      <c r="AD13" s="136"/>
      <c r="AE13" s="136"/>
      <c r="AF13" s="136"/>
      <c r="AG13" s="136"/>
      <c r="AH13" s="137"/>
      <c r="AI13" s="1"/>
      <c r="AJ13" s="1"/>
      <c r="AK13" s="121"/>
      <c r="AL13" s="119"/>
      <c r="AM13" s="119"/>
      <c r="AN13" s="119"/>
      <c r="AO13" s="119"/>
      <c r="AP13" s="119"/>
      <c r="AQ13" s="120"/>
    </row>
    <row r="14" spans="1:43" ht="23.1" customHeight="1" x14ac:dyDescent="0.15">
      <c r="A14" s="1"/>
      <c r="B14" s="164" t="s">
        <v>23</v>
      </c>
      <c r="C14" s="165"/>
      <c r="D14" s="165"/>
      <c r="E14" s="166"/>
      <c r="F14" s="162" t="str">
        <f>データ!AG6</f>
        <v>-</v>
      </c>
      <c r="G14" s="163"/>
      <c r="H14" s="162" t="str">
        <f>データ!AH6</f>
        <v>-</v>
      </c>
      <c r="I14" s="163"/>
      <c r="J14" s="162" t="str">
        <f>データ!AI6</f>
        <v>-</v>
      </c>
      <c r="K14" s="163"/>
      <c r="L14" s="162" t="str">
        <f>データ!AJ6</f>
        <v>-</v>
      </c>
      <c r="M14" s="163"/>
      <c r="N14" s="151" t="str">
        <f>データ!AK6</f>
        <v>-</v>
      </c>
      <c r="O14" s="152"/>
      <c r="P14" s="8"/>
      <c r="Q14" s="8"/>
      <c r="R14" s="1"/>
      <c r="S14" s="135"/>
      <c r="T14" s="136"/>
      <c r="U14" s="136"/>
      <c r="V14" s="136"/>
      <c r="W14" s="136"/>
      <c r="X14" s="136"/>
      <c r="Y14" s="136"/>
      <c r="Z14" s="136"/>
      <c r="AA14" s="136"/>
      <c r="AB14" s="136"/>
      <c r="AC14" s="136"/>
      <c r="AD14" s="136"/>
      <c r="AE14" s="136"/>
      <c r="AF14" s="136"/>
      <c r="AG14" s="136"/>
      <c r="AH14" s="137"/>
      <c r="AI14" s="1"/>
      <c r="AJ14" s="1"/>
      <c r="AK14" s="121"/>
      <c r="AL14" s="119"/>
      <c r="AM14" s="119"/>
      <c r="AN14" s="119"/>
      <c r="AO14" s="119"/>
      <c r="AP14" s="119"/>
      <c r="AQ14" s="120"/>
    </row>
    <row r="15" spans="1:43" ht="23.1" customHeight="1" x14ac:dyDescent="0.15">
      <c r="A15" s="1"/>
      <c r="B15" s="169" t="s">
        <v>24</v>
      </c>
      <c r="C15" s="170"/>
      <c r="D15" s="170"/>
      <c r="E15" s="171"/>
      <c r="F15" s="172">
        <f>データ!AL6</f>
        <v>1578</v>
      </c>
      <c r="G15" s="172"/>
      <c r="H15" s="172">
        <f>データ!AM6</f>
        <v>1621</v>
      </c>
      <c r="I15" s="172"/>
      <c r="J15" s="172">
        <f>データ!AN6</f>
        <v>1657</v>
      </c>
      <c r="K15" s="172"/>
      <c r="L15" s="172">
        <f>データ!AO6</f>
        <v>1596</v>
      </c>
      <c r="M15" s="172"/>
      <c r="N15" s="173">
        <f>データ!AP6</f>
        <v>1416</v>
      </c>
      <c r="O15" s="174"/>
      <c r="P15" s="8"/>
      <c r="Q15" s="8"/>
      <c r="R15" s="1"/>
      <c r="S15" s="135"/>
      <c r="T15" s="136"/>
      <c r="U15" s="136"/>
      <c r="V15" s="136"/>
      <c r="W15" s="136"/>
      <c r="X15" s="136"/>
      <c r="Y15" s="136"/>
      <c r="Z15" s="136"/>
      <c r="AA15" s="136"/>
      <c r="AB15" s="136"/>
      <c r="AC15" s="136"/>
      <c r="AD15" s="136"/>
      <c r="AE15" s="136"/>
      <c r="AF15" s="136"/>
      <c r="AG15" s="136"/>
      <c r="AH15" s="137"/>
      <c r="AI15" s="1"/>
      <c r="AJ15" s="1"/>
      <c r="AK15" s="121"/>
      <c r="AL15" s="119"/>
      <c r="AM15" s="119"/>
      <c r="AN15" s="119"/>
      <c r="AO15" s="119"/>
      <c r="AP15" s="119"/>
      <c r="AQ15" s="120"/>
    </row>
    <row r="16" spans="1:43" ht="23.1" customHeight="1" thickBot="1" x14ac:dyDescent="0.2">
      <c r="A16" s="1"/>
      <c r="B16" s="175" t="s">
        <v>25</v>
      </c>
      <c r="C16" s="176"/>
      <c r="D16" s="176"/>
      <c r="E16" s="177"/>
      <c r="F16" s="178">
        <f>データ!AQ6</f>
        <v>279091</v>
      </c>
      <c r="G16" s="178"/>
      <c r="H16" s="178">
        <f>データ!AR6</f>
        <v>273084</v>
      </c>
      <c r="I16" s="178"/>
      <c r="J16" s="178">
        <f>データ!AS6</f>
        <v>267678</v>
      </c>
      <c r="K16" s="178"/>
      <c r="L16" s="178">
        <f>データ!AT6</f>
        <v>196949</v>
      </c>
      <c r="M16" s="178"/>
      <c r="N16" s="167">
        <f>データ!AU6</f>
        <v>221407</v>
      </c>
      <c r="O16" s="168"/>
      <c r="P16" s="8"/>
      <c r="Q16" s="8"/>
      <c r="R16" s="1"/>
      <c r="S16" s="135"/>
      <c r="T16" s="136"/>
      <c r="U16" s="136"/>
      <c r="V16" s="136"/>
      <c r="W16" s="136"/>
      <c r="X16" s="136"/>
      <c r="Y16" s="136"/>
      <c r="Z16" s="136"/>
      <c r="AA16" s="136"/>
      <c r="AB16" s="136"/>
      <c r="AC16" s="136"/>
      <c r="AD16" s="136"/>
      <c r="AE16" s="136"/>
      <c r="AF16" s="136"/>
      <c r="AG16" s="136"/>
      <c r="AH16" s="137"/>
      <c r="AI16" s="1"/>
      <c r="AJ16" s="1"/>
      <c r="AK16" s="121"/>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5"/>
      <c r="T17" s="136"/>
      <c r="U17" s="136"/>
      <c r="V17" s="136"/>
      <c r="W17" s="136"/>
      <c r="X17" s="136"/>
      <c r="Y17" s="136"/>
      <c r="Z17" s="136"/>
      <c r="AA17" s="136"/>
      <c r="AB17" s="136"/>
      <c r="AC17" s="136"/>
      <c r="AD17" s="136"/>
      <c r="AE17" s="136"/>
      <c r="AF17" s="136"/>
      <c r="AG17" s="136"/>
      <c r="AH17" s="137"/>
      <c r="AI17" s="1"/>
      <c r="AJ17" s="1"/>
      <c r="AK17" s="121"/>
      <c r="AL17" s="119"/>
      <c r="AM17" s="119"/>
      <c r="AN17" s="119"/>
      <c r="AO17" s="119"/>
      <c r="AP17" s="119"/>
      <c r="AQ17" s="120"/>
    </row>
    <row r="18" spans="1:43" ht="23.1" customHeight="1" x14ac:dyDescent="0.15">
      <c r="A18" s="1"/>
      <c r="B18" s="179"/>
      <c r="C18" s="180"/>
      <c r="D18" s="180"/>
      <c r="E18" s="180"/>
      <c r="F18" s="113" t="s">
        <v>26</v>
      </c>
      <c r="G18" s="113"/>
      <c r="H18" s="113"/>
      <c r="I18" s="113" t="s">
        <v>27</v>
      </c>
      <c r="J18" s="113"/>
      <c r="K18" s="113"/>
      <c r="L18" s="113" t="s">
        <v>25</v>
      </c>
      <c r="M18" s="113"/>
      <c r="N18" s="113"/>
      <c r="O18" s="114"/>
      <c r="P18" s="1"/>
      <c r="Q18" s="1"/>
      <c r="R18" s="1"/>
      <c r="S18" s="135"/>
      <c r="T18" s="136"/>
      <c r="U18" s="136"/>
      <c r="V18" s="136"/>
      <c r="W18" s="136"/>
      <c r="X18" s="136"/>
      <c r="Y18" s="136"/>
      <c r="Z18" s="136"/>
      <c r="AA18" s="136"/>
      <c r="AB18" s="136"/>
      <c r="AC18" s="136"/>
      <c r="AD18" s="136"/>
      <c r="AE18" s="136"/>
      <c r="AF18" s="136"/>
      <c r="AG18" s="136"/>
      <c r="AH18" s="137"/>
      <c r="AI18" s="1"/>
      <c r="AJ18" s="1"/>
      <c r="AK18" s="121"/>
      <c r="AL18" s="119"/>
      <c r="AM18" s="119"/>
      <c r="AN18" s="119"/>
      <c r="AO18" s="119"/>
      <c r="AP18" s="119"/>
      <c r="AQ18" s="120"/>
    </row>
    <row r="19" spans="1:43" ht="23.1" customHeight="1" thickBot="1" x14ac:dyDescent="0.2">
      <c r="A19" s="1"/>
      <c r="B19" s="175" t="s">
        <v>28</v>
      </c>
      <c r="C19" s="176"/>
      <c r="D19" s="176"/>
      <c r="E19" s="177"/>
      <c r="F19" s="181">
        <f>データ!AV6</f>
        <v>1984055</v>
      </c>
      <c r="G19" s="181"/>
      <c r="H19" s="181"/>
      <c r="I19" s="181">
        <f>データ!AW6</f>
        <v>55724</v>
      </c>
      <c r="J19" s="181"/>
      <c r="K19" s="181"/>
      <c r="L19" s="181">
        <f>データ!AX6</f>
        <v>2039779</v>
      </c>
      <c r="M19" s="181"/>
      <c r="N19" s="181"/>
      <c r="O19" s="182"/>
      <c r="P19" s="1"/>
      <c r="Q19" s="1"/>
      <c r="R19" s="1"/>
      <c r="S19" s="138"/>
      <c r="T19" s="139"/>
      <c r="U19" s="139"/>
      <c r="V19" s="139"/>
      <c r="W19" s="139"/>
      <c r="X19" s="139"/>
      <c r="Y19" s="139"/>
      <c r="Z19" s="139"/>
      <c r="AA19" s="139"/>
      <c r="AB19" s="139"/>
      <c r="AC19" s="139"/>
      <c r="AD19" s="139"/>
      <c r="AE19" s="139"/>
      <c r="AF19" s="139"/>
      <c r="AG19" s="139"/>
      <c r="AH19" s="140"/>
      <c r="AI19" s="1"/>
      <c r="AJ19" s="1"/>
      <c r="AK19" s="121"/>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21"/>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21"/>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21"/>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21"/>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21"/>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21"/>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21"/>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21"/>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21"/>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21"/>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21"/>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21"/>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21"/>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21"/>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21"/>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21"/>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21"/>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21"/>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3" t="s">
        <v>31</v>
      </c>
      <c r="AL39" s="184"/>
      <c r="AM39" s="184"/>
      <c r="AN39" s="184"/>
      <c r="AO39" s="184"/>
      <c r="AP39" s="184"/>
      <c r="AQ39" s="185"/>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21" t="s">
        <v>268</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21"/>
      <c r="AL41" s="119"/>
      <c r="AM41" s="119"/>
      <c r="AN41" s="119"/>
      <c r="AO41" s="119"/>
      <c r="AP41" s="119"/>
      <c r="AQ41" s="120"/>
    </row>
    <row r="42" spans="1:43" ht="43.35" customHeight="1" x14ac:dyDescent="0.15">
      <c r="A42" s="1"/>
      <c r="B42" s="186"/>
      <c r="C42" s="187"/>
      <c r="D42" s="187"/>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21"/>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21"/>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21"/>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21"/>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21"/>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21"/>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21"/>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21"/>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21"/>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21"/>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21"/>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21"/>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21"/>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21"/>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21"/>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21"/>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21"/>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21"/>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21"/>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21"/>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21"/>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21"/>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21"/>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21"/>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21"/>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21"/>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21"/>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21"/>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21"/>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21"/>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21"/>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21"/>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21"/>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21"/>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21"/>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21"/>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21"/>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21"/>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21"/>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21"/>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21"/>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21"/>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21"/>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21"/>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21"/>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21"/>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21"/>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21"/>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21"/>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21"/>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21"/>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21"/>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21"/>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21"/>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3" t="s">
        <v>34</v>
      </c>
      <c r="AL97" s="184"/>
      <c r="AM97" s="184"/>
      <c r="AN97" s="184"/>
      <c r="AO97" s="184"/>
      <c r="AP97" s="184"/>
      <c r="AQ97" s="185"/>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8"/>
      <c r="AL98" s="189"/>
      <c r="AM98" s="189"/>
      <c r="AN98" s="189"/>
      <c r="AO98" s="189"/>
      <c r="AP98" s="189"/>
      <c r="AQ98" s="190"/>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1" t="s">
        <v>269</v>
      </c>
      <c r="AL99" s="192"/>
      <c r="AM99" s="192"/>
      <c r="AN99" s="192"/>
      <c r="AO99" s="192"/>
      <c r="AP99" s="192"/>
      <c r="AQ99" s="193"/>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1"/>
      <c r="AL100" s="192"/>
      <c r="AM100" s="192"/>
      <c r="AN100" s="192"/>
      <c r="AO100" s="192"/>
      <c r="AP100" s="192"/>
      <c r="AQ100" s="193"/>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1"/>
      <c r="AL101" s="192"/>
      <c r="AM101" s="192"/>
      <c r="AN101" s="192"/>
      <c r="AO101" s="192"/>
      <c r="AP101" s="192"/>
      <c r="AQ101" s="193"/>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1"/>
      <c r="AL102" s="192"/>
      <c r="AM102" s="192"/>
      <c r="AN102" s="192"/>
      <c r="AO102" s="192"/>
      <c r="AP102" s="192"/>
      <c r="AQ102" s="193"/>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1"/>
      <c r="AL103" s="192"/>
      <c r="AM103" s="192"/>
      <c r="AN103" s="192"/>
      <c r="AO103" s="192"/>
      <c r="AP103" s="192"/>
      <c r="AQ103" s="193"/>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1"/>
      <c r="AL104" s="192"/>
      <c r="AM104" s="192"/>
      <c r="AN104" s="192"/>
      <c r="AO104" s="192"/>
      <c r="AP104" s="192"/>
      <c r="AQ104" s="193"/>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1"/>
      <c r="AL105" s="192"/>
      <c r="AM105" s="192"/>
      <c r="AN105" s="192"/>
      <c r="AO105" s="192"/>
      <c r="AP105" s="192"/>
      <c r="AQ105" s="193"/>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1"/>
      <c r="AL106" s="192"/>
      <c r="AM106" s="192"/>
      <c r="AN106" s="192"/>
      <c r="AO106" s="192"/>
      <c r="AP106" s="192"/>
      <c r="AQ106" s="193"/>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1"/>
      <c r="AL107" s="192"/>
      <c r="AM107" s="192"/>
      <c r="AN107" s="192"/>
      <c r="AO107" s="192"/>
      <c r="AP107" s="192"/>
      <c r="AQ107" s="193"/>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1"/>
      <c r="AL108" s="192"/>
      <c r="AM108" s="192"/>
      <c r="AN108" s="192"/>
      <c r="AO108" s="192"/>
      <c r="AP108" s="192"/>
      <c r="AQ108" s="193"/>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1"/>
      <c r="AL109" s="192"/>
      <c r="AM109" s="192"/>
      <c r="AN109" s="192"/>
      <c r="AO109" s="192"/>
      <c r="AP109" s="192"/>
      <c r="AQ109" s="193"/>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1"/>
      <c r="AL110" s="192"/>
      <c r="AM110" s="192"/>
      <c r="AN110" s="192"/>
      <c r="AO110" s="192"/>
      <c r="AP110" s="192"/>
      <c r="AQ110" s="193"/>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1"/>
      <c r="AL111" s="192"/>
      <c r="AM111" s="192"/>
      <c r="AN111" s="192"/>
      <c r="AO111" s="192"/>
      <c r="AP111" s="192"/>
      <c r="AQ111" s="193"/>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1"/>
      <c r="AL112" s="192"/>
      <c r="AM112" s="192"/>
      <c r="AN112" s="192"/>
      <c r="AO112" s="192"/>
      <c r="AP112" s="192"/>
      <c r="AQ112" s="193"/>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1"/>
      <c r="AL113" s="192"/>
      <c r="AM113" s="192"/>
      <c r="AN113" s="192"/>
      <c r="AO113" s="192"/>
      <c r="AP113" s="192"/>
      <c r="AQ113" s="193"/>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1"/>
      <c r="AL114" s="192"/>
      <c r="AM114" s="192"/>
      <c r="AN114" s="192"/>
      <c r="AO114" s="192"/>
      <c r="AP114" s="192"/>
      <c r="AQ114" s="193"/>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1"/>
      <c r="AL115" s="192"/>
      <c r="AM115" s="192"/>
      <c r="AN115" s="192"/>
      <c r="AO115" s="192"/>
      <c r="AP115" s="192"/>
      <c r="AQ115" s="193"/>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1"/>
      <c r="AL116" s="192"/>
      <c r="AM116" s="192"/>
      <c r="AN116" s="192"/>
      <c r="AO116" s="192"/>
      <c r="AP116" s="192"/>
      <c r="AQ116" s="193"/>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4"/>
      <c r="AL117" s="195"/>
      <c r="AM117" s="195"/>
      <c r="AN117" s="195"/>
      <c r="AO117" s="195"/>
      <c r="AP117" s="195"/>
      <c r="AQ117" s="196"/>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（最大出力合計61,542kW）</v>
      </c>
      <c r="D123" s="5" t="str">
        <f>データ!EX9</f>
        <v>（最大出力合計60,180kW）</v>
      </c>
      <c r="E123" s="5" t="str">
        <f>データ!GW9</f>
        <v>（最大出力合計-kW）</v>
      </c>
      <c r="F123" s="5" t="str">
        <f>データ!IV9</f>
        <v>（最大出力合計-kW）</v>
      </c>
      <c r="G123" s="5" t="str">
        <f>データ!KU9</f>
        <v>（最大出力合計1,362kW）</v>
      </c>
    </row>
  </sheetData>
  <sheetProtection algorithmName="SHA-512" hashValue="XCBpovs72WDHes1bhi699vpC3MPdLZWlnZL+7aI4NZYQyXT+LSPjTxQjN/jLESKsAVH59UNP9cpzH8VVT7FCtQ==" saltValue="JwobpKRwgGa/2zpCbYrXe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horizont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2019</v>
      </c>
      <c r="C6" s="67" t="str">
        <f t="shared" ref="C6:AX6" si="6">C7</f>
        <v>440001</v>
      </c>
      <c r="D6" s="67" t="str">
        <f t="shared" si="6"/>
        <v>46</v>
      </c>
      <c r="E6" s="67" t="str">
        <f t="shared" si="6"/>
        <v>04</v>
      </c>
      <c r="F6" s="67" t="str">
        <f t="shared" si="6"/>
        <v>0</v>
      </c>
      <c r="G6" s="67" t="str">
        <f t="shared" si="6"/>
        <v>000</v>
      </c>
      <c r="H6" s="67" t="str">
        <f t="shared" si="6"/>
        <v>大分県</v>
      </c>
      <c r="I6" s="67" t="str">
        <f t="shared" si="6"/>
        <v>法適用</v>
      </c>
      <c r="J6" s="67" t="str">
        <f t="shared" si="6"/>
        <v>電気事業</v>
      </c>
      <c r="K6" s="67" t="str">
        <f t="shared" si="6"/>
        <v>自治体職員</v>
      </c>
      <c r="L6" s="68">
        <f t="shared" si="6"/>
        <v>76.099999999999994</v>
      </c>
      <c r="M6" s="69">
        <f t="shared" si="6"/>
        <v>11</v>
      </c>
      <c r="N6" s="69" t="str">
        <f t="shared" si="6"/>
        <v>-</v>
      </c>
      <c r="O6" s="69" t="str">
        <f t="shared" si="6"/>
        <v>-</v>
      </c>
      <c r="P6" s="69">
        <f t="shared" si="6"/>
        <v>1</v>
      </c>
      <c r="Q6" s="69" t="str">
        <f t="shared" si="6"/>
        <v>-</v>
      </c>
      <c r="R6" s="70" t="str">
        <f>R7</f>
        <v>令和8年3月31日　大野川発電所　他</v>
      </c>
      <c r="S6" s="71" t="str">
        <f t="shared" si="6"/>
        <v>令和15年7月　松岡太陽光発電所</v>
      </c>
      <c r="T6" s="67" t="str">
        <f t="shared" si="6"/>
        <v>無</v>
      </c>
      <c r="U6" s="71" t="str">
        <f t="shared" si="6"/>
        <v>九州電力株式会社</v>
      </c>
      <c r="V6" s="68" t="str">
        <f t="shared" si="6"/>
        <v>-</v>
      </c>
      <c r="W6" s="69">
        <f>W7</f>
        <v>277513</v>
      </c>
      <c r="X6" s="69">
        <f t="shared" si="6"/>
        <v>271463</v>
      </c>
      <c r="Y6" s="69">
        <f t="shared" si="6"/>
        <v>266021</v>
      </c>
      <c r="Z6" s="69">
        <f t="shared" si="6"/>
        <v>195353</v>
      </c>
      <c r="AA6" s="69">
        <f t="shared" si="6"/>
        <v>219991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1578</v>
      </c>
      <c r="AM6" s="69">
        <f t="shared" si="6"/>
        <v>1621</v>
      </c>
      <c r="AN6" s="69">
        <f t="shared" si="6"/>
        <v>1657</v>
      </c>
      <c r="AO6" s="69">
        <f t="shared" si="6"/>
        <v>1596</v>
      </c>
      <c r="AP6" s="69">
        <f t="shared" si="6"/>
        <v>1416</v>
      </c>
      <c r="AQ6" s="69">
        <f t="shared" si="6"/>
        <v>279091</v>
      </c>
      <c r="AR6" s="69">
        <f t="shared" si="6"/>
        <v>273084</v>
      </c>
      <c r="AS6" s="69">
        <f t="shared" si="6"/>
        <v>267678</v>
      </c>
      <c r="AT6" s="69">
        <f t="shared" si="6"/>
        <v>196949</v>
      </c>
      <c r="AU6" s="69">
        <f t="shared" si="6"/>
        <v>221407</v>
      </c>
      <c r="AV6" s="69">
        <f t="shared" si="6"/>
        <v>1984055</v>
      </c>
      <c r="AW6" s="69">
        <f t="shared" si="6"/>
        <v>55724</v>
      </c>
      <c r="AX6" s="69">
        <f t="shared" si="6"/>
        <v>2039779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v>76.099999999999994</v>
      </c>
      <c r="M7" s="79">
        <v>11</v>
      </c>
      <c r="N7" s="79" t="s">
        <v>129</v>
      </c>
      <c r="O7" s="80" t="s">
        <v>129</v>
      </c>
      <c r="P7" s="80">
        <v>1</v>
      </c>
      <c r="Q7" s="80" t="s">
        <v>129</v>
      </c>
      <c r="R7" s="81" t="s">
        <v>130</v>
      </c>
      <c r="S7" s="81" t="s">
        <v>131</v>
      </c>
      <c r="T7" s="82" t="s">
        <v>132</v>
      </c>
      <c r="U7" s="81" t="s">
        <v>133</v>
      </c>
      <c r="V7" s="78" t="s">
        <v>129</v>
      </c>
      <c r="W7" s="80">
        <v>277513</v>
      </c>
      <c r="X7" s="80">
        <v>271463</v>
      </c>
      <c r="Y7" s="80">
        <v>266021</v>
      </c>
      <c r="Z7" s="80">
        <v>195353</v>
      </c>
      <c r="AA7" s="80">
        <v>219991</v>
      </c>
      <c r="AB7" s="80" t="s">
        <v>129</v>
      </c>
      <c r="AC7" s="80" t="s">
        <v>129</v>
      </c>
      <c r="AD7" s="80" t="s">
        <v>129</v>
      </c>
      <c r="AE7" s="80" t="s">
        <v>129</v>
      </c>
      <c r="AF7" s="80" t="s">
        <v>129</v>
      </c>
      <c r="AG7" s="80" t="s">
        <v>129</v>
      </c>
      <c r="AH7" s="80" t="s">
        <v>129</v>
      </c>
      <c r="AI7" s="80" t="s">
        <v>129</v>
      </c>
      <c r="AJ7" s="80" t="s">
        <v>129</v>
      </c>
      <c r="AK7" s="80" t="s">
        <v>129</v>
      </c>
      <c r="AL7" s="80">
        <v>1578</v>
      </c>
      <c r="AM7" s="80">
        <v>1621</v>
      </c>
      <c r="AN7" s="80">
        <v>1657</v>
      </c>
      <c r="AO7" s="80">
        <v>1596</v>
      </c>
      <c r="AP7" s="80">
        <v>1416</v>
      </c>
      <c r="AQ7" s="80">
        <v>279091</v>
      </c>
      <c r="AR7" s="80">
        <v>273084</v>
      </c>
      <c r="AS7" s="80">
        <v>267678</v>
      </c>
      <c r="AT7" s="80">
        <v>196949</v>
      </c>
      <c r="AU7" s="80">
        <v>221407</v>
      </c>
      <c r="AV7" s="80">
        <v>1984055</v>
      </c>
      <c r="AW7" s="80">
        <v>55724</v>
      </c>
      <c r="AX7" s="80">
        <v>2039779</v>
      </c>
      <c r="AY7" s="83">
        <v>117.4</v>
      </c>
      <c r="AZ7" s="83">
        <v>120.4</v>
      </c>
      <c r="BA7" s="83">
        <v>129.9</v>
      </c>
      <c r="BB7" s="83">
        <v>111.6</v>
      </c>
      <c r="BC7" s="83">
        <v>123.2</v>
      </c>
      <c r="BD7" s="83">
        <v>129.69999999999999</v>
      </c>
      <c r="BE7" s="83">
        <v>135.9</v>
      </c>
      <c r="BF7" s="83">
        <v>130.5</v>
      </c>
      <c r="BG7" s="83">
        <v>129.9</v>
      </c>
      <c r="BH7" s="83">
        <v>130.19999999999999</v>
      </c>
      <c r="BI7" s="83">
        <v>100</v>
      </c>
      <c r="BJ7" s="83">
        <v>120.6</v>
      </c>
      <c r="BK7" s="83">
        <v>119.2</v>
      </c>
      <c r="BL7" s="83">
        <v>128.69999999999999</v>
      </c>
      <c r="BM7" s="83">
        <v>107.3</v>
      </c>
      <c r="BN7" s="83">
        <v>119.5</v>
      </c>
      <c r="BO7" s="83">
        <v>130.4</v>
      </c>
      <c r="BP7" s="83">
        <v>136.30000000000001</v>
      </c>
      <c r="BQ7" s="83">
        <v>130.69999999999999</v>
      </c>
      <c r="BR7" s="83">
        <v>128.9</v>
      </c>
      <c r="BS7" s="83">
        <v>129.30000000000001</v>
      </c>
      <c r="BT7" s="83">
        <v>100</v>
      </c>
      <c r="BU7" s="83">
        <v>442.8</v>
      </c>
      <c r="BV7" s="83">
        <v>312.5</v>
      </c>
      <c r="BW7" s="83">
        <v>413.3</v>
      </c>
      <c r="BX7" s="83">
        <v>348.1</v>
      </c>
      <c r="BY7" s="83">
        <v>409.7</v>
      </c>
      <c r="BZ7" s="83">
        <v>716.7</v>
      </c>
      <c r="CA7" s="83">
        <v>688</v>
      </c>
      <c r="CB7" s="83">
        <v>707.7</v>
      </c>
      <c r="CC7" s="83">
        <v>749.1</v>
      </c>
      <c r="CD7" s="83">
        <v>763.6</v>
      </c>
      <c r="CE7" s="83">
        <v>100</v>
      </c>
      <c r="CF7" s="83">
        <v>6875.9</v>
      </c>
      <c r="CG7" s="83">
        <v>7243.1</v>
      </c>
      <c r="CH7" s="83">
        <v>6857.1</v>
      </c>
      <c r="CI7" s="83">
        <v>9863.4</v>
      </c>
      <c r="CJ7" s="83">
        <v>8147.3</v>
      </c>
      <c r="CK7" s="83">
        <v>8014.2</v>
      </c>
      <c r="CL7" s="83">
        <v>8260</v>
      </c>
      <c r="CM7" s="83">
        <v>8600.1</v>
      </c>
      <c r="CN7" s="83">
        <v>9078.5</v>
      </c>
      <c r="CO7" s="83">
        <v>9106</v>
      </c>
      <c r="CP7" s="80">
        <v>854510</v>
      </c>
      <c r="CQ7" s="80">
        <v>893381</v>
      </c>
      <c r="CR7" s="80">
        <v>1012217</v>
      </c>
      <c r="CS7" s="80">
        <v>451793</v>
      </c>
      <c r="CT7" s="80">
        <v>705596</v>
      </c>
      <c r="CU7" s="80">
        <v>1494682</v>
      </c>
      <c r="CV7" s="80">
        <v>1543942</v>
      </c>
      <c r="CW7" s="80">
        <v>1467681</v>
      </c>
      <c r="CX7" s="80">
        <v>1533303</v>
      </c>
      <c r="CY7" s="80">
        <v>1359753</v>
      </c>
      <c r="CZ7" s="80">
        <v>61542</v>
      </c>
      <c r="DA7" s="83">
        <v>44.3</v>
      </c>
      <c r="DB7" s="83">
        <v>43.5</v>
      </c>
      <c r="DC7" s="83">
        <v>42.7</v>
      </c>
      <c r="DD7" s="83">
        <v>36.5</v>
      </c>
      <c r="DE7" s="83">
        <v>41</v>
      </c>
      <c r="DF7" s="83">
        <v>37.700000000000003</v>
      </c>
      <c r="DG7" s="83">
        <v>36.200000000000003</v>
      </c>
      <c r="DH7" s="83">
        <v>36.5</v>
      </c>
      <c r="DI7" s="83">
        <v>35.299999999999997</v>
      </c>
      <c r="DJ7" s="83">
        <v>35</v>
      </c>
      <c r="DK7" s="83">
        <v>27</v>
      </c>
      <c r="DL7" s="83">
        <v>25</v>
      </c>
      <c r="DM7" s="83">
        <v>21.3</v>
      </c>
      <c r="DN7" s="83">
        <v>25.9</v>
      </c>
      <c r="DO7" s="83">
        <v>20.5</v>
      </c>
      <c r="DP7" s="83">
        <v>20</v>
      </c>
      <c r="DQ7" s="83">
        <v>18.2</v>
      </c>
      <c r="DR7" s="83">
        <v>20.9</v>
      </c>
      <c r="DS7" s="83">
        <v>21.1</v>
      </c>
      <c r="DT7" s="83">
        <v>19</v>
      </c>
      <c r="DU7" s="83">
        <v>74.599999999999994</v>
      </c>
      <c r="DV7" s="83">
        <v>55.9</v>
      </c>
      <c r="DW7" s="83">
        <v>41.3</v>
      </c>
      <c r="DX7" s="83">
        <v>71.599999999999994</v>
      </c>
      <c r="DY7" s="83">
        <v>111.5</v>
      </c>
      <c r="DZ7" s="83">
        <v>109.9</v>
      </c>
      <c r="EA7" s="83">
        <v>103.6</v>
      </c>
      <c r="EB7" s="83">
        <v>95.7</v>
      </c>
      <c r="EC7" s="83">
        <v>88.5</v>
      </c>
      <c r="ED7" s="83">
        <v>92.4</v>
      </c>
      <c r="EE7" s="83">
        <v>69.7</v>
      </c>
      <c r="EF7" s="83">
        <v>68</v>
      </c>
      <c r="EG7" s="83">
        <v>68.400000000000006</v>
      </c>
      <c r="EH7" s="83">
        <v>68.3</v>
      </c>
      <c r="EI7" s="83">
        <v>68.7</v>
      </c>
      <c r="EJ7" s="83">
        <v>59.6</v>
      </c>
      <c r="EK7" s="83">
        <v>60.3</v>
      </c>
      <c r="EL7" s="83">
        <v>60.2</v>
      </c>
      <c r="EM7" s="83">
        <v>61.2</v>
      </c>
      <c r="EN7" s="83">
        <v>61.9</v>
      </c>
      <c r="EO7" s="83">
        <v>2.9</v>
      </c>
      <c r="EP7" s="83">
        <v>2.9</v>
      </c>
      <c r="EQ7" s="83">
        <v>2.9</v>
      </c>
      <c r="ER7" s="83">
        <v>3.2</v>
      </c>
      <c r="ES7" s="83">
        <v>2.7</v>
      </c>
      <c r="ET7" s="83">
        <v>18.7</v>
      </c>
      <c r="EU7" s="83">
        <v>20.5</v>
      </c>
      <c r="EV7" s="83">
        <v>21.4</v>
      </c>
      <c r="EW7" s="83">
        <v>22.6</v>
      </c>
      <c r="EX7" s="83">
        <v>22.2</v>
      </c>
      <c r="EY7" s="80">
        <v>60180</v>
      </c>
      <c r="EZ7" s="83">
        <v>45</v>
      </c>
      <c r="FA7" s="83">
        <v>44.1</v>
      </c>
      <c r="FB7" s="83">
        <v>43.2</v>
      </c>
      <c r="FC7" s="83">
        <v>37.1</v>
      </c>
      <c r="FD7" s="83">
        <v>41.6</v>
      </c>
      <c r="FE7" s="83">
        <v>39.1</v>
      </c>
      <c r="FF7" s="83">
        <v>37.299999999999997</v>
      </c>
      <c r="FG7" s="83">
        <v>38</v>
      </c>
      <c r="FH7" s="83">
        <v>36.5</v>
      </c>
      <c r="FI7" s="83">
        <v>36.6</v>
      </c>
      <c r="FJ7" s="83">
        <v>27.7</v>
      </c>
      <c r="FK7" s="83">
        <v>25.5</v>
      </c>
      <c r="FL7" s="83">
        <v>21.8</v>
      </c>
      <c r="FM7" s="83">
        <v>26.4</v>
      </c>
      <c r="FN7" s="83">
        <v>21</v>
      </c>
      <c r="FO7" s="83">
        <v>21.4</v>
      </c>
      <c r="FP7" s="83">
        <v>19.3</v>
      </c>
      <c r="FQ7" s="83">
        <v>20.6</v>
      </c>
      <c r="FR7" s="83">
        <v>21.6</v>
      </c>
      <c r="FS7" s="83">
        <v>20</v>
      </c>
      <c r="FT7" s="83">
        <v>76.8</v>
      </c>
      <c r="FU7" s="83">
        <v>57.5</v>
      </c>
      <c r="FV7" s="83">
        <v>42.6</v>
      </c>
      <c r="FW7" s="83">
        <v>74</v>
      </c>
      <c r="FX7" s="83">
        <v>114.6</v>
      </c>
      <c r="FY7" s="83">
        <v>89.4</v>
      </c>
      <c r="FZ7" s="83">
        <v>83.3</v>
      </c>
      <c r="GA7" s="83">
        <v>73.2</v>
      </c>
      <c r="GB7" s="83">
        <v>71.400000000000006</v>
      </c>
      <c r="GC7" s="83">
        <v>82</v>
      </c>
      <c r="GD7" s="83">
        <v>70.8</v>
      </c>
      <c r="GE7" s="83">
        <v>68.900000000000006</v>
      </c>
      <c r="GF7" s="83">
        <v>69.2</v>
      </c>
      <c r="GG7" s="83">
        <v>69</v>
      </c>
      <c r="GH7" s="83">
        <v>69.400000000000006</v>
      </c>
      <c r="GI7" s="83">
        <v>61.7</v>
      </c>
      <c r="GJ7" s="83">
        <v>62.1</v>
      </c>
      <c r="GK7" s="83">
        <v>62.6</v>
      </c>
      <c r="GL7" s="83">
        <v>63.4</v>
      </c>
      <c r="GM7" s="83">
        <v>63.8</v>
      </c>
      <c r="GN7" s="83">
        <v>0</v>
      </c>
      <c r="GO7" s="83">
        <v>0</v>
      </c>
      <c r="GP7" s="83">
        <v>0</v>
      </c>
      <c r="GQ7" s="83">
        <v>0</v>
      </c>
      <c r="GR7" s="83">
        <v>0</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t="s">
        <v>129</v>
      </c>
      <c r="IX7" s="83" t="s">
        <v>129</v>
      </c>
      <c r="IY7" s="83" t="s">
        <v>129</v>
      </c>
      <c r="IZ7" s="83" t="s">
        <v>129</v>
      </c>
      <c r="JA7" s="83" t="s">
        <v>129</v>
      </c>
      <c r="JB7" s="83" t="s">
        <v>129</v>
      </c>
      <c r="JC7" s="83">
        <v>14</v>
      </c>
      <c r="JD7" s="83">
        <v>15.5</v>
      </c>
      <c r="JE7" s="83">
        <v>13.1</v>
      </c>
      <c r="JF7" s="83">
        <v>19.899999999999999</v>
      </c>
      <c r="JG7" s="83">
        <v>16.899999999999999</v>
      </c>
      <c r="JH7" s="83" t="s">
        <v>129</v>
      </c>
      <c r="JI7" s="83" t="s">
        <v>129</v>
      </c>
      <c r="JJ7" s="83" t="s">
        <v>129</v>
      </c>
      <c r="JK7" s="83" t="s">
        <v>129</v>
      </c>
      <c r="JL7" s="83" t="s">
        <v>129</v>
      </c>
      <c r="JM7" s="83">
        <v>20.100000000000001</v>
      </c>
      <c r="JN7" s="83">
        <v>28.4</v>
      </c>
      <c r="JO7" s="83">
        <v>25</v>
      </c>
      <c r="JP7" s="83">
        <v>12.9</v>
      </c>
      <c r="JQ7" s="83">
        <v>14</v>
      </c>
      <c r="JR7" s="83" t="s">
        <v>129</v>
      </c>
      <c r="JS7" s="83" t="s">
        <v>129</v>
      </c>
      <c r="JT7" s="83" t="s">
        <v>129</v>
      </c>
      <c r="JU7" s="83" t="s">
        <v>129</v>
      </c>
      <c r="JV7" s="83" t="s">
        <v>129</v>
      </c>
      <c r="JW7" s="83">
        <v>224.7</v>
      </c>
      <c r="JX7" s="83">
        <v>167.2</v>
      </c>
      <c r="JY7" s="83">
        <v>267.7</v>
      </c>
      <c r="JZ7" s="83">
        <v>155.5</v>
      </c>
      <c r="KA7" s="83">
        <v>121</v>
      </c>
      <c r="KB7" s="83" t="s">
        <v>129</v>
      </c>
      <c r="KC7" s="83" t="s">
        <v>129</v>
      </c>
      <c r="KD7" s="83" t="s">
        <v>129</v>
      </c>
      <c r="KE7" s="83" t="s">
        <v>129</v>
      </c>
      <c r="KF7" s="83" t="s">
        <v>129</v>
      </c>
      <c r="KG7" s="83">
        <v>48.7</v>
      </c>
      <c r="KH7" s="83">
        <v>53.3</v>
      </c>
      <c r="KI7" s="83">
        <v>29</v>
      </c>
      <c r="KJ7" s="83">
        <v>32.4</v>
      </c>
      <c r="KK7" s="83">
        <v>42.4</v>
      </c>
      <c r="KL7" s="83" t="s">
        <v>129</v>
      </c>
      <c r="KM7" s="83" t="s">
        <v>129</v>
      </c>
      <c r="KN7" s="83" t="s">
        <v>129</v>
      </c>
      <c r="KO7" s="83" t="s">
        <v>129</v>
      </c>
      <c r="KP7" s="83" t="s">
        <v>129</v>
      </c>
      <c r="KQ7" s="83">
        <v>100</v>
      </c>
      <c r="KR7" s="83">
        <v>100</v>
      </c>
      <c r="KS7" s="83">
        <v>100</v>
      </c>
      <c r="KT7" s="83">
        <v>100</v>
      </c>
      <c r="KU7" s="83">
        <v>100</v>
      </c>
      <c r="KV7" s="80">
        <v>1362</v>
      </c>
      <c r="KW7" s="83">
        <v>13.2</v>
      </c>
      <c r="KX7" s="83">
        <v>13.6</v>
      </c>
      <c r="KY7" s="83">
        <v>13.9</v>
      </c>
      <c r="KZ7" s="83">
        <v>13.4</v>
      </c>
      <c r="LA7" s="83">
        <v>11.8</v>
      </c>
      <c r="LB7" s="83">
        <v>11.8</v>
      </c>
      <c r="LC7" s="83">
        <v>15.3</v>
      </c>
      <c r="LD7" s="83">
        <v>15.4</v>
      </c>
      <c r="LE7" s="83">
        <v>15.1</v>
      </c>
      <c r="LF7" s="83">
        <v>15.5</v>
      </c>
      <c r="LG7" s="83">
        <v>0.7</v>
      </c>
      <c r="LH7" s="83">
        <v>0.9</v>
      </c>
      <c r="LI7" s="83">
        <v>0</v>
      </c>
      <c r="LJ7" s="83">
        <v>1.2</v>
      </c>
      <c r="LK7" s="83">
        <v>0.9</v>
      </c>
      <c r="LL7" s="83">
        <v>1.4</v>
      </c>
      <c r="LM7" s="83">
        <v>2.4</v>
      </c>
      <c r="LN7" s="83">
        <v>4.0999999999999996</v>
      </c>
      <c r="LO7" s="83">
        <v>2.2000000000000002</v>
      </c>
      <c r="LP7" s="83">
        <v>2.4</v>
      </c>
      <c r="LQ7" s="83">
        <v>0</v>
      </c>
      <c r="LR7" s="83">
        <v>0</v>
      </c>
      <c r="LS7" s="83">
        <v>0</v>
      </c>
      <c r="LT7" s="83">
        <v>0</v>
      </c>
      <c r="LU7" s="83">
        <v>0</v>
      </c>
      <c r="LV7" s="83">
        <v>596.79999999999995</v>
      </c>
      <c r="LW7" s="83">
        <v>494.6</v>
      </c>
      <c r="LX7" s="83">
        <v>469.5</v>
      </c>
      <c r="LY7" s="83">
        <v>391.3</v>
      </c>
      <c r="LZ7" s="83">
        <v>270.5</v>
      </c>
      <c r="MA7" s="83">
        <v>14</v>
      </c>
      <c r="MB7" s="83">
        <v>19</v>
      </c>
      <c r="MC7" s="83">
        <v>24.2</v>
      </c>
      <c r="MD7" s="83">
        <v>29.3</v>
      </c>
      <c r="ME7" s="83">
        <v>34.4</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12</v>
      </c>
      <c r="MV7" s="83">
        <v>12</v>
      </c>
      <c r="MW7" s="83">
        <v>12</v>
      </c>
      <c r="MX7" s="83">
        <v>11</v>
      </c>
      <c r="MY7" s="83" t="s">
        <v>129</v>
      </c>
      <c r="MZ7" s="83" t="s">
        <v>129</v>
      </c>
      <c r="NA7" s="83" t="s">
        <v>129</v>
      </c>
      <c r="NB7" s="83" t="s">
        <v>129</v>
      </c>
      <c r="NC7" s="83" t="s">
        <v>129</v>
      </c>
      <c r="ND7" s="83" t="s">
        <v>129</v>
      </c>
      <c r="NE7" s="83" t="s">
        <v>129</v>
      </c>
      <c r="NF7" s="83" t="s">
        <v>129</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（最大出力合計61,542kW）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（最大出力合計60,180kW）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（最大出力合計1,362kW）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117.4</v>
      </c>
      <c r="AZ11" s="95">
        <f>AZ7</f>
        <v>120.4</v>
      </c>
      <c r="BA11" s="95">
        <f>BA7</f>
        <v>129.9</v>
      </c>
      <c r="BB11" s="95">
        <f>BB7</f>
        <v>111.6</v>
      </c>
      <c r="BC11" s="95">
        <f>BC7</f>
        <v>123.2</v>
      </c>
      <c r="BD11" s="84"/>
      <c r="BE11" s="84"/>
      <c r="BF11" s="84"/>
      <c r="BG11" s="84"/>
      <c r="BH11" s="84"/>
      <c r="BI11" s="94" t="s">
        <v>142</v>
      </c>
      <c r="BJ11" s="95">
        <f>BJ7</f>
        <v>120.6</v>
      </c>
      <c r="BK11" s="95">
        <f>BK7</f>
        <v>119.2</v>
      </c>
      <c r="BL11" s="95">
        <f>BL7</f>
        <v>128.69999999999999</v>
      </c>
      <c r="BM11" s="95">
        <f>BM7</f>
        <v>107.3</v>
      </c>
      <c r="BN11" s="95">
        <f>BN7</f>
        <v>119.5</v>
      </c>
      <c r="BO11" s="84"/>
      <c r="BP11" s="84"/>
      <c r="BQ11" s="84"/>
      <c r="BR11" s="84"/>
      <c r="BS11" s="84"/>
      <c r="BT11" s="94" t="s">
        <v>143</v>
      </c>
      <c r="BU11" s="95">
        <f>BU7</f>
        <v>442.8</v>
      </c>
      <c r="BV11" s="95">
        <f>BV7</f>
        <v>312.5</v>
      </c>
      <c r="BW11" s="95">
        <f>BW7</f>
        <v>413.3</v>
      </c>
      <c r="BX11" s="95">
        <f>BX7</f>
        <v>348.1</v>
      </c>
      <c r="BY11" s="95">
        <f>BY7</f>
        <v>409.7</v>
      </c>
      <c r="BZ11" s="84"/>
      <c r="CA11" s="84"/>
      <c r="CB11" s="84"/>
      <c r="CC11" s="84"/>
      <c r="CD11" s="84"/>
      <c r="CE11" s="94" t="s">
        <v>142</v>
      </c>
      <c r="CF11" s="95">
        <f>CF7</f>
        <v>6875.9</v>
      </c>
      <c r="CG11" s="95">
        <f>CG7</f>
        <v>7243.1</v>
      </c>
      <c r="CH11" s="95">
        <f>CH7</f>
        <v>6857.1</v>
      </c>
      <c r="CI11" s="95">
        <f>CI7</f>
        <v>9863.4</v>
      </c>
      <c r="CJ11" s="95">
        <f>CJ7</f>
        <v>8147.3</v>
      </c>
      <c r="CK11" s="84"/>
      <c r="CL11" s="84"/>
      <c r="CM11" s="84"/>
      <c r="CN11" s="84"/>
      <c r="CO11" s="94" t="s">
        <v>144</v>
      </c>
      <c r="CP11" s="96">
        <f>CP7</f>
        <v>854510</v>
      </c>
      <c r="CQ11" s="96">
        <f>CQ7</f>
        <v>893381</v>
      </c>
      <c r="CR11" s="96">
        <f>CR7</f>
        <v>1012217</v>
      </c>
      <c r="CS11" s="96">
        <f>CS7</f>
        <v>451793</v>
      </c>
      <c r="CT11" s="96">
        <f>CT7</f>
        <v>705596</v>
      </c>
      <c r="CU11" s="84"/>
      <c r="CV11" s="84"/>
      <c r="CW11" s="84"/>
      <c r="CX11" s="84"/>
      <c r="CY11" s="84"/>
      <c r="CZ11" s="94" t="s">
        <v>142</v>
      </c>
      <c r="DA11" s="95">
        <f>DA7</f>
        <v>44.3</v>
      </c>
      <c r="DB11" s="95">
        <f>DB7</f>
        <v>43.5</v>
      </c>
      <c r="DC11" s="95">
        <f>DC7</f>
        <v>42.7</v>
      </c>
      <c r="DD11" s="95">
        <f>DD7</f>
        <v>36.5</v>
      </c>
      <c r="DE11" s="95">
        <f>DE7</f>
        <v>41</v>
      </c>
      <c r="DF11" s="84"/>
      <c r="DG11" s="84"/>
      <c r="DH11" s="84"/>
      <c r="DI11" s="84"/>
      <c r="DJ11" s="94" t="s">
        <v>142</v>
      </c>
      <c r="DK11" s="95">
        <f>DK7</f>
        <v>27</v>
      </c>
      <c r="DL11" s="95">
        <f>DL7</f>
        <v>25</v>
      </c>
      <c r="DM11" s="95">
        <f>DM7</f>
        <v>21.3</v>
      </c>
      <c r="DN11" s="95">
        <f>DN7</f>
        <v>25.9</v>
      </c>
      <c r="DO11" s="95">
        <f>DO7</f>
        <v>20.5</v>
      </c>
      <c r="DP11" s="84"/>
      <c r="DQ11" s="84"/>
      <c r="DR11" s="84"/>
      <c r="DS11" s="84"/>
      <c r="DT11" s="94" t="s">
        <v>142</v>
      </c>
      <c r="DU11" s="95">
        <f>DU7</f>
        <v>74.599999999999994</v>
      </c>
      <c r="DV11" s="95">
        <f>DV7</f>
        <v>55.9</v>
      </c>
      <c r="DW11" s="95">
        <f>DW7</f>
        <v>41.3</v>
      </c>
      <c r="DX11" s="95">
        <f>DX7</f>
        <v>71.599999999999994</v>
      </c>
      <c r="DY11" s="95">
        <f>DY7</f>
        <v>111.5</v>
      </c>
      <c r="DZ11" s="84"/>
      <c r="EA11" s="84"/>
      <c r="EB11" s="84"/>
      <c r="EC11" s="84"/>
      <c r="ED11" s="94" t="s">
        <v>145</v>
      </c>
      <c r="EE11" s="95">
        <f>EE7</f>
        <v>69.7</v>
      </c>
      <c r="EF11" s="95">
        <f>EF7</f>
        <v>68</v>
      </c>
      <c r="EG11" s="95">
        <f>EG7</f>
        <v>68.400000000000006</v>
      </c>
      <c r="EH11" s="95">
        <f>EH7</f>
        <v>68.3</v>
      </c>
      <c r="EI11" s="95">
        <f>EI7</f>
        <v>68.7</v>
      </c>
      <c r="EJ11" s="84"/>
      <c r="EK11" s="84"/>
      <c r="EL11" s="84"/>
      <c r="EM11" s="84"/>
      <c r="EN11" s="94" t="s">
        <v>145</v>
      </c>
      <c r="EO11" s="95">
        <f>EO7</f>
        <v>2.9</v>
      </c>
      <c r="EP11" s="95">
        <f>EP7</f>
        <v>2.9</v>
      </c>
      <c r="EQ11" s="95">
        <f>EQ7</f>
        <v>2.9</v>
      </c>
      <c r="ER11" s="95">
        <f>ER7</f>
        <v>3.2</v>
      </c>
      <c r="ES11" s="95">
        <f>ES7</f>
        <v>2.7</v>
      </c>
      <c r="ET11" s="84"/>
      <c r="EU11" s="84"/>
      <c r="EV11" s="84"/>
      <c r="EW11" s="84"/>
      <c r="EX11" s="84"/>
      <c r="EY11" s="94" t="s">
        <v>142</v>
      </c>
      <c r="EZ11" s="95">
        <f>EZ7</f>
        <v>45</v>
      </c>
      <c r="FA11" s="95">
        <f>FA7</f>
        <v>44.1</v>
      </c>
      <c r="FB11" s="95">
        <f>FB7</f>
        <v>43.2</v>
      </c>
      <c r="FC11" s="95">
        <f>FC7</f>
        <v>37.1</v>
      </c>
      <c r="FD11" s="95">
        <f>FD7</f>
        <v>41.6</v>
      </c>
      <c r="FE11" s="84"/>
      <c r="FF11" s="84"/>
      <c r="FG11" s="84"/>
      <c r="FH11" s="84"/>
      <c r="FI11" s="94" t="s">
        <v>142</v>
      </c>
      <c r="FJ11" s="95">
        <f>FJ7</f>
        <v>27.7</v>
      </c>
      <c r="FK11" s="95">
        <f>FK7</f>
        <v>25.5</v>
      </c>
      <c r="FL11" s="95">
        <f>FL7</f>
        <v>21.8</v>
      </c>
      <c r="FM11" s="95">
        <f>FM7</f>
        <v>26.4</v>
      </c>
      <c r="FN11" s="95">
        <f>FN7</f>
        <v>21</v>
      </c>
      <c r="FO11" s="84"/>
      <c r="FP11" s="84"/>
      <c r="FQ11" s="84"/>
      <c r="FR11" s="84"/>
      <c r="FS11" s="94" t="s">
        <v>142</v>
      </c>
      <c r="FT11" s="95">
        <f>FT7</f>
        <v>76.8</v>
      </c>
      <c r="FU11" s="95">
        <f>FU7</f>
        <v>57.5</v>
      </c>
      <c r="FV11" s="95">
        <f>FV7</f>
        <v>42.6</v>
      </c>
      <c r="FW11" s="95">
        <f>FW7</f>
        <v>74</v>
      </c>
      <c r="FX11" s="95">
        <f>FX7</f>
        <v>114.6</v>
      </c>
      <c r="FY11" s="84"/>
      <c r="FZ11" s="84"/>
      <c r="GA11" s="84"/>
      <c r="GB11" s="84"/>
      <c r="GC11" s="94" t="s">
        <v>142</v>
      </c>
      <c r="GD11" s="95">
        <f>GD7</f>
        <v>70.8</v>
      </c>
      <c r="GE11" s="95">
        <f>GE7</f>
        <v>68.900000000000006</v>
      </c>
      <c r="GF11" s="95">
        <f>GF7</f>
        <v>69.2</v>
      </c>
      <c r="GG11" s="95">
        <f>GG7</f>
        <v>69</v>
      </c>
      <c r="GH11" s="95">
        <f>GH7</f>
        <v>69.400000000000006</v>
      </c>
      <c r="GI11" s="84"/>
      <c r="GJ11" s="84"/>
      <c r="GK11" s="84"/>
      <c r="GL11" s="84"/>
      <c r="GM11" s="94" t="s">
        <v>142</v>
      </c>
      <c r="GN11" s="95">
        <f>GN7</f>
        <v>0</v>
      </c>
      <c r="GO11" s="95">
        <f>GO7</f>
        <v>0</v>
      </c>
      <c r="GP11" s="95">
        <f>GP7</f>
        <v>0</v>
      </c>
      <c r="GQ11" s="95">
        <f>GQ7</f>
        <v>0</v>
      </c>
      <c r="GR11" s="95">
        <f>GR7</f>
        <v>0</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f>KW7</f>
        <v>13.2</v>
      </c>
      <c r="KX11" s="95">
        <f>KX7</f>
        <v>13.6</v>
      </c>
      <c r="KY11" s="95">
        <f>KY7</f>
        <v>13.9</v>
      </c>
      <c r="KZ11" s="95">
        <f>KZ7</f>
        <v>13.4</v>
      </c>
      <c r="LA11" s="95">
        <f>LA7</f>
        <v>11.8</v>
      </c>
      <c r="LB11" s="84"/>
      <c r="LC11" s="84"/>
      <c r="LD11" s="84"/>
      <c r="LE11" s="84"/>
      <c r="LF11" s="94" t="s">
        <v>147</v>
      </c>
      <c r="LG11" s="95">
        <f>LG7</f>
        <v>0.7</v>
      </c>
      <c r="LH11" s="95">
        <f>LH7</f>
        <v>0.9</v>
      </c>
      <c r="LI11" s="95">
        <f>LI7</f>
        <v>0</v>
      </c>
      <c r="LJ11" s="95">
        <f>LJ7</f>
        <v>1.2</v>
      </c>
      <c r="LK11" s="95">
        <f>LK7</f>
        <v>0.9</v>
      </c>
      <c r="LL11" s="84"/>
      <c r="LM11" s="84"/>
      <c r="LN11" s="84"/>
      <c r="LO11" s="84"/>
      <c r="LP11" s="94" t="s">
        <v>142</v>
      </c>
      <c r="LQ11" s="95">
        <f>LQ7</f>
        <v>0</v>
      </c>
      <c r="LR11" s="95">
        <f>LR7</f>
        <v>0</v>
      </c>
      <c r="LS11" s="95">
        <f>LS7</f>
        <v>0</v>
      </c>
      <c r="LT11" s="95">
        <f>LT7</f>
        <v>0</v>
      </c>
      <c r="LU11" s="95">
        <f>LU7</f>
        <v>0</v>
      </c>
      <c r="LV11" s="84"/>
      <c r="LW11" s="84"/>
      <c r="LX11" s="84"/>
      <c r="LY11" s="84"/>
      <c r="LZ11" s="94" t="s">
        <v>142</v>
      </c>
      <c r="MA11" s="95">
        <f>MA7</f>
        <v>14</v>
      </c>
      <c r="MB11" s="95">
        <f>MB7</f>
        <v>19</v>
      </c>
      <c r="MC11" s="95">
        <f>MC7</f>
        <v>24.2</v>
      </c>
      <c r="MD11" s="95">
        <f>MD7</f>
        <v>29.3</v>
      </c>
      <c r="ME11" s="95">
        <f>ME7</f>
        <v>34.4</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f>BD7</f>
        <v>129.69999999999999</v>
      </c>
      <c r="AZ12" s="95">
        <f>BE7</f>
        <v>135.9</v>
      </c>
      <c r="BA12" s="95">
        <f>BF7</f>
        <v>130.5</v>
      </c>
      <c r="BB12" s="95">
        <f>BG7</f>
        <v>129.9</v>
      </c>
      <c r="BC12" s="95">
        <f>BH7</f>
        <v>130.19999999999999</v>
      </c>
      <c r="BD12" s="84"/>
      <c r="BE12" s="84"/>
      <c r="BF12" s="84"/>
      <c r="BG12" s="84"/>
      <c r="BH12" s="84"/>
      <c r="BI12" s="94" t="s">
        <v>149</v>
      </c>
      <c r="BJ12" s="95">
        <f>BO7</f>
        <v>130.4</v>
      </c>
      <c r="BK12" s="95">
        <f>BP7</f>
        <v>136.30000000000001</v>
      </c>
      <c r="BL12" s="95">
        <f>BQ7</f>
        <v>130.69999999999999</v>
      </c>
      <c r="BM12" s="95">
        <f>BR7</f>
        <v>128.9</v>
      </c>
      <c r="BN12" s="95">
        <f>BS7</f>
        <v>129.30000000000001</v>
      </c>
      <c r="BO12" s="84"/>
      <c r="BP12" s="84"/>
      <c r="BQ12" s="84"/>
      <c r="BR12" s="84"/>
      <c r="BS12" s="84"/>
      <c r="BT12" s="94" t="s">
        <v>148</v>
      </c>
      <c r="BU12" s="95">
        <f>BZ7</f>
        <v>716.7</v>
      </c>
      <c r="BV12" s="95">
        <f>CA7</f>
        <v>688</v>
      </c>
      <c r="BW12" s="95">
        <f>CB7</f>
        <v>707.7</v>
      </c>
      <c r="BX12" s="95">
        <f>CC7</f>
        <v>749.1</v>
      </c>
      <c r="BY12" s="95">
        <f>CD7</f>
        <v>763.6</v>
      </c>
      <c r="BZ12" s="84"/>
      <c r="CA12" s="84"/>
      <c r="CB12" s="84"/>
      <c r="CC12" s="84"/>
      <c r="CD12" s="84"/>
      <c r="CE12" s="94" t="s">
        <v>149</v>
      </c>
      <c r="CF12" s="95">
        <f>CK7</f>
        <v>8014.2</v>
      </c>
      <c r="CG12" s="95">
        <f>CL7</f>
        <v>8260</v>
      </c>
      <c r="CH12" s="95">
        <f>CM7</f>
        <v>8600.1</v>
      </c>
      <c r="CI12" s="95">
        <f>CN7</f>
        <v>9078.5</v>
      </c>
      <c r="CJ12" s="95">
        <f>CO7</f>
        <v>9106</v>
      </c>
      <c r="CK12" s="84"/>
      <c r="CL12" s="84"/>
      <c r="CM12" s="84"/>
      <c r="CN12" s="84"/>
      <c r="CO12" s="94" t="s">
        <v>148</v>
      </c>
      <c r="CP12" s="96">
        <f>CU7</f>
        <v>1494682</v>
      </c>
      <c r="CQ12" s="96">
        <f>CV7</f>
        <v>1543942</v>
      </c>
      <c r="CR12" s="96">
        <f>CW7</f>
        <v>1467681</v>
      </c>
      <c r="CS12" s="96">
        <f>CX7</f>
        <v>1533303</v>
      </c>
      <c r="CT12" s="96">
        <f>CY7</f>
        <v>1359753</v>
      </c>
      <c r="CU12" s="84"/>
      <c r="CV12" s="84"/>
      <c r="CW12" s="84"/>
      <c r="CX12" s="84"/>
      <c r="CY12" s="84"/>
      <c r="CZ12" s="94" t="s">
        <v>148</v>
      </c>
      <c r="DA12" s="95">
        <f>DF7</f>
        <v>37.700000000000003</v>
      </c>
      <c r="DB12" s="95">
        <f>DG7</f>
        <v>36.200000000000003</v>
      </c>
      <c r="DC12" s="95">
        <f>DH7</f>
        <v>36.5</v>
      </c>
      <c r="DD12" s="95">
        <f>DI7</f>
        <v>35.299999999999997</v>
      </c>
      <c r="DE12" s="95">
        <f>DJ7</f>
        <v>35</v>
      </c>
      <c r="DF12" s="84"/>
      <c r="DG12" s="84"/>
      <c r="DH12" s="84"/>
      <c r="DI12" s="84"/>
      <c r="DJ12" s="94" t="s">
        <v>150</v>
      </c>
      <c r="DK12" s="95">
        <f>DP7</f>
        <v>20</v>
      </c>
      <c r="DL12" s="95">
        <f>DQ7</f>
        <v>18.2</v>
      </c>
      <c r="DM12" s="95">
        <f>DR7</f>
        <v>20.9</v>
      </c>
      <c r="DN12" s="95">
        <f>DS7</f>
        <v>21.1</v>
      </c>
      <c r="DO12" s="95">
        <f>DT7</f>
        <v>19</v>
      </c>
      <c r="DP12" s="84"/>
      <c r="DQ12" s="84"/>
      <c r="DR12" s="84"/>
      <c r="DS12" s="84"/>
      <c r="DT12" s="94" t="s">
        <v>148</v>
      </c>
      <c r="DU12" s="95">
        <f>DZ7</f>
        <v>109.9</v>
      </c>
      <c r="DV12" s="95">
        <f>EA7</f>
        <v>103.6</v>
      </c>
      <c r="DW12" s="95">
        <f>EB7</f>
        <v>95.7</v>
      </c>
      <c r="DX12" s="95">
        <f>EC7</f>
        <v>88.5</v>
      </c>
      <c r="DY12" s="95">
        <f>ED7</f>
        <v>92.4</v>
      </c>
      <c r="DZ12" s="84"/>
      <c r="EA12" s="84"/>
      <c r="EB12" s="84"/>
      <c r="EC12" s="84"/>
      <c r="ED12" s="94" t="s">
        <v>151</v>
      </c>
      <c r="EE12" s="95">
        <f>EJ7</f>
        <v>59.6</v>
      </c>
      <c r="EF12" s="95">
        <f>EK7</f>
        <v>60.3</v>
      </c>
      <c r="EG12" s="95">
        <f>EL7</f>
        <v>60.2</v>
      </c>
      <c r="EH12" s="95">
        <f>EM7</f>
        <v>61.2</v>
      </c>
      <c r="EI12" s="95">
        <f>EN7</f>
        <v>61.9</v>
      </c>
      <c r="EJ12" s="84"/>
      <c r="EK12" s="84"/>
      <c r="EL12" s="84"/>
      <c r="EM12" s="84"/>
      <c r="EN12" s="94" t="s">
        <v>148</v>
      </c>
      <c r="EO12" s="95">
        <f>ET7</f>
        <v>18.7</v>
      </c>
      <c r="EP12" s="95">
        <f>EU7</f>
        <v>20.5</v>
      </c>
      <c r="EQ12" s="95">
        <f>EV7</f>
        <v>21.4</v>
      </c>
      <c r="ER12" s="95">
        <f>EW7</f>
        <v>22.6</v>
      </c>
      <c r="ES12" s="95">
        <f>EX7</f>
        <v>22.2</v>
      </c>
      <c r="ET12" s="84"/>
      <c r="EU12" s="84"/>
      <c r="EV12" s="84"/>
      <c r="EW12" s="84"/>
      <c r="EX12" s="84"/>
      <c r="EY12" s="94" t="s">
        <v>148</v>
      </c>
      <c r="EZ12" s="95">
        <f>IF($EZ$8,FE7,"-")</f>
        <v>39.1</v>
      </c>
      <c r="FA12" s="95">
        <f>IF($EZ$8,FF7,"-")</f>
        <v>37.299999999999997</v>
      </c>
      <c r="FB12" s="95">
        <f>IF($EZ$8,FG7,"-")</f>
        <v>38</v>
      </c>
      <c r="FC12" s="95">
        <f>IF($EZ$8,FH7,"-")</f>
        <v>36.5</v>
      </c>
      <c r="FD12" s="95">
        <f>IF($EZ$8,FI7,"-")</f>
        <v>36.6</v>
      </c>
      <c r="FE12" s="84"/>
      <c r="FF12" s="84"/>
      <c r="FG12" s="84"/>
      <c r="FH12" s="84"/>
      <c r="FI12" s="94" t="s">
        <v>148</v>
      </c>
      <c r="FJ12" s="95">
        <f>IF($FJ$8,FO7,"-")</f>
        <v>21.4</v>
      </c>
      <c r="FK12" s="95">
        <f>IF($FJ$8,FP7,"-")</f>
        <v>19.3</v>
      </c>
      <c r="FL12" s="95">
        <f>IF($FJ$8,FQ7,"-")</f>
        <v>20.6</v>
      </c>
      <c r="FM12" s="95">
        <f>IF($FJ$8,FR7,"-")</f>
        <v>21.6</v>
      </c>
      <c r="FN12" s="95">
        <f>IF($FJ$8,FS7,"-")</f>
        <v>20</v>
      </c>
      <c r="FO12" s="84"/>
      <c r="FP12" s="84"/>
      <c r="FQ12" s="84"/>
      <c r="FR12" s="84"/>
      <c r="FS12" s="94" t="s">
        <v>148</v>
      </c>
      <c r="FT12" s="95">
        <f>IF($FT$8,FY7,"-")</f>
        <v>89.4</v>
      </c>
      <c r="FU12" s="95">
        <f>IF($FT$8,FZ7,"-")</f>
        <v>83.3</v>
      </c>
      <c r="FV12" s="95">
        <f>IF($FT$8,GA7,"-")</f>
        <v>73.2</v>
      </c>
      <c r="FW12" s="95">
        <f>IF($FT$8,GB7,"-")</f>
        <v>71.400000000000006</v>
      </c>
      <c r="FX12" s="95">
        <f>IF($FT$8,GC7,"-")</f>
        <v>82</v>
      </c>
      <c r="FY12" s="84"/>
      <c r="FZ12" s="84"/>
      <c r="GA12" s="84"/>
      <c r="GB12" s="84"/>
      <c r="GC12" s="94" t="s">
        <v>148</v>
      </c>
      <c r="GD12" s="95">
        <f>IF($GD$8,GI7,"-")</f>
        <v>61.7</v>
      </c>
      <c r="GE12" s="95">
        <f>IF($GD$8,GJ7,"-")</f>
        <v>62.1</v>
      </c>
      <c r="GF12" s="95">
        <f>IF($GD$8,GK7,"-")</f>
        <v>62.6</v>
      </c>
      <c r="GG12" s="95">
        <f>IF($GD$8,GL7,"-")</f>
        <v>63.4</v>
      </c>
      <c r="GH12" s="95">
        <f>IF($GD$8,GM7,"-")</f>
        <v>63.8</v>
      </c>
      <c r="GI12" s="84"/>
      <c r="GJ12" s="84"/>
      <c r="GK12" s="84"/>
      <c r="GL12" s="84"/>
      <c r="GM12" s="94" t="s">
        <v>148</v>
      </c>
      <c r="GN12" s="95">
        <f>IF($GN$8,GS7,"-")</f>
        <v>13.3</v>
      </c>
      <c r="GO12" s="95">
        <f>IF($GN$8,GT7,"-")</f>
        <v>14.4</v>
      </c>
      <c r="GP12" s="95">
        <f>IF($GN$8,GU7,"-")</f>
        <v>15.3</v>
      </c>
      <c r="GQ12" s="95">
        <f>IF($GN$8,GV7,"-")</f>
        <v>16.100000000000001</v>
      </c>
      <c r="GR12" s="95">
        <f>IF($GN$8,GW7,"-")</f>
        <v>15.2</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148</v>
      </c>
      <c r="JH12" s="95" t="str">
        <f>IF($JH$8,JM7,"-")</f>
        <v>-</v>
      </c>
      <c r="JI12" s="95" t="str">
        <f>IF($JH$8,JN7,"-")</f>
        <v>-</v>
      </c>
      <c r="JJ12" s="95" t="str">
        <f>IF($JH$8,JO7,"-")</f>
        <v>-</v>
      </c>
      <c r="JK12" s="95" t="str">
        <f>IF($JH$8,JP7,"-")</f>
        <v>-</v>
      </c>
      <c r="JL12" s="95" t="str">
        <f>IF($JH$8,JQ7,"-")</f>
        <v>-</v>
      </c>
      <c r="JM12" s="84"/>
      <c r="JN12" s="84"/>
      <c r="JO12" s="84"/>
      <c r="JP12" s="84"/>
      <c r="JQ12" s="94" t="s">
        <v>148</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148</v>
      </c>
      <c r="KL12" s="95" t="str">
        <f>IF($KL$8,KQ7,"-")</f>
        <v>-</v>
      </c>
      <c r="KM12" s="95" t="str">
        <f>IF($KL$8,KR7,"-")</f>
        <v>-</v>
      </c>
      <c r="KN12" s="95" t="str">
        <f>IF($KL$8,KS7,"-")</f>
        <v>-</v>
      </c>
      <c r="KO12" s="95" t="str">
        <f>IF($KL$8,KT7,"-")</f>
        <v>-</v>
      </c>
      <c r="KP12" s="95" t="str">
        <f>IF($KL$8,KU7,"-")</f>
        <v>-</v>
      </c>
      <c r="KQ12" s="84"/>
      <c r="KR12" s="84"/>
      <c r="KS12" s="84"/>
      <c r="KT12" s="84"/>
      <c r="KU12" s="84"/>
      <c r="KV12" s="94" t="s">
        <v>148</v>
      </c>
      <c r="KW12" s="95">
        <f>IF($KW$8,LB7,"-")</f>
        <v>11.8</v>
      </c>
      <c r="KX12" s="95">
        <f>IF($KW$8,LC7,"-")</f>
        <v>15.3</v>
      </c>
      <c r="KY12" s="95">
        <f>IF($KW$8,LD7,"-")</f>
        <v>15.4</v>
      </c>
      <c r="KZ12" s="95">
        <f>IF($KW$8,LE7,"-")</f>
        <v>15.1</v>
      </c>
      <c r="LA12" s="95">
        <f>IF($KW$8,LF7,"-")</f>
        <v>15.5</v>
      </c>
      <c r="LB12" s="84"/>
      <c r="LC12" s="84"/>
      <c r="LD12" s="84"/>
      <c r="LE12" s="84"/>
      <c r="LF12" s="94" t="s">
        <v>148</v>
      </c>
      <c r="LG12" s="95">
        <f>IF($LG$8,LL7,"-")</f>
        <v>1.4</v>
      </c>
      <c r="LH12" s="95">
        <f>IF($LG$8,LM7,"-")</f>
        <v>2.4</v>
      </c>
      <c r="LI12" s="95">
        <f>IF($LG$8,LN7,"-")</f>
        <v>4.0999999999999996</v>
      </c>
      <c r="LJ12" s="95">
        <f>IF($LG$8,LO7,"-")</f>
        <v>2.2000000000000002</v>
      </c>
      <c r="LK12" s="95">
        <f>IF($LG$8,LP7,"-")</f>
        <v>2.4</v>
      </c>
      <c r="LL12" s="84"/>
      <c r="LM12" s="84"/>
      <c r="LN12" s="84"/>
      <c r="LO12" s="84"/>
      <c r="LP12" s="94" t="s">
        <v>148</v>
      </c>
      <c r="LQ12" s="95">
        <f>IF($LQ$8,LV7,"-")</f>
        <v>596.79999999999995</v>
      </c>
      <c r="LR12" s="95">
        <f>IF($LQ$8,LW7,"-")</f>
        <v>494.6</v>
      </c>
      <c r="LS12" s="95">
        <f>IF($LQ$8,LX7,"-")</f>
        <v>469.5</v>
      </c>
      <c r="LT12" s="95">
        <f>IF($LQ$8,LY7,"-")</f>
        <v>391.3</v>
      </c>
      <c r="LU12" s="95">
        <f>IF($LQ$8,LZ7,"-")</f>
        <v>270.5</v>
      </c>
      <c r="LV12" s="84"/>
      <c r="LW12" s="84"/>
      <c r="LX12" s="84"/>
      <c r="LY12" s="84"/>
      <c r="LZ12" s="94" t="s">
        <v>148</v>
      </c>
      <c r="MA12" s="95">
        <f>IF($MA$8,MF7,"-")</f>
        <v>5.6</v>
      </c>
      <c r="MB12" s="95">
        <f>IF($MA$8,MG7,"-")</f>
        <v>11.5</v>
      </c>
      <c r="MC12" s="95">
        <f>IF($MA$8,MH7,"-")</f>
        <v>16.100000000000001</v>
      </c>
      <c r="MD12" s="95">
        <f>IF($MA$8,MI7,"-")</f>
        <v>22.3</v>
      </c>
      <c r="ME12" s="95">
        <f>IF($MA$8,MJ7,"-")</f>
        <v>27.3</v>
      </c>
      <c r="MF12" s="84"/>
      <c r="MG12" s="84"/>
      <c r="MH12" s="84"/>
      <c r="MI12" s="84"/>
      <c r="MJ12" s="94" t="s">
        <v>148</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153</v>
      </c>
      <c r="C14" s="99"/>
      <c r="D14" s="100"/>
      <c r="E14" s="99"/>
      <c r="F14" s="198" t="s">
        <v>154</v>
      </c>
      <c r="G14" s="198"/>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7" t="s">
        <v>155</v>
      </c>
      <c r="C15" s="197"/>
      <c r="D15" s="100"/>
      <c r="E15" s="97">
        <v>1</v>
      </c>
      <c r="F15" s="197" t="s">
        <v>156</v>
      </c>
      <c r="G15" s="197"/>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7" t="s">
        <v>159</v>
      </c>
      <c r="C16" s="197"/>
      <c r="D16" s="100"/>
      <c r="E16" s="97">
        <f>E15+1</f>
        <v>2</v>
      </c>
      <c r="F16" s="197" t="s">
        <v>160</v>
      </c>
      <c r="G16" s="197"/>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7" t="s">
        <v>162</v>
      </c>
      <c r="C17" s="197"/>
      <c r="D17" s="100"/>
      <c r="E17" s="97">
        <f>E16+1</f>
        <v>3</v>
      </c>
      <c r="F17" s="197" t="s">
        <v>163</v>
      </c>
      <c r="G17" s="197"/>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f>IF(AY7="-",NA(),AY7)</f>
        <v>117.4</v>
      </c>
      <c r="AZ17" s="106">
        <f>IF(AZ7="-",NA(),AZ7)</f>
        <v>120.4</v>
      </c>
      <c r="BA17" s="106">
        <f>IF(BA7="-",NA(),BA7)</f>
        <v>129.9</v>
      </c>
      <c r="BB17" s="106">
        <f>IF(BB7="-",NA(),BB7)</f>
        <v>111.6</v>
      </c>
      <c r="BC17" s="106">
        <f>IF(BC7="-",NA(),BC7)</f>
        <v>123.2</v>
      </c>
      <c r="BD17" s="100"/>
      <c r="BE17" s="100"/>
      <c r="BF17" s="100"/>
      <c r="BG17" s="100"/>
      <c r="BH17" s="100"/>
      <c r="BI17" s="105" t="s">
        <v>165</v>
      </c>
      <c r="BJ17" s="106">
        <f>IF(BJ7="-",NA(),BJ7)</f>
        <v>120.6</v>
      </c>
      <c r="BK17" s="106">
        <f>IF(BK7="-",NA(),BK7)</f>
        <v>119.2</v>
      </c>
      <c r="BL17" s="106">
        <f>IF(BL7="-",NA(),BL7)</f>
        <v>128.69999999999999</v>
      </c>
      <c r="BM17" s="106">
        <f>IF(BM7="-",NA(),BM7)</f>
        <v>107.3</v>
      </c>
      <c r="BN17" s="106">
        <f>IF(BN7="-",NA(),BN7)</f>
        <v>119.5</v>
      </c>
      <c r="BO17" s="100"/>
      <c r="BP17" s="100"/>
      <c r="BQ17" s="100"/>
      <c r="BR17" s="100"/>
      <c r="BS17" s="100"/>
      <c r="BT17" s="105" t="s">
        <v>165</v>
      </c>
      <c r="BU17" s="106">
        <f>IF(BU7="-",NA(),BU7)</f>
        <v>442.8</v>
      </c>
      <c r="BV17" s="106">
        <f>IF(BV7="-",NA(),BV7)</f>
        <v>312.5</v>
      </c>
      <c r="BW17" s="106">
        <f>IF(BW7="-",NA(),BW7)</f>
        <v>413.3</v>
      </c>
      <c r="BX17" s="106">
        <f>IF(BX7="-",NA(),BX7)</f>
        <v>348.1</v>
      </c>
      <c r="BY17" s="106">
        <f>IF(BY7="-",NA(),BY7)</f>
        <v>409.7</v>
      </c>
      <c r="BZ17" s="100"/>
      <c r="CA17" s="100"/>
      <c r="CB17" s="100"/>
      <c r="CC17" s="100"/>
      <c r="CD17" s="100"/>
      <c r="CE17" s="105" t="s">
        <v>165</v>
      </c>
      <c r="CF17" s="106">
        <f>IF(CF7="-",NA(),CF7)</f>
        <v>6875.9</v>
      </c>
      <c r="CG17" s="106">
        <f>IF(CG7="-",NA(),CG7)</f>
        <v>7243.1</v>
      </c>
      <c r="CH17" s="106">
        <f>IF(CH7="-",NA(),CH7)</f>
        <v>6857.1</v>
      </c>
      <c r="CI17" s="106">
        <f>IF(CI7="-",NA(),CI7)</f>
        <v>9863.4</v>
      </c>
      <c r="CJ17" s="106">
        <f>IF(CJ7="-",NA(),CJ7)</f>
        <v>8147.3</v>
      </c>
      <c r="CK17" s="100"/>
      <c r="CL17" s="100"/>
      <c r="CM17" s="100"/>
      <c r="CN17" s="100"/>
      <c r="CO17" s="105" t="s">
        <v>165</v>
      </c>
      <c r="CP17" s="107">
        <f>IF(CP7="-",NA(),CP7)</f>
        <v>854510</v>
      </c>
      <c r="CQ17" s="107">
        <f>IF(CQ7="-",NA(),CQ7)</f>
        <v>893381</v>
      </c>
      <c r="CR17" s="107">
        <f>IF(CR7="-",NA(),CR7)</f>
        <v>1012217</v>
      </c>
      <c r="CS17" s="107">
        <f>IF(CS7="-",NA(),CS7)</f>
        <v>451793</v>
      </c>
      <c r="CT17" s="107">
        <f>IF(CT7="-",NA(),CT7)</f>
        <v>705596</v>
      </c>
      <c r="CU17" s="100"/>
      <c r="CV17" s="100"/>
      <c r="CW17" s="100"/>
      <c r="CX17" s="100"/>
      <c r="CY17" s="100"/>
      <c r="CZ17" s="105" t="s">
        <v>165</v>
      </c>
      <c r="DA17" s="106">
        <f>IF(DA7="-",NA(),DA7)</f>
        <v>44.3</v>
      </c>
      <c r="DB17" s="106">
        <f>IF(DB7="-",NA(),DB7)</f>
        <v>43.5</v>
      </c>
      <c r="DC17" s="106">
        <f>IF(DC7="-",NA(),DC7)</f>
        <v>42.7</v>
      </c>
      <c r="DD17" s="106">
        <f>IF(DD7="-",NA(),DD7)</f>
        <v>36.5</v>
      </c>
      <c r="DE17" s="106">
        <f>IF(DE7="-",NA(),DE7)</f>
        <v>41</v>
      </c>
      <c r="DF17" s="100"/>
      <c r="DG17" s="100"/>
      <c r="DH17" s="100"/>
      <c r="DI17" s="100"/>
      <c r="DJ17" s="105" t="s">
        <v>166</v>
      </c>
      <c r="DK17" s="106">
        <f>IF(DK7="-",NA(),DK7)</f>
        <v>27</v>
      </c>
      <c r="DL17" s="106">
        <f>IF(DL7="-",NA(),DL7)</f>
        <v>25</v>
      </c>
      <c r="DM17" s="106">
        <f>IF(DM7="-",NA(),DM7)</f>
        <v>21.3</v>
      </c>
      <c r="DN17" s="106">
        <f>IF(DN7="-",NA(),DN7)</f>
        <v>25.9</v>
      </c>
      <c r="DO17" s="106">
        <f>IF(DO7="-",NA(),DO7)</f>
        <v>20.5</v>
      </c>
      <c r="DP17" s="100"/>
      <c r="DQ17" s="100"/>
      <c r="DR17" s="100"/>
      <c r="DS17" s="100"/>
      <c r="DT17" s="105" t="s">
        <v>165</v>
      </c>
      <c r="DU17" s="106">
        <f>IF(DU7="-",NA(),DU7)</f>
        <v>74.599999999999994</v>
      </c>
      <c r="DV17" s="106">
        <f>IF(DV7="-",NA(),DV7)</f>
        <v>55.9</v>
      </c>
      <c r="DW17" s="106">
        <f>IF(DW7="-",NA(),DW7)</f>
        <v>41.3</v>
      </c>
      <c r="DX17" s="106">
        <f>IF(DX7="-",NA(),DX7)</f>
        <v>71.599999999999994</v>
      </c>
      <c r="DY17" s="106">
        <f>IF(DY7="-",NA(),DY7)</f>
        <v>111.5</v>
      </c>
      <c r="DZ17" s="100"/>
      <c r="EA17" s="100"/>
      <c r="EB17" s="100"/>
      <c r="EC17" s="100"/>
      <c r="ED17" s="105" t="s">
        <v>165</v>
      </c>
      <c r="EE17" s="106">
        <f>IF(EE7="-",NA(),EE7)</f>
        <v>69.7</v>
      </c>
      <c r="EF17" s="106">
        <f>IF(EF7="-",NA(),EF7)</f>
        <v>68</v>
      </c>
      <c r="EG17" s="106">
        <f>IF(EG7="-",NA(),EG7)</f>
        <v>68.400000000000006</v>
      </c>
      <c r="EH17" s="106">
        <f>IF(EH7="-",NA(),EH7)</f>
        <v>68.3</v>
      </c>
      <c r="EI17" s="106">
        <f>IF(EI7="-",NA(),EI7)</f>
        <v>68.7</v>
      </c>
      <c r="EJ17" s="100"/>
      <c r="EK17" s="100"/>
      <c r="EL17" s="100"/>
      <c r="EM17" s="100"/>
      <c r="EN17" s="105" t="s">
        <v>165</v>
      </c>
      <c r="EO17" s="106">
        <f>IF(EO7="-",NA(),EO7)</f>
        <v>2.9</v>
      </c>
      <c r="EP17" s="106">
        <f>IF(EP7="-",NA(),EP7)</f>
        <v>2.9</v>
      </c>
      <c r="EQ17" s="106">
        <f>IF(EQ7="-",NA(),EQ7)</f>
        <v>2.9</v>
      </c>
      <c r="ER17" s="106">
        <f>IF(ER7="-",NA(),ER7)</f>
        <v>3.2</v>
      </c>
      <c r="ES17" s="106">
        <f>IF(ES7="-",NA(),ES7)</f>
        <v>2.7</v>
      </c>
      <c r="ET17" s="100"/>
      <c r="EU17" s="100"/>
      <c r="EV17" s="100"/>
      <c r="EW17" s="100"/>
      <c r="EX17" s="100"/>
      <c r="EY17" s="105" t="s">
        <v>165</v>
      </c>
      <c r="EZ17" s="106">
        <f>IF(EZ7="-",NA(),EZ7)</f>
        <v>45</v>
      </c>
      <c r="FA17" s="106">
        <f>IF(FA7="-",NA(),FA7)</f>
        <v>44.1</v>
      </c>
      <c r="FB17" s="106">
        <f>IF(FB7="-",NA(),FB7)</f>
        <v>43.2</v>
      </c>
      <c r="FC17" s="106">
        <f>IF(FC7="-",NA(),FC7)</f>
        <v>37.1</v>
      </c>
      <c r="FD17" s="106">
        <f>IF(FD7="-",NA(),FD7)</f>
        <v>41.6</v>
      </c>
      <c r="FE17" s="100"/>
      <c r="FF17" s="100"/>
      <c r="FG17" s="100"/>
      <c r="FH17" s="100"/>
      <c r="FI17" s="105" t="s">
        <v>165</v>
      </c>
      <c r="FJ17" s="106">
        <f>IF(FJ7="-",NA(),FJ7)</f>
        <v>27.7</v>
      </c>
      <c r="FK17" s="106">
        <f>IF(FK7="-",NA(),FK7)</f>
        <v>25.5</v>
      </c>
      <c r="FL17" s="106">
        <f>IF(FL7="-",NA(),FL7)</f>
        <v>21.8</v>
      </c>
      <c r="FM17" s="106">
        <f>IF(FM7="-",NA(),FM7)</f>
        <v>26.4</v>
      </c>
      <c r="FN17" s="106">
        <f>IF(FN7="-",NA(),FN7)</f>
        <v>21</v>
      </c>
      <c r="FO17" s="100"/>
      <c r="FP17" s="100"/>
      <c r="FQ17" s="100"/>
      <c r="FR17" s="100"/>
      <c r="FS17" s="105" t="s">
        <v>165</v>
      </c>
      <c r="FT17" s="106">
        <f>IF(FT7="-",NA(),FT7)</f>
        <v>76.8</v>
      </c>
      <c r="FU17" s="106">
        <f>IF(FU7="-",NA(),FU7)</f>
        <v>57.5</v>
      </c>
      <c r="FV17" s="106">
        <f>IF(FV7="-",NA(),FV7)</f>
        <v>42.6</v>
      </c>
      <c r="FW17" s="106">
        <f>IF(FW7="-",NA(),FW7)</f>
        <v>74</v>
      </c>
      <c r="FX17" s="106">
        <f>IF(FX7="-",NA(),FX7)</f>
        <v>114.6</v>
      </c>
      <c r="FY17" s="100"/>
      <c r="FZ17" s="100"/>
      <c r="GA17" s="100"/>
      <c r="GB17" s="100"/>
      <c r="GC17" s="105" t="s">
        <v>165</v>
      </c>
      <c r="GD17" s="106">
        <f>IF(GD7="-",NA(),GD7)</f>
        <v>70.8</v>
      </c>
      <c r="GE17" s="106">
        <f>IF(GE7="-",NA(),GE7)</f>
        <v>68.900000000000006</v>
      </c>
      <c r="GF17" s="106">
        <f>IF(GF7="-",NA(),GF7)</f>
        <v>69.2</v>
      </c>
      <c r="GG17" s="106">
        <f>IF(GG7="-",NA(),GG7)</f>
        <v>69</v>
      </c>
      <c r="GH17" s="106">
        <f>IF(GH7="-",NA(),GH7)</f>
        <v>69.400000000000006</v>
      </c>
      <c r="GI17" s="100"/>
      <c r="GJ17" s="100"/>
      <c r="GK17" s="100"/>
      <c r="GL17" s="100"/>
      <c r="GM17" s="105" t="s">
        <v>165</v>
      </c>
      <c r="GN17" s="106">
        <f>IF(GN7="-",NA(),GN7)</f>
        <v>0</v>
      </c>
      <c r="GO17" s="106">
        <f>IF(GO7="-",NA(),GO7)</f>
        <v>0</v>
      </c>
      <c r="GP17" s="106">
        <f>IF(GP7="-",NA(),GP7)</f>
        <v>0</v>
      </c>
      <c r="GQ17" s="106">
        <f>IF(GQ7="-",NA(),GQ7)</f>
        <v>0</v>
      </c>
      <c r="GR17" s="106">
        <f>IF(GR7="-",NA(),GR7)</f>
        <v>0</v>
      </c>
      <c r="GS17" s="100"/>
      <c r="GT17" s="100"/>
      <c r="GU17" s="100"/>
      <c r="GV17" s="100"/>
      <c r="GW17" s="100"/>
      <c r="GX17" s="105" t="s">
        <v>165</v>
      </c>
      <c r="GY17" s="106" t="e">
        <f>IF(GY7="-",NA(),GY7)</f>
        <v>#N/A</v>
      </c>
      <c r="GZ17" s="106" t="e">
        <f>IF(GZ7="-",NA(),GZ7)</f>
        <v>#N/A</v>
      </c>
      <c r="HA17" s="106" t="e">
        <f>IF(HA7="-",NA(),HA7)</f>
        <v>#N/A</v>
      </c>
      <c r="HB17" s="106" t="e">
        <f>IF(HB7="-",NA(),HB7)</f>
        <v>#N/A</v>
      </c>
      <c r="HC17" s="106" t="e">
        <f>IF(HC7="-",NA(),HC7)</f>
        <v>#N/A</v>
      </c>
      <c r="HD17" s="100"/>
      <c r="HE17" s="100"/>
      <c r="HF17" s="100"/>
      <c r="HG17" s="100"/>
      <c r="HH17" s="105" t="s">
        <v>165</v>
      </c>
      <c r="HI17" s="106" t="e">
        <f>IF(HI7="-",NA(),HI7)</f>
        <v>#N/A</v>
      </c>
      <c r="HJ17" s="106" t="e">
        <f>IF(HJ7="-",NA(),HJ7)</f>
        <v>#N/A</v>
      </c>
      <c r="HK17" s="106" t="e">
        <f>IF(HK7="-",NA(),HK7)</f>
        <v>#N/A</v>
      </c>
      <c r="HL17" s="106" t="e">
        <f>IF(HL7="-",NA(),HL7)</f>
        <v>#N/A</v>
      </c>
      <c r="HM17" s="106" t="e">
        <f>IF(HM7="-",NA(),HM7)</f>
        <v>#N/A</v>
      </c>
      <c r="HN17" s="100"/>
      <c r="HO17" s="100"/>
      <c r="HP17" s="100"/>
      <c r="HQ17" s="100"/>
      <c r="HR17" s="105" t="s">
        <v>165</v>
      </c>
      <c r="HS17" s="106" t="e">
        <f>IF(HS7="-",NA(),HS7)</f>
        <v>#N/A</v>
      </c>
      <c r="HT17" s="106" t="e">
        <f>IF(HT7="-",NA(),HT7)</f>
        <v>#N/A</v>
      </c>
      <c r="HU17" s="106" t="e">
        <f>IF(HU7="-",NA(),HU7)</f>
        <v>#N/A</v>
      </c>
      <c r="HV17" s="106" t="e">
        <f>IF(HV7="-",NA(),HV7)</f>
        <v>#N/A</v>
      </c>
      <c r="HW17" s="106" t="e">
        <f>IF(HW7="-",NA(),HW7)</f>
        <v>#N/A</v>
      </c>
      <c r="HX17" s="100"/>
      <c r="HY17" s="100"/>
      <c r="HZ17" s="100"/>
      <c r="IA17" s="100"/>
      <c r="IB17" s="105" t="s">
        <v>165</v>
      </c>
      <c r="IC17" s="106" t="e">
        <f>IF(IC7="-",NA(),IC7)</f>
        <v>#N/A</v>
      </c>
      <c r="ID17" s="106" t="e">
        <f>IF(ID7="-",NA(),ID7)</f>
        <v>#N/A</v>
      </c>
      <c r="IE17" s="106" t="e">
        <f>IF(IE7="-",NA(),IE7)</f>
        <v>#N/A</v>
      </c>
      <c r="IF17" s="106" t="e">
        <f>IF(IF7="-",NA(),IF7)</f>
        <v>#N/A</v>
      </c>
      <c r="IG17" s="106" t="e">
        <f>IF(IG7="-",NA(),IG7)</f>
        <v>#N/A</v>
      </c>
      <c r="IH17" s="100"/>
      <c r="II17" s="100"/>
      <c r="IJ17" s="100"/>
      <c r="IK17" s="100"/>
      <c r="IL17" s="105" t="s">
        <v>165</v>
      </c>
      <c r="IM17" s="106" t="e">
        <f>IF(IM7="-",NA(),IM7)</f>
        <v>#N/A</v>
      </c>
      <c r="IN17" s="106" t="e">
        <f>IF(IN7="-",NA(),IN7)</f>
        <v>#N/A</v>
      </c>
      <c r="IO17" s="106" t="e">
        <f>IF(IO7="-",NA(),IO7)</f>
        <v>#N/A</v>
      </c>
      <c r="IP17" s="106" t="e">
        <f>IF(IP7="-",NA(),IP7)</f>
        <v>#N/A</v>
      </c>
      <c r="IQ17" s="106" t="e">
        <f>IF(IQ7="-",NA(),IQ7)</f>
        <v>#N/A</v>
      </c>
      <c r="IR17" s="100"/>
      <c r="IS17" s="100"/>
      <c r="IT17" s="100"/>
      <c r="IU17" s="100"/>
      <c r="IV17" s="100"/>
      <c r="IW17" s="105" t="s">
        <v>165</v>
      </c>
      <c r="IX17" s="106" t="e">
        <f>IF(IX7="-",NA(),IX7)</f>
        <v>#N/A</v>
      </c>
      <c r="IY17" s="106" t="e">
        <f>IF(IY7="-",NA(),IY7)</f>
        <v>#N/A</v>
      </c>
      <c r="IZ17" s="106" t="e">
        <f>IF(IZ7="-",NA(),IZ7)</f>
        <v>#N/A</v>
      </c>
      <c r="JA17" s="106" t="e">
        <f>IF(JA7="-",NA(),JA7)</f>
        <v>#N/A</v>
      </c>
      <c r="JB17" s="106" t="e">
        <f>IF(JB7="-",NA(),JB7)</f>
        <v>#N/A</v>
      </c>
      <c r="JC17" s="100"/>
      <c r="JD17" s="100"/>
      <c r="JE17" s="100"/>
      <c r="JF17" s="100"/>
      <c r="JG17" s="105" t="s">
        <v>165</v>
      </c>
      <c r="JH17" s="106" t="e">
        <f>IF(JH7="-",NA(),JH7)</f>
        <v>#N/A</v>
      </c>
      <c r="JI17" s="106" t="e">
        <f>IF(JI7="-",NA(),JI7)</f>
        <v>#N/A</v>
      </c>
      <c r="JJ17" s="106" t="e">
        <f>IF(JJ7="-",NA(),JJ7)</f>
        <v>#N/A</v>
      </c>
      <c r="JK17" s="106" t="e">
        <f>IF(JK7="-",NA(),JK7)</f>
        <v>#N/A</v>
      </c>
      <c r="JL17" s="106" t="e">
        <f>IF(JL7="-",NA(),JL7)</f>
        <v>#N/A</v>
      </c>
      <c r="JM17" s="100"/>
      <c r="JN17" s="100"/>
      <c r="JO17" s="100"/>
      <c r="JP17" s="100"/>
      <c r="JQ17" s="105" t="s">
        <v>165</v>
      </c>
      <c r="JR17" s="106" t="e">
        <f>IF(JR7="-",NA(),JR7)</f>
        <v>#N/A</v>
      </c>
      <c r="JS17" s="106" t="e">
        <f>IF(JS7="-",NA(),JS7)</f>
        <v>#N/A</v>
      </c>
      <c r="JT17" s="106" t="e">
        <f>IF(JT7="-",NA(),JT7)</f>
        <v>#N/A</v>
      </c>
      <c r="JU17" s="106" t="e">
        <f>IF(JU7="-",NA(),JU7)</f>
        <v>#N/A</v>
      </c>
      <c r="JV17" s="106" t="e">
        <f>IF(JV7="-",NA(),JV7)</f>
        <v>#N/A</v>
      </c>
      <c r="JW17" s="100"/>
      <c r="JX17" s="100"/>
      <c r="JY17" s="100"/>
      <c r="JZ17" s="100"/>
      <c r="KA17" s="105" t="s">
        <v>165</v>
      </c>
      <c r="KB17" s="106" t="e">
        <f>IF(KB7="-",NA(),KB7)</f>
        <v>#N/A</v>
      </c>
      <c r="KC17" s="106" t="e">
        <f>IF(KC7="-",NA(),KC7)</f>
        <v>#N/A</v>
      </c>
      <c r="KD17" s="106" t="e">
        <f>IF(KD7="-",NA(),KD7)</f>
        <v>#N/A</v>
      </c>
      <c r="KE17" s="106" t="e">
        <f>IF(KE7="-",NA(),KE7)</f>
        <v>#N/A</v>
      </c>
      <c r="KF17" s="106" t="e">
        <f>IF(KF7="-",NA(),KF7)</f>
        <v>#N/A</v>
      </c>
      <c r="KG17" s="100"/>
      <c r="KH17" s="100"/>
      <c r="KI17" s="100"/>
      <c r="KJ17" s="100"/>
      <c r="KK17" s="105" t="s">
        <v>165</v>
      </c>
      <c r="KL17" s="106" t="e">
        <f>IF(KL7="-",NA(),KL7)</f>
        <v>#N/A</v>
      </c>
      <c r="KM17" s="106" t="e">
        <f>IF(KM7="-",NA(),KM7)</f>
        <v>#N/A</v>
      </c>
      <c r="KN17" s="106" t="e">
        <f>IF(KN7="-",NA(),KN7)</f>
        <v>#N/A</v>
      </c>
      <c r="KO17" s="106" t="e">
        <f>IF(KO7="-",NA(),KO7)</f>
        <v>#N/A</v>
      </c>
      <c r="KP17" s="106" t="e">
        <f>IF(KP7="-",NA(),KP7)</f>
        <v>#N/A</v>
      </c>
      <c r="KQ17" s="100"/>
      <c r="KR17" s="100"/>
      <c r="KS17" s="100"/>
      <c r="KT17" s="100"/>
      <c r="KU17" s="100"/>
      <c r="KV17" s="105" t="s">
        <v>165</v>
      </c>
      <c r="KW17" s="106">
        <f>IF(KW7="-",NA(),KW7)</f>
        <v>13.2</v>
      </c>
      <c r="KX17" s="106">
        <f>IF(KX7="-",NA(),KX7)</f>
        <v>13.6</v>
      </c>
      <c r="KY17" s="106">
        <f>IF(KY7="-",NA(),KY7)</f>
        <v>13.9</v>
      </c>
      <c r="KZ17" s="106">
        <f>IF(KZ7="-",NA(),KZ7)</f>
        <v>13.4</v>
      </c>
      <c r="LA17" s="106">
        <f>IF(LA7="-",NA(),LA7)</f>
        <v>11.8</v>
      </c>
      <c r="LB17" s="100"/>
      <c r="LC17" s="100"/>
      <c r="LD17" s="100"/>
      <c r="LE17" s="100"/>
      <c r="LF17" s="105" t="s">
        <v>165</v>
      </c>
      <c r="LG17" s="106">
        <f>IF(LG7="-",NA(),LG7)</f>
        <v>0.7</v>
      </c>
      <c r="LH17" s="106">
        <f>IF(LH7="-",NA(),LH7)</f>
        <v>0.9</v>
      </c>
      <c r="LI17" s="106">
        <f>IF(LI7="-",NA(),LI7)</f>
        <v>0</v>
      </c>
      <c r="LJ17" s="106">
        <f>IF(LJ7="-",NA(),LJ7)</f>
        <v>1.2</v>
      </c>
      <c r="LK17" s="106">
        <f>IF(LK7="-",NA(),LK7)</f>
        <v>0.9</v>
      </c>
      <c r="LL17" s="100"/>
      <c r="LM17" s="100"/>
      <c r="LN17" s="100"/>
      <c r="LO17" s="100"/>
      <c r="LP17" s="105" t="s">
        <v>165</v>
      </c>
      <c r="LQ17" s="106">
        <f>IF(LQ7="-",NA(),LQ7)</f>
        <v>0</v>
      </c>
      <c r="LR17" s="106">
        <f>IF(LR7="-",NA(),LR7)</f>
        <v>0</v>
      </c>
      <c r="LS17" s="106">
        <f>IF(LS7="-",NA(),LS7)</f>
        <v>0</v>
      </c>
      <c r="LT17" s="106">
        <f>IF(LT7="-",NA(),LT7)</f>
        <v>0</v>
      </c>
      <c r="LU17" s="106">
        <f>IF(LU7="-",NA(),LU7)</f>
        <v>0</v>
      </c>
      <c r="LV17" s="100"/>
      <c r="LW17" s="100"/>
      <c r="LX17" s="100"/>
      <c r="LY17" s="100"/>
      <c r="LZ17" s="105" t="s">
        <v>165</v>
      </c>
      <c r="MA17" s="106">
        <f>IF(MA7="-",NA(),MA7)</f>
        <v>14</v>
      </c>
      <c r="MB17" s="106">
        <f>IF(MB7="-",NA(),MB7)</f>
        <v>19</v>
      </c>
      <c r="MC17" s="106">
        <f>IF(MC7="-",NA(),MC7)</f>
        <v>24.2</v>
      </c>
      <c r="MD17" s="106">
        <f>IF(MD7="-",NA(),MD7)</f>
        <v>29.3</v>
      </c>
      <c r="ME17" s="106">
        <f>IF(ME7="-",NA(),ME7)</f>
        <v>34.4</v>
      </c>
      <c r="MF17" s="100"/>
      <c r="MG17" s="100"/>
      <c r="MH17" s="100"/>
      <c r="MI17" s="100"/>
      <c r="MJ17" s="105" t="s">
        <v>165</v>
      </c>
      <c r="MK17" s="106">
        <f>IF(MK7="-",NA(),MK7)</f>
        <v>100</v>
      </c>
      <c r="ML17" s="106">
        <f>IF(ML7="-",NA(),ML7)</f>
        <v>100</v>
      </c>
      <c r="MM17" s="106">
        <f>IF(MM7="-",NA(),MM7)</f>
        <v>100</v>
      </c>
      <c r="MN17" s="106">
        <f>IF(MN7="-",NA(),MN7)</f>
        <v>100</v>
      </c>
      <c r="MO17" s="106">
        <f>IF(MO7="-",NA(),MO7)</f>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7" t="s">
        <v>167</v>
      </c>
      <c r="C18" s="197"/>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129.69999999999999</v>
      </c>
      <c r="AZ18" s="106">
        <f>IF(BE7="-",NA(),BE7)</f>
        <v>135.9</v>
      </c>
      <c r="BA18" s="106">
        <f>IF(BF7="-",NA(),BF7)</f>
        <v>130.5</v>
      </c>
      <c r="BB18" s="106">
        <f>IF(BG7="-",NA(),BG7)</f>
        <v>129.9</v>
      </c>
      <c r="BC18" s="106">
        <f>IF(BH7="-",NA(),BH7)</f>
        <v>130.19999999999999</v>
      </c>
      <c r="BD18" s="100"/>
      <c r="BE18" s="100"/>
      <c r="BF18" s="100"/>
      <c r="BG18" s="100"/>
      <c r="BH18" s="100"/>
      <c r="BI18" s="105" t="s">
        <v>169</v>
      </c>
      <c r="BJ18" s="106">
        <f>IF(BO7="-",NA(),BO7)</f>
        <v>130.4</v>
      </c>
      <c r="BK18" s="106">
        <f>IF(BP7="-",NA(),BP7)</f>
        <v>136.30000000000001</v>
      </c>
      <c r="BL18" s="106">
        <f>IF(BQ7="-",NA(),BQ7)</f>
        <v>130.69999999999999</v>
      </c>
      <c r="BM18" s="106">
        <f>IF(BR7="-",NA(),BR7)</f>
        <v>128.9</v>
      </c>
      <c r="BN18" s="106">
        <f>IF(BS7="-",NA(),BS7)</f>
        <v>129.30000000000001</v>
      </c>
      <c r="BO18" s="100"/>
      <c r="BP18" s="100"/>
      <c r="BQ18" s="100"/>
      <c r="BR18" s="100"/>
      <c r="BS18" s="100"/>
      <c r="BT18" s="105" t="s">
        <v>168</v>
      </c>
      <c r="BU18" s="106">
        <f>IF(BZ7="-",NA(),BZ7)</f>
        <v>716.7</v>
      </c>
      <c r="BV18" s="106">
        <f>IF(CA7="-",NA(),CA7)</f>
        <v>688</v>
      </c>
      <c r="BW18" s="106">
        <f>IF(CB7="-",NA(),CB7)</f>
        <v>707.7</v>
      </c>
      <c r="BX18" s="106">
        <f>IF(CC7="-",NA(),CC7)</f>
        <v>749.1</v>
      </c>
      <c r="BY18" s="106">
        <f>IF(CD7="-",NA(),CD7)</f>
        <v>763.6</v>
      </c>
      <c r="BZ18" s="100"/>
      <c r="CA18" s="100"/>
      <c r="CB18" s="100"/>
      <c r="CC18" s="100"/>
      <c r="CD18" s="100"/>
      <c r="CE18" s="105" t="s">
        <v>168</v>
      </c>
      <c r="CF18" s="106">
        <f>IF(CK7="-",NA(),CK7)</f>
        <v>8014.2</v>
      </c>
      <c r="CG18" s="106">
        <f>IF(CL7="-",NA(),CL7)</f>
        <v>8260</v>
      </c>
      <c r="CH18" s="106">
        <f>IF(CM7="-",NA(),CM7)</f>
        <v>8600.1</v>
      </c>
      <c r="CI18" s="106">
        <f>IF(CN7="-",NA(),CN7)</f>
        <v>9078.5</v>
      </c>
      <c r="CJ18" s="106">
        <f>IF(CO7="-",NA(),CO7)</f>
        <v>9106</v>
      </c>
      <c r="CK18" s="100"/>
      <c r="CL18" s="100"/>
      <c r="CM18" s="100"/>
      <c r="CN18" s="100"/>
      <c r="CO18" s="105" t="s">
        <v>168</v>
      </c>
      <c r="CP18" s="107">
        <f>IF(CU7="-",NA(),CU7)</f>
        <v>1494682</v>
      </c>
      <c r="CQ18" s="107">
        <f>IF(CV7="-",NA(),CV7)</f>
        <v>1543942</v>
      </c>
      <c r="CR18" s="107">
        <f>IF(CW7="-",NA(),CW7)</f>
        <v>1467681</v>
      </c>
      <c r="CS18" s="107">
        <f>IF(CX7="-",NA(),CX7)</f>
        <v>1533303</v>
      </c>
      <c r="CT18" s="107">
        <f>IF(CY7="-",NA(),CY7)</f>
        <v>1359753</v>
      </c>
      <c r="CU18" s="100"/>
      <c r="CV18" s="100"/>
      <c r="CW18" s="100"/>
      <c r="CX18" s="100"/>
      <c r="CY18" s="100"/>
      <c r="CZ18" s="105" t="s">
        <v>168</v>
      </c>
      <c r="DA18" s="106">
        <f>IF(DF7="-",NA(),DF7)</f>
        <v>37.700000000000003</v>
      </c>
      <c r="DB18" s="106">
        <f>IF(DG7="-",NA(),DG7)</f>
        <v>36.200000000000003</v>
      </c>
      <c r="DC18" s="106">
        <f>IF(DH7="-",NA(),DH7)</f>
        <v>36.5</v>
      </c>
      <c r="DD18" s="106">
        <f>IF(DI7="-",NA(),DI7)</f>
        <v>35.299999999999997</v>
      </c>
      <c r="DE18" s="106">
        <f>IF(DJ7="-",NA(),DJ7)</f>
        <v>35</v>
      </c>
      <c r="DF18" s="100"/>
      <c r="DG18" s="100"/>
      <c r="DH18" s="100"/>
      <c r="DI18" s="100"/>
      <c r="DJ18" s="105" t="s">
        <v>169</v>
      </c>
      <c r="DK18" s="106">
        <f>IF(DP7="-",NA(),DP7)</f>
        <v>20</v>
      </c>
      <c r="DL18" s="106">
        <f>IF(DQ7="-",NA(),DQ7)</f>
        <v>18.2</v>
      </c>
      <c r="DM18" s="106">
        <f>IF(DR7="-",NA(),DR7)</f>
        <v>20.9</v>
      </c>
      <c r="DN18" s="106">
        <f>IF(DS7="-",NA(),DS7)</f>
        <v>21.1</v>
      </c>
      <c r="DO18" s="106">
        <f>IF(DT7="-",NA(),DT7)</f>
        <v>19</v>
      </c>
      <c r="DP18" s="100"/>
      <c r="DQ18" s="100"/>
      <c r="DR18" s="100"/>
      <c r="DS18" s="100"/>
      <c r="DT18" s="105" t="s">
        <v>168</v>
      </c>
      <c r="DU18" s="106">
        <f>IF(DZ7="-",NA(),DZ7)</f>
        <v>109.9</v>
      </c>
      <c r="DV18" s="106">
        <f>IF(EA7="-",NA(),EA7)</f>
        <v>103.6</v>
      </c>
      <c r="DW18" s="106">
        <f>IF(EB7="-",NA(),EB7)</f>
        <v>95.7</v>
      </c>
      <c r="DX18" s="106">
        <f>IF(EC7="-",NA(),EC7)</f>
        <v>88.5</v>
      </c>
      <c r="DY18" s="106">
        <f>IF(ED7="-",NA(),ED7)</f>
        <v>92.4</v>
      </c>
      <c r="DZ18" s="100"/>
      <c r="EA18" s="100"/>
      <c r="EB18" s="100"/>
      <c r="EC18" s="100"/>
      <c r="ED18" s="105" t="s">
        <v>168</v>
      </c>
      <c r="EE18" s="106">
        <f>IF(EJ7="-",NA(),EJ7)</f>
        <v>59.6</v>
      </c>
      <c r="EF18" s="106">
        <f>IF(EK7="-",NA(),EK7)</f>
        <v>60.3</v>
      </c>
      <c r="EG18" s="106">
        <f>IF(EL7="-",NA(),EL7)</f>
        <v>60.2</v>
      </c>
      <c r="EH18" s="106">
        <f>IF(EM7="-",NA(),EM7)</f>
        <v>61.2</v>
      </c>
      <c r="EI18" s="106">
        <f>IF(EN7="-",NA(),EN7)</f>
        <v>61.9</v>
      </c>
      <c r="EJ18" s="100"/>
      <c r="EK18" s="100"/>
      <c r="EL18" s="100"/>
      <c r="EM18" s="100"/>
      <c r="EN18" s="105" t="s">
        <v>168</v>
      </c>
      <c r="EO18" s="106">
        <f>IF(ET7="-",NA(),ET7)</f>
        <v>18.7</v>
      </c>
      <c r="EP18" s="106">
        <f>IF(EU7="-",NA(),EU7)</f>
        <v>20.5</v>
      </c>
      <c r="EQ18" s="106">
        <f>IF(EV7="-",NA(),EV7)</f>
        <v>21.4</v>
      </c>
      <c r="ER18" s="106">
        <f>IF(EW7="-",NA(),EW7)</f>
        <v>22.6</v>
      </c>
      <c r="ES18" s="106">
        <f>IF(EX7="-",NA(),EX7)</f>
        <v>22.2</v>
      </c>
      <c r="ET18" s="100"/>
      <c r="EU18" s="100"/>
      <c r="EV18" s="100"/>
      <c r="EW18" s="100"/>
      <c r="EX18" s="100"/>
      <c r="EY18" s="105" t="s">
        <v>168</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168</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168</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168</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169</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168</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168</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169</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169</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7" t="s">
        <v>170</v>
      </c>
      <c r="C19" s="197"/>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$BI$7</f>
        <v>100</v>
      </c>
      <c r="BA19" s="106">
        <f>$BI$7</f>
        <v>100</v>
      </c>
      <c r="BB19" s="106">
        <f>$BI$7</f>
        <v>100</v>
      </c>
      <c r="BC19" s="106">
        <f>$BI$7</f>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7" t="s">
        <v>171</v>
      </c>
      <c r="C20" s="197"/>
      <c r="D20" s="100"/>
    </row>
    <row r="21" spans="1:374" x14ac:dyDescent="0.15">
      <c r="A21" s="97">
        <f t="shared" si="7"/>
        <v>7</v>
      </c>
      <c r="B21" s="197" t="s">
        <v>172</v>
      </c>
      <c r="C21" s="197"/>
      <c r="D21" s="100"/>
    </row>
    <row r="22" spans="1:374" x14ac:dyDescent="0.15">
      <c r="A22" s="97">
        <f t="shared" si="7"/>
        <v>8</v>
      </c>
      <c r="B22" s="197" t="s">
        <v>173</v>
      </c>
      <c r="C22" s="197"/>
      <c r="D22" s="100"/>
      <c r="E22" s="199" t="s">
        <v>174</v>
      </c>
      <c r="F22" s="200"/>
      <c r="G22" s="200"/>
      <c r="H22" s="200"/>
      <c r="I22" s="201"/>
    </row>
    <row r="23" spans="1:374" x14ac:dyDescent="0.15">
      <c r="A23" s="97">
        <f t="shared" si="7"/>
        <v>9</v>
      </c>
      <c r="B23" s="197" t="s">
        <v>175</v>
      </c>
      <c r="C23" s="197"/>
      <c r="D23" s="100"/>
      <c r="E23" s="202"/>
      <c r="F23" s="203"/>
      <c r="G23" s="203"/>
      <c r="H23" s="203"/>
      <c r="I23" s="204"/>
    </row>
    <row r="24" spans="1:374" x14ac:dyDescent="0.15">
      <c r="A24" s="97">
        <f t="shared" si="7"/>
        <v>10</v>
      </c>
      <c r="B24" s="197" t="s">
        <v>176</v>
      </c>
      <c r="C24" s="197"/>
      <c r="D24" s="100"/>
      <c r="E24" s="202"/>
      <c r="F24" s="203"/>
      <c r="G24" s="203"/>
      <c r="H24" s="203"/>
      <c r="I24" s="204"/>
    </row>
    <row r="25" spans="1:374" x14ac:dyDescent="0.15">
      <c r="A25" s="97">
        <f t="shared" si="7"/>
        <v>11</v>
      </c>
      <c r="B25" s="197" t="s">
        <v>177</v>
      </c>
      <c r="C25" s="197"/>
      <c r="D25" s="100"/>
      <c r="E25" s="202"/>
      <c r="F25" s="203"/>
      <c r="G25" s="203"/>
      <c r="H25" s="203"/>
      <c r="I25" s="204"/>
    </row>
    <row r="26" spans="1:374" x14ac:dyDescent="0.15">
      <c r="A26" s="97">
        <f t="shared" si="7"/>
        <v>12</v>
      </c>
      <c r="B26" s="197" t="s">
        <v>178</v>
      </c>
      <c r="C26" s="197"/>
      <c r="D26" s="100"/>
      <c r="E26" s="202"/>
      <c r="F26" s="203"/>
      <c r="G26" s="203"/>
      <c r="H26" s="203"/>
      <c r="I26" s="204"/>
    </row>
    <row r="27" spans="1:374" x14ac:dyDescent="0.15">
      <c r="A27" s="97">
        <f t="shared" si="7"/>
        <v>13</v>
      </c>
      <c r="B27" s="197" t="s">
        <v>179</v>
      </c>
      <c r="C27" s="197"/>
      <c r="D27" s="100"/>
      <c r="E27" s="202"/>
      <c r="F27" s="203"/>
      <c r="G27" s="203"/>
      <c r="H27" s="203"/>
      <c r="I27" s="204"/>
    </row>
    <row r="28" spans="1:374" x14ac:dyDescent="0.15">
      <c r="A28" s="97">
        <f t="shared" si="7"/>
        <v>14</v>
      </c>
      <c r="B28" s="197" t="s">
        <v>180</v>
      </c>
      <c r="C28" s="197"/>
      <c r="D28" s="100"/>
      <c r="E28" s="202"/>
      <c r="F28" s="203"/>
      <c r="G28" s="203"/>
      <c r="H28" s="203"/>
      <c r="I28" s="204"/>
    </row>
    <row r="29" spans="1:374" x14ac:dyDescent="0.15">
      <c r="A29" s="97">
        <f t="shared" si="7"/>
        <v>15</v>
      </c>
      <c r="B29" s="197" t="s">
        <v>181</v>
      </c>
      <c r="C29" s="197"/>
      <c r="D29" s="100"/>
      <c r="E29" s="202"/>
      <c r="F29" s="203"/>
      <c r="G29" s="203"/>
      <c r="H29" s="203"/>
      <c r="I29" s="204"/>
    </row>
    <row r="30" spans="1:374" x14ac:dyDescent="0.15">
      <c r="A30" s="97">
        <f t="shared" si="7"/>
        <v>16</v>
      </c>
      <c r="B30" s="197" t="s">
        <v>182</v>
      </c>
      <c r="C30" s="197"/>
      <c r="D30" s="100"/>
      <c r="E30" s="202"/>
      <c r="F30" s="203"/>
      <c r="G30" s="203"/>
      <c r="H30" s="203"/>
      <c r="I30" s="204"/>
    </row>
    <row r="31" spans="1:374" x14ac:dyDescent="0.15">
      <c r="A31" s="97">
        <f t="shared" si="7"/>
        <v>17</v>
      </c>
      <c r="B31" s="197" t="s">
        <v>183</v>
      </c>
      <c r="C31" s="197"/>
      <c r="D31" s="100"/>
      <c r="E31" s="202"/>
      <c r="F31" s="203"/>
      <c r="G31" s="203"/>
      <c r="H31" s="203"/>
      <c r="I31" s="204"/>
    </row>
    <row r="32" spans="1:374" x14ac:dyDescent="0.15">
      <c r="A32" s="97">
        <f t="shared" si="7"/>
        <v>18</v>
      </c>
      <c r="B32" s="197" t="s">
        <v>184</v>
      </c>
      <c r="C32" s="197"/>
      <c r="D32" s="100"/>
      <c r="E32" s="202"/>
      <c r="F32" s="203"/>
      <c r="G32" s="203"/>
      <c r="H32" s="203"/>
      <c r="I32" s="204"/>
    </row>
    <row r="33" spans="1:9" x14ac:dyDescent="0.15">
      <c r="A33" s="97">
        <f t="shared" si="7"/>
        <v>19</v>
      </c>
      <c r="B33" s="197" t="s">
        <v>185</v>
      </c>
      <c r="C33" s="197"/>
      <c r="D33" s="100"/>
      <c r="E33" s="202"/>
      <c r="F33" s="203"/>
      <c r="G33" s="203"/>
      <c r="H33" s="203"/>
      <c r="I33" s="204"/>
    </row>
    <row r="34" spans="1:9" x14ac:dyDescent="0.15">
      <c r="A34" s="97">
        <f t="shared" si="7"/>
        <v>20</v>
      </c>
      <c r="B34" s="197" t="s">
        <v>186</v>
      </c>
      <c r="C34" s="197"/>
      <c r="D34" s="100"/>
      <c r="E34" s="202"/>
      <c r="F34" s="203"/>
      <c r="G34" s="203"/>
      <c r="H34" s="203"/>
      <c r="I34" s="204"/>
    </row>
    <row r="35" spans="1:9" ht="25.5" customHeight="1" x14ac:dyDescent="0.15">
      <c r="E35" s="205"/>
      <c r="F35" s="206"/>
      <c r="G35" s="206"/>
      <c r="H35" s="206"/>
      <c r="I35" s="207"/>
    </row>
    <row r="36" spans="1:9" x14ac:dyDescent="0.15">
      <c r="A36" t="s">
        <v>187</v>
      </c>
      <c r="B36" t="s">
        <v>188</v>
      </c>
    </row>
    <row r="37" spans="1:9" x14ac:dyDescent="0.15">
      <c r="A37" t="s">
        <v>189</v>
      </c>
      <c r="B37" t="s">
        <v>190</v>
      </c>
    </row>
    <row r="38" spans="1:9" x14ac:dyDescent="0.15">
      <c r="A38" t="s">
        <v>191</v>
      </c>
      <c r="B38" t="s">
        <v>192</v>
      </c>
    </row>
    <row r="39" spans="1:9" x14ac:dyDescent="0.15">
      <c r="A39" t="s">
        <v>193</v>
      </c>
      <c r="B39" t="s">
        <v>194</v>
      </c>
    </row>
    <row r="40" spans="1:9" x14ac:dyDescent="0.15">
      <c r="A40" t="s">
        <v>195</v>
      </c>
      <c r="B40" t="s">
        <v>196</v>
      </c>
    </row>
    <row r="41" spans="1:9" x14ac:dyDescent="0.15">
      <c r="A41" t="s">
        <v>197</v>
      </c>
      <c r="B41" t="s">
        <v>198</v>
      </c>
    </row>
    <row r="42" spans="1:9" x14ac:dyDescent="0.15">
      <c r="A42" t="s">
        <v>199</v>
      </c>
      <c r="B42" t="s">
        <v>200</v>
      </c>
    </row>
    <row r="43" spans="1:9" x14ac:dyDescent="0.15">
      <c r="A43" t="s">
        <v>201</v>
      </c>
      <c r="B43" t="s">
        <v>202</v>
      </c>
    </row>
    <row r="44" spans="1:9" x14ac:dyDescent="0.15">
      <c r="A44" t="s">
        <v>203</v>
      </c>
      <c r="B44" t="s">
        <v>204</v>
      </c>
    </row>
    <row r="45" spans="1:9" x14ac:dyDescent="0.15">
      <c r="A45" t="s">
        <v>205</v>
      </c>
      <c r="B45" t="s">
        <v>206</v>
      </c>
    </row>
    <row r="46" spans="1:9" x14ac:dyDescent="0.15">
      <c r="A46" t="s">
        <v>207</v>
      </c>
      <c r="B46" t="s">
        <v>208</v>
      </c>
    </row>
    <row r="47" spans="1:9" x14ac:dyDescent="0.15">
      <c r="A47" t="s">
        <v>209</v>
      </c>
      <c r="B47" t="s">
        <v>210</v>
      </c>
    </row>
    <row r="48" spans="1:9" x14ac:dyDescent="0.15">
      <c r="A48" t="s">
        <v>211</v>
      </c>
      <c r="B48" t="s">
        <v>212</v>
      </c>
    </row>
    <row r="49" spans="1:2" x14ac:dyDescent="0.15">
      <c r="A49" t="s">
        <v>213</v>
      </c>
      <c r="B49" t="s">
        <v>214</v>
      </c>
    </row>
    <row r="50" spans="1:2" x14ac:dyDescent="0.15">
      <c r="A50" t="s">
        <v>215</v>
      </c>
      <c r="B50" t="s">
        <v>216</v>
      </c>
    </row>
    <row r="51" spans="1:2" x14ac:dyDescent="0.15">
      <c r="A51" t="s">
        <v>217</v>
      </c>
      <c r="B51" t="s">
        <v>218</v>
      </c>
    </row>
    <row r="52" spans="1:2" x14ac:dyDescent="0.15">
      <c r="A52" t="s">
        <v>219</v>
      </c>
      <c r="B52" t="s">
        <v>220</v>
      </c>
    </row>
    <row r="53" spans="1:2" x14ac:dyDescent="0.15">
      <c r="A53" t="s">
        <v>221</v>
      </c>
      <c r="B53" t="s">
        <v>222</v>
      </c>
    </row>
    <row r="54" spans="1:2" x14ac:dyDescent="0.15">
      <c r="A54" t="s">
        <v>223</v>
      </c>
      <c r="B54" t="s">
        <v>224</v>
      </c>
    </row>
    <row r="55" spans="1:2" x14ac:dyDescent="0.15">
      <c r="A55" t="s">
        <v>225</v>
      </c>
      <c r="B55" t="s">
        <v>226</v>
      </c>
    </row>
    <row r="56" spans="1:2" x14ac:dyDescent="0.15">
      <c r="A56" t="s">
        <v>227</v>
      </c>
      <c r="B56" t="s">
        <v>228</v>
      </c>
    </row>
    <row r="57" spans="1:2" x14ac:dyDescent="0.15">
      <c r="A57" t="s">
        <v>229</v>
      </c>
      <c r="B57" t="s">
        <v>230</v>
      </c>
    </row>
    <row r="58" spans="1:2" x14ac:dyDescent="0.15">
      <c r="A58" t="s">
        <v>231</v>
      </c>
      <c r="B58" t="s">
        <v>232</v>
      </c>
    </row>
    <row r="59" spans="1:2" x14ac:dyDescent="0.15">
      <c r="A59" t="s">
        <v>233</v>
      </c>
      <c r="B59" t="s">
        <v>234</v>
      </c>
    </row>
    <row r="60" spans="1:2" x14ac:dyDescent="0.15">
      <c r="A60" t="s">
        <v>235</v>
      </c>
      <c r="B60" t="s">
        <v>236</v>
      </c>
    </row>
    <row r="61" spans="1:2" x14ac:dyDescent="0.15">
      <c r="A61" t="s">
        <v>237</v>
      </c>
      <c r="B61" t="s">
        <v>238</v>
      </c>
    </row>
    <row r="62" spans="1:2" x14ac:dyDescent="0.15">
      <c r="A62" t="s">
        <v>239</v>
      </c>
      <c r="B62" t="s">
        <v>240</v>
      </c>
    </row>
    <row r="63" spans="1:2" x14ac:dyDescent="0.15">
      <c r="A63" t="s">
        <v>241</v>
      </c>
      <c r="B63" t="s">
        <v>242</v>
      </c>
    </row>
    <row r="64" spans="1:2" x14ac:dyDescent="0.15">
      <c r="A64" t="s">
        <v>243</v>
      </c>
      <c r="B64" t="s">
        <v>244</v>
      </c>
    </row>
    <row r="65" spans="1:2" x14ac:dyDescent="0.15">
      <c r="A65" t="s">
        <v>245</v>
      </c>
      <c r="B65" t="s">
        <v>246</v>
      </c>
    </row>
    <row r="66" spans="1:2" x14ac:dyDescent="0.15">
      <c r="A66" t="s">
        <v>247</v>
      </c>
      <c r="B66" t="s">
        <v>248</v>
      </c>
    </row>
    <row r="67" spans="1:2" x14ac:dyDescent="0.15">
      <c r="A67" t="s">
        <v>249</v>
      </c>
      <c r="B67" t="s">
        <v>248</v>
      </c>
    </row>
    <row r="68" spans="1:2" x14ac:dyDescent="0.15">
      <c r="A68" t="s">
        <v>250</v>
      </c>
      <c r="B68" t="s">
        <v>248</v>
      </c>
    </row>
    <row r="69" spans="1:2" x14ac:dyDescent="0.15">
      <c r="A69" t="s">
        <v>251</v>
      </c>
      <c r="B69" t="s">
        <v>248</v>
      </c>
    </row>
    <row r="70" spans="1:2" x14ac:dyDescent="0.15">
      <c r="A70" t="s">
        <v>252</v>
      </c>
      <c r="B70" t="s">
        <v>248</v>
      </c>
    </row>
    <row r="71" spans="1:2" x14ac:dyDescent="0.15">
      <c r="A71" t="s">
        <v>253</v>
      </c>
      <c r="B71" t="s">
        <v>248</v>
      </c>
    </row>
    <row r="72" spans="1:2" x14ac:dyDescent="0.15">
      <c r="A72" t="s">
        <v>254</v>
      </c>
      <c r="B72" t="s">
        <v>248</v>
      </c>
    </row>
    <row r="73" spans="1:2" x14ac:dyDescent="0.15">
      <c r="A73" t="s">
        <v>255</v>
      </c>
      <c r="B73" t="s">
        <v>248</v>
      </c>
    </row>
    <row r="74" spans="1:2" x14ac:dyDescent="0.15">
      <c r="A74" t="s">
        <v>256</v>
      </c>
      <c r="B74" t="s">
        <v>248</v>
      </c>
    </row>
    <row r="75" spans="1:2" x14ac:dyDescent="0.15">
      <c r="A75" t="s">
        <v>257</v>
      </c>
      <c r="B75" t="s">
        <v>248</v>
      </c>
    </row>
    <row r="76" spans="1:2" x14ac:dyDescent="0.15">
      <c r="A76" t="s">
        <v>258</v>
      </c>
      <c r="B76" t="s">
        <v>248</v>
      </c>
    </row>
    <row r="77" spans="1:2" x14ac:dyDescent="0.15">
      <c r="A77" t="s">
        <v>259</v>
      </c>
      <c r="B77" t="s">
        <v>248</v>
      </c>
    </row>
    <row r="78" spans="1:2" x14ac:dyDescent="0.15">
      <c r="A78" t="s">
        <v>260</v>
      </c>
      <c r="B78" t="s">
        <v>248</v>
      </c>
    </row>
    <row r="79" spans="1:2" x14ac:dyDescent="0.15">
      <c r="A79" t="s">
        <v>261</v>
      </c>
      <c r="B79" t="s">
        <v>248</v>
      </c>
    </row>
    <row r="80" spans="1:2" x14ac:dyDescent="0.15">
      <c r="A80" t="s">
        <v>262</v>
      </c>
      <c r="B80" t="s">
        <v>248</v>
      </c>
    </row>
    <row r="81" spans="1:2" x14ac:dyDescent="0.15">
      <c r="A81" t="s">
        <v>263</v>
      </c>
      <c r="B81" t="s">
        <v>248</v>
      </c>
    </row>
    <row r="82" spans="1:2" x14ac:dyDescent="0.15">
      <c r="A82" t="s">
        <v>264</v>
      </c>
      <c r="B82" t="s">
        <v>248</v>
      </c>
    </row>
    <row r="83" spans="1:2" x14ac:dyDescent="0.15">
      <c r="A83" t="s">
        <v>265</v>
      </c>
      <c r="B83" t="s">
        <v>248</v>
      </c>
    </row>
    <row r="84" spans="1:2" x14ac:dyDescent="0.15">
      <c r="A84" t="s">
        <v>266</v>
      </c>
      <c r="B84" t="s">
        <v>248</v>
      </c>
    </row>
    <row r="85" spans="1:2" x14ac:dyDescent="0.15">
      <c r="A85" t="s">
        <v>267</v>
      </c>
      <c r="B85" t="s">
        <v>248</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財政＿野上</cp:lastModifiedBy>
  <cp:lastPrinted>2021-01-28T00:38:37Z</cp:lastPrinted>
  <dcterms:created xsi:type="dcterms:W3CDTF">2020-12-15T03:35:32Z</dcterms:created>
  <dcterms:modified xsi:type="dcterms:W3CDTF">2021-01-29T07:59:59Z</dcterms:modified>
  <cp:category/>
</cp:coreProperties>
</file>