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92.168.32.101\share\総務部\財政課\新分類\②調査企画班\R02調査企画班\03 予算執行主任\05 地方公営企業関係\01 通知・照会\01 照会\21 210108 公営企業に係る経営比較分析表（令和元年度決算）の分析等について\"/>
    </mc:Choice>
  </mc:AlternateContent>
  <workbookProtection workbookAlgorithmName="SHA-512" workbookHashValue="FbrZkEYVjw/CkIHBhxjUyLs+HGh7r4NWCFays4C7ZEe/ByevsspeVXoeacvWtj/NnmkowwkzZsS56cp5ih/2mw==" workbookSaltValue="s6mO2rfdbv0qdZMjmnCfvg==" workbookSpinCount="100000" lockStructure="1"/>
  <bookViews>
    <workbookView xWindow="0" yWindow="0" windowWidth="20490" windowHeight="753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<sst xmlns="http://schemas.openxmlformats.org/spreadsheetml/2006/main" count="228" uniqueCount="113">
  <si>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</si>
  <si>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</si>
  <si>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</si>
  <si>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</si>
  <si>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</si>
  <si>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</si>
  <si>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</si>
  <si>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</si>
  <si>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</si>
  <si>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</si>
  <si>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</si>
  <si>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</si>
  <si>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</si>
  <si>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</si>
  <si>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</si>
  <si>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</si>
  <si>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</si>
  <si>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</si>
  <si>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</si>
  <si>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</si>
  <si>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</si>
  <si>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</si>
  <si>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</si>
  <si>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</si>
  <si>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</si>
  <si>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</si>
  <si>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</si>
  <si>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</si>
  <si>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</si>
  <si>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</si>
  <si>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</si>
  <si>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</si>
  <si>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</si>
  <si>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</si>
  <si>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</si>
  <si>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</si>
  <si>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</si>
  <si>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</si>
  <si>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</si>
  <si>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</si>
  <si>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</si>
  <si>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</si>
  <si>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</si>
  <si>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</si>
  <si>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</si>
  <si>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</si>
  <si>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</si>
  <si>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</si>
  <si>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</si>
  <si>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</si>
  <si>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</si>
  <si>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</si>
  <si>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</si>
  <si>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</si>
  <si>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</si>
  <si>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</si>
  <si>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</si>
  <si>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</si>
  <si>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</si>
  <si>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</si>
  <si>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</si>
  <si>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</si>
  <si>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</si>
  <si>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</si>
  <si>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</si>
  <si>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</si>
  <si>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</si>
  <si>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</si>
  <si>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</si>
  <si>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</si>
  <si>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</si>
  <si>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</si>
  <si>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</si>
  <si>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</si>
  <si>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</si>
  <si>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</si>
  <si>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</si>
  <si>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</si>
  <si>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</si>
  <si>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</si>
  <si>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</si>
  <si>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</si>
  <si>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</si>
  <si>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</si>
  <si>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</si>
  <si>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</si>
  <si>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</si>
  <si>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</si>
  <si>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</si>
  <si>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</si>
  <si>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</si>
  <si>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</si>
  <si>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</si>
  <si>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沖縄県</t>
  </si>
  <si>
    <t>法適用</t>
  </si>
  <si>
    <t>水道事業</t>
  </si>
  <si>
    <t>用水供給事業</t>
  </si>
  <si>
    <t>B</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</si>
  <si>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</si>
  <si>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</si>
  <si>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</si>
  <si>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</si>
  <si>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</si>
  <si>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</si>
  <si>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</si>
  <si>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</si>
  <si>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</si>
  <si>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</si>
  <si>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</si>
  <si>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</si>
  <si>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現時点での経営状況は健全であるが、沖縄県企業局中長期計画（経営戦略）のもと更なる効率的な運営を行っていく必要がある。
　施設整備については、アセットマネジメントの手法を取り入れた施設整備計画を策定しており、引き続き老朽化施設の計画的な更新を進める必要がある。</t>
    <phoneticPr fontId="4"/>
  </si>
  <si>
    <t>　経営の状況としては、近年、黒字で推移しており経常収支比率が100％以上となっている。また、流動比率及び料金回収率も100％以上となっているが全国平均値に比べ低い値となっている。累積欠損金比率は全国平均9.92%に対し、当該値は0.00％となっており、過去５年間累積欠損金もないことから、健全な経営を行っている。
　一方、給水原価及び企業債残高対給水収益比率が全国平均値に比べ高くなっている。
　これは、多くの零細な水源から取水していること、水源地と消費地が離れていることから、多くの施設、長距離の導・送水管が必要となり人件費、動力費等の費用負担が大きくなっていること、施設投資規模も多く企業債残高が高くなっていることが要因である。
　効率性の面では、施設利用率は全国平均よりも高く、効率的な経営を行っている。有収率は平均値よりも低いがこれはメータ誤差によるものである。</t>
    <phoneticPr fontId="4"/>
  </si>
  <si>
    <t>　管路及びその他施設の耐用年数については、過去の実績、施設の保全・維持管理の方策等の統一化及び長期的な修繕計画を実施することで、法定耐用年数より長い独自の更新基準年数を設定している。
　これにより、有形固定資産減価償却率は全国平均より若干低いが、約５割と高い値となっている。
　また、管路経年化率については、本土復帰後に整備した主要な管路が耐用年数を迎え、平成29年度から大きく上昇している。
　管路更新率については、老朽化した管路を計画的に更新し、一定区間毎に供用開始しているところであるが、令和元年度は供用開始した管路がなく、更新管路延長に反映されなかったため0.00％となっている。</t>
    <rPh sb="247" eb="249">
      <t>レイワ</t>
    </rPh>
    <rPh sb="249" eb="250">
      <t>ガン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</si>
</sst>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1.26</c:v>
                </c:pt>
                <c:pt idx="1">
                  <c:v>1.22</c:v>
                </c:pt>
                <c:pt idx="2">
                  <c:v>0.1</c:v>
                </c:pt>
                <c:pt idx="3">
                  <c:v>0.45</c:v>
                </c:pt>
                <c:pt idx="4" formatCode="#,##0.00;&quot;△&quot;#,##0.00">
                  <c:v>0</c:v>
                </c:pt>
              </c:numCache>
            </c:numRef>
          </c:val>
          <c:extLst>
            <c:ext xmlns:c16="http://schemas.microsoft.com/office/drawing/2014/chart" uri="{C3380CC4-5D6E-409C-BE32-E72D297353CC}">
              <c16:uniqueId val="{00000000-2BBB-4044-8433-1E91A0E071DA}"/>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0.26</c:v>
                </c:pt>
                <c:pt idx="1">
                  <c:v>0.24</c:v>
                </c:pt>
                <c:pt idx="2">
                  <c:v>0.27</c:v>
                </c:pt>
                <c:pt idx="3">
                  <c:v>0.24</c:v>
                </c:pt>
                <c:pt idx="4">
                  <c:v>0.2</c:v>
                </c:pt>
              </c:numCache>
            </c:numRef>
          </c:val>
          <c:smooth val="0"/>
          <c:extLst>
            <c:ext xmlns:c16="http://schemas.microsoft.com/office/drawing/2014/chart" uri="{C3380CC4-5D6E-409C-BE32-E72D297353CC}">
              <c16:uniqueId val="{00000001-2BBB-4044-8433-1E91A0E071DA}"/>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70.489999999999995</c:v>
                </c:pt>
                <c:pt idx="1">
                  <c:v>70.569999999999993</c:v>
                </c:pt>
                <c:pt idx="2">
                  <c:v>70.28</c:v>
                </c:pt>
                <c:pt idx="3">
                  <c:v>70.17</c:v>
                </c:pt>
                <c:pt idx="4">
                  <c:v>70.27</c:v>
                </c:pt>
              </c:numCache>
            </c:numRef>
          </c:val>
          <c:extLst>
            <c:ext xmlns:c16="http://schemas.microsoft.com/office/drawing/2014/chart" uri="{C3380CC4-5D6E-409C-BE32-E72D297353CC}">
              <c16:uniqueId val="{00000000-4173-4DAC-B448-197D69BE9319}"/>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61.82</c:v>
                </c:pt>
                <c:pt idx="1">
                  <c:v>61.66</c:v>
                </c:pt>
                <c:pt idx="2">
                  <c:v>62.19</c:v>
                </c:pt>
                <c:pt idx="3">
                  <c:v>61.77</c:v>
                </c:pt>
                <c:pt idx="4">
                  <c:v>61.69</c:v>
                </c:pt>
              </c:numCache>
            </c:numRef>
          </c:val>
          <c:smooth val="0"/>
          <c:extLst>
            <c:ext xmlns:c16="http://schemas.microsoft.com/office/drawing/2014/chart" uri="{C3380CC4-5D6E-409C-BE32-E72D297353CC}">
              <c16:uniqueId val="{00000001-4173-4DAC-B448-197D69BE9319}"/>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98.22</c:v>
                </c:pt>
                <c:pt idx="1">
                  <c:v>98.13</c:v>
                </c:pt>
                <c:pt idx="2">
                  <c:v>98.87</c:v>
                </c:pt>
                <c:pt idx="3">
                  <c:v>99.16</c:v>
                </c:pt>
                <c:pt idx="4">
                  <c:v>99.08</c:v>
                </c:pt>
              </c:numCache>
            </c:numRef>
          </c:val>
          <c:extLst>
            <c:ext xmlns:c16="http://schemas.microsoft.com/office/drawing/2014/chart" uri="{C3380CC4-5D6E-409C-BE32-E72D297353CC}">
              <c16:uniqueId val="{00000000-3AA1-4C70-9D16-E11B3F660CD7}"/>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100.03</c:v>
                </c:pt>
                <c:pt idx="1">
                  <c:v>100.05</c:v>
                </c:pt>
                <c:pt idx="2">
                  <c:v>100.05</c:v>
                </c:pt>
                <c:pt idx="3">
                  <c:v>100.08</c:v>
                </c:pt>
                <c:pt idx="4">
                  <c:v>100</c:v>
                </c:pt>
              </c:numCache>
            </c:numRef>
          </c:val>
          <c:smooth val="0"/>
          <c:extLst>
            <c:ext xmlns:c16="http://schemas.microsoft.com/office/drawing/2014/chart" uri="{C3380CC4-5D6E-409C-BE32-E72D297353CC}">
              <c16:uniqueId val="{00000001-3AA1-4C70-9D16-E11B3F660CD7}"/>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103.04</c:v>
                </c:pt>
                <c:pt idx="1">
                  <c:v>103.46</c:v>
                </c:pt>
                <c:pt idx="2">
                  <c:v>102.39</c:v>
                </c:pt>
                <c:pt idx="3">
                  <c:v>101.26</c:v>
                </c:pt>
                <c:pt idx="4">
                  <c:v>103.02</c:v>
                </c:pt>
              </c:numCache>
            </c:numRef>
          </c:val>
          <c:extLst>
            <c:ext xmlns:c16="http://schemas.microsoft.com/office/drawing/2014/chart" uri="{C3380CC4-5D6E-409C-BE32-E72D297353CC}">
              <c16:uniqueId val="{00000000-C4C5-40BC-8D74-0B158513C2E7}"/>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113.33</c:v>
                </c:pt>
                <c:pt idx="1">
                  <c:v>114.05</c:v>
                </c:pt>
                <c:pt idx="2">
                  <c:v>114.26</c:v>
                </c:pt>
                <c:pt idx="3">
                  <c:v>112.98</c:v>
                </c:pt>
                <c:pt idx="4">
                  <c:v>112.91</c:v>
                </c:pt>
              </c:numCache>
            </c:numRef>
          </c:val>
          <c:smooth val="0"/>
          <c:extLst>
            <c:ext xmlns:c16="http://schemas.microsoft.com/office/drawing/2014/chart" uri="{C3380CC4-5D6E-409C-BE32-E72D297353CC}">
              <c16:uniqueId val="{00000001-C4C5-40BC-8D74-0B158513C2E7}"/>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47.71</c:v>
                </c:pt>
                <c:pt idx="1">
                  <c:v>48.25</c:v>
                </c:pt>
                <c:pt idx="2">
                  <c:v>49.23</c:v>
                </c:pt>
                <c:pt idx="3">
                  <c:v>50.27</c:v>
                </c:pt>
                <c:pt idx="4">
                  <c:v>51.65</c:v>
                </c:pt>
              </c:numCache>
            </c:numRef>
          </c:val>
          <c:extLst>
            <c:ext xmlns:c16="http://schemas.microsoft.com/office/drawing/2014/chart" uri="{C3380CC4-5D6E-409C-BE32-E72D297353CC}">
              <c16:uniqueId val="{00000000-1D6D-48B3-9764-578FB44E2838}"/>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52.4</c:v>
                </c:pt>
                <c:pt idx="1">
                  <c:v>53.56</c:v>
                </c:pt>
                <c:pt idx="2">
                  <c:v>54.73</c:v>
                </c:pt>
                <c:pt idx="3">
                  <c:v>55.77</c:v>
                </c:pt>
                <c:pt idx="4">
                  <c:v>56.48</c:v>
                </c:pt>
              </c:numCache>
            </c:numRef>
          </c:val>
          <c:smooth val="0"/>
          <c:extLst>
            <c:ext xmlns:c16="http://schemas.microsoft.com/office/drawing/2014/chart" uri="{C3380CC4-5D6E-409C-BE32-E72D297353CC}">
              <c16:uniqueId val="{00000001-1D6D-48B3-9764-578FB44E2838}"/>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15.31</c:v>
                </c:pt>
                <c:pt idx="1">
                  <c:v>16.91</c:v>
                </c:pt>
                <c:pt idx="2">
                  <c:v>26.21</c:v>
                </c:pt>
                <c:pt idx="3">
                  <c:v>30.57</c:v>
                </c:pt>
                <c:pt idx="4">
                  <c:v>30.56</c:v>
                </c:pt>
              </c:numCache>
            </c:numRef>
          </c:val>
          <c:extLst>
            <c:ext xmlns:c16="http://schemas.microsoft.com/office/drawing/2014/chart" uri="{C3380CC4-5D6E-409C-BE32-E72D297353CC}">
              <c16:uniqueId val="{00000000-5528-4333-8B3F-65F207157953}"/>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18.05</c:v>
                </c:pt>
                <c:pt idx="1">
                  <c:v>19.440000000000001</c:v>
                </c:pt>
                <c:pt idx="2">
                  <c:v>22.46</c:v>
                </c:pt>
                <c:pt idx="3">
                  <c:v>25.84</c:v>
                </c:pt>
                <c:pt idx="4">
                  <c:v>27.61</c:v>
                </c:pt>
              </c:numCache>
            </c:numRef>
          </c:val>
          <c:smooth val="0"/>
          <c:extLst>
            <c:ext xmlns:c16="http://schemas.microsoft.com/office/drawing/2014/chart" uri="{C3380CC4-5D6E-409C-BE32-E72D297353CC}">
              <c16:uniqueId val="{00000001-5528-4333-8B3F-65F207157953}"/>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A8C-42D5-AB0E-9B5CF6866180}"/>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17.39</c:v>
                </c:pt>
                <c:pt idx="1">
                  <c:v>12.65</c:v>
                </c:pt>
                <c:pt idx="2">
                  <c:v>10.58</c:v>
                </c:pt>
                <c:pt idx="3">
                  <c:v>10.49</c:v>
                </c:pt>
                <c:pt idx="4">
                  <c:v>9.92</c:v>
                </c:pt>
              </c:numCache>
            </c:numRef>
          </c:val>
          <c:smooth val="0"/>
          <c:extLst>
            <c:ext xmlns:c16="http://schemas.microsoft.com/office/drawing/2014/chart" uri="{C3380CC4-5D6E-409C-BE32-E72D297353CC}">
              <c16:uniqueId val="{00000001-2A8C-42D5-AB0E-9B5CF6866180}"/>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181.4</c:v>
                </c:pt>
                <c:pt idx="1">
                  <c:v>165.03</c:v>
                </c:pt>
                <c:pt idx="2">
                  <c:v>179.34</c:v>
                </c:pt>
                <c:pt idx="3">
                  <c:v>187.42</c:v>
                </c:pt>
                <c:pt idx="4">
                  <c:v>178.27</c:v>
                </c:pt>
              </c:numCache>
            </c:numRef>
          </c:val>
          <c:extLst>
            <c:ext xmlns:c16="http://schemas.microsoft.com/office/drawing/2014/chart" uri="{C3380CC4-5D6E-409C-BE32-E72D297353CC}">
              <c16:uniqueId val="{00000000-14EC-48BD-ADBB-E4CD04A9473C}"/>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212.95</c:v>
                </c:pt>
                <c:pt idx="1">
                  <c:v>224.41</c:v>
                </c:pt>
                <c:pt idx="2">
                  <c:v>243.44</c:v>
                </c:pt>
                <c:pt idx="3">
                  <c:v>258.49</c:v>
                </c:pt>
                <c:pt idx="4">
                  <c:v>271.10000000000002</c:v>
                </c:pt>
              </c:numCache>
            </c:numRef>
          </c:val>
          <c:smooth val="0"/>
          <c:extLst>
            <c:ext xmlns:c16="http://schemas.microsoft.com/office/drawing/2014/chart" uri="{C3380CC4-5D6E-409C-BE32-E72D297353CC}">
              <c16:uniqueId val="{00000001-14EC-48BD-ADBB-E4CD04A9473C}"/>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435.78</c:v>
                </c:pt>
                <c:pt idx="1">
                  <c:v>430.57</c:v>
                </c:pt>
                <c:pt idx="2">
                  <c:v>418.7</c:v>
                </c:pt>
                <c:pt idx="3">
                  <c:v>404.71</c:v>
                </c:pt>
                <c:pt idx="4">
                  <c:v>392.64</c:v>
                </c:pt>
              </c:numCache>
            </c:numRef>
          </c:val>
          <c:extLst>
            <c:ext xmlns:c16="http://schemas.microsoft.com/office/drawing/2014/chart" uri="{C3380CC4-5D6E-409C-BE32-E72D297353CC}">
              <c16:uniqueId val="{00000000-B62D-4101-A109-68A1C703EB07}"/>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333.48</c:v>
                </c:pt>
                <c:pt idx="1">
                  <c:v>320.31</c:v>
                </c:pt>
                <c:pt idx="2">
                  <c:v>303.26</c:v>
                </c:pt>
                <c:pt idx="3">
                  <c:v>290.31</c:v>
                </c:pt>
                <c:pt idx="4">
                  <c:v>272.95999999999998</c:v>
                </c:pt>
              </c:numCache>
            </c:numRef>
          </c:val>
          <c:smooth val="0"/>
          <c:extLst>
            <c:ext xmlns:c16="http://schemas.microsoft.com/office/drawing/2014/chart" uri="{C3380CC4-5D6E-409C-BE32-E72D297353CC}">
              <c16:uniqueId val="{00000001-B62D-4101-A109-68A1C703EB07}"/>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104.21</c:v>
                </c:pt>
                <c:pt idx="1">
                  <c:v>105.02</c:v>
                </c:pt>
                <c:pt idx="2">
                  <c:v>102.8</c:v>
                </c:pt>
                <c:pt idx="3">
                  <c:v>100.91</c:v>
                </c:pt>
                <c:pt idx="4">
                  <c:v>104.31</c:v>
                </c:pt>
              </c:numCache>
            </c:numRef>
          </c:val>
          <c:extLst>
            <c:ext xmlns:c16="http://schemas.microsoft.com/office/drawing/2014/chart" uri="{C3380CC4-5D6E-409C-BE32-E72D297353CC}">
              <c16:uniqueId val="{00000000-079A-4AFD-AA5B-0AEBCAF8DE5E}"/>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112.81</c:v>
                </c:pt>
                <c:pt idx="1">
                  <c:v>113.88</c:v>
                </c:pt>
                <c:pt idx="2">
                  <c:v>114.14</c:v>
                </c:pt>
                <c:pt idx="3">
                  <c:v>112.83</c:v>
                </c:pt>
                <c:pt idx="4">
                  <c:v>112.84</c:v>
                </c:pt>
              </c:numCache>
            </c:numRef>
          </c:val>
          <c:smooth val="0"/>
          <c:extLst>
            <c:ext xmlns:c16="http://schemas.microsoft.com/office/drawing/2014/chart" uri="{C3380CC4-5D6E-409C-BE32-E72D297353CC}">
              <c16:uniqueId val="{00000001-079A-4AFD-AA5B-0AEBCAF8DE5E}"/>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98.11</c:v>
                </c:pt>
                <c:pt idx="1">
                  <c:v>97.35</c:v>
                </c:pt>
                <c:pt idx="2">
                  <c:v>99.46</c:v>
                </c:pt>
                <c:pt idx="3">
                  <c:v>101.32</c:v>
                </c:pt>
                <c:pt idx="4">
                  <c:v>98.02</c:v>
                </c:pt>
              </c:numCache>
            </c:numRef>
          </c:val>
          <c:extLst>
            <c:ext xmlns:c16="http://schemas.microsoft.com/office/drawing/2014/chart" uri="{C3380CC4-5D6E-409C-BE32-E72D297353CC}">
              <c16:uniqueId val="{00000000-1F2D-4BE5-9108-78B686FFE81F}"/>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75.3</c:v>
                </c:pt>
                <c:pt idx="1">
                  <c:v>74.02</c:v>
                </c:pt>
                <c:pt idx="2">
                  <c:v>73.03</c:v>
                </c:pt>
                <c:pt idx="3">
                  <c:v>73.86</c:v>
                </c:pt>
                <c:pt idx="4">
                  <c:v>73.849999999999994</c:v>
                </c:pt>
              </c:numCache>
            </c:numRef>
          </c:val>
          <c:smooth val="0"/>
          <c:extLst>
            <c:ext xmlns:c16="http://schemas.microsoft.com/office/drawing/2014/chart" uri="{C3380CC4-5D6E-409C-BE32-E72D297353CC}">
              <c16:uniqueId val="{00000001-1F2D-4BE5-9108-78B686FFE81F}"/>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【272.96】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【73.85】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沖縄県</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用水供給事業</v>
      </c>
      <c r="Q8" s="60"/>
      <c r="R8" s="60"/>
      <c r="S8" s="60"/>
      <c r="T8" s="60"/>
      <c r="U8" s="60"/>
      <c r="V8" s="60"/>
      <c r="W8" s="60" t="str">
        <f>データ!$L$6</f>
        <v>B</v>
      </c>
      <c r="X8" s="60"/>
      <c r="Y8" s="60"/>
      <c r="Z8" s="60"/>
      <c r="AA8" s="60"/>
      <c r="AB8" s="60"/>
      <c r="AC8" s="60"/>
      <c r="AD8" s="60" t="str">
        <f>データ!$M$6</f>
        <v>自治体職員</v>
      </c>
      <c r="AE8" s="60"/>
      <c r="AF8" s="60"/>
      <c r="AG8" s="60"/>
      <c r="AH8" s="60"/>
      <c r="AI8" s="60"/>
      <c r="AJ8" s="60"/>
      <c r="AK8" s="4"/>
      <c r="AL8" s="61">
        <f>データ!$R$6</f>
        <v>1481547</v>
      </c>
      <c r="AM8" s="61"/>
      <c r="AN8" s="61"/>
      <c r="AO8" s="61"/>
      <c r="AP8" s="61"/>
      <c r="AQ8" s="61"/>
      <c r="AR8" s="61"/>
      <c r="AS8" s="61"/>
      <c r="AT8" s="52">
        <f>データ!$S$6</f>
        <v>2281</v>
      </c>
      <c r="AU8" s="53"/>
      <c r="AV8" s="53"/>
      <c r="AW8" s="53"/>
      <c r="AX8" s="53"/>
      <c r="AY8" s="53"/>
      <c r="AZ8" s="53"/>
      <c r="BA8" s="53"/>
      <c r="BB8" s="54">
        <f>データ!$T$6</f>
        <v>649.52</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83.08</v>
      </c>
      <c r="J10" s="53"/>
      <c r="K10" s="53"/>
      <c r="L10" s="53"/>
      <c r="M10" s="53"/>
      <c r="N10" s="53"/>
      <c r="O10" s="64"/>
      <c r="P10" s="54">
        <f>データ!$P$6</f>
        <v>99.75</v>
      </c>
      <c r="Q10" s="54"/>
      <c r="R10" s="54"/>
      <c r="S10" s="54"/>
      <c r="T10" s="54"/>
      <c r="U10" s="54"/>
      <c r="V10" s="54"/>
      <c r="W10" s="61">
        <f>データ!$Q$6</f>
        <v>0</v>
      </c>
      <c r="X10" s="61"/>
      <c r="Y10" s="61"/>
      <c r="Z10" s="61"/>
      <c r="AA10" s="61"/>
      <c r="AB10" s="61"/>
      <c r="AC10" s="61"/>
      <c r="AD10" s="2"/>
      <c r="AE10" s="2"/>
      <c r="AF10" s="2"/>
      <c r="AG10" s="2"/>
      <c r="AH10" s="4"/>
      <c r="AI10" s="4"/>
      <c r="AJ10" s="4"/>
      <c r="AK10" s="4"/>
      <c r="AL10" s="61">
        <f>データ!$U$6</f>
        <v>1331869</v>
      </c>
      <c r="AM10" s="61"/>
      <c r="AN10" s="61"/>
      <c r="AO10" s="61"/>
      <c r="AP10" s="61"/>
      <c r="AQ10" s="61"/>
      <c r="AR10" s="61"/>
      <c r="AS10" s="61"/>
      <c r="AT10" s="52">
        <f>データ!$V$6</f>
        <v>681.15</v>
      </c>
      <c r="AU10" s="53"/>
      <c r="AV10" s="53"/>
      <c r="AW10" s="53"/>
      <c r="AX10" s="53"/>
      <c r="AY10" s="53"/>
      <c r="AZ10" s="53"/>
      <c r="BA10" s="53"/>
      <c r="BB10" s="54">
        <f>データ!$W$6</f>
        <v>1955.32</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111</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112</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110</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【112.91】</v>
      </c>
      <c r="F85" s="27" t="str">
        <f>データ!AS6</f>
        <v>【9.92】</v>
      </c>
      <c r="G85" s="27" t="str">
        <f>データ!BD6</f>
        <v>【271.10】</v>
      </c>
      <c r="H85" s="27" t="str">
        <f>データ!BO6</f>
        <v>【272.96】</v>
      </c>
      <c r="I85" s="27" t="str">
        <f>データ!BZ6</f>
        <v>【112.84】</v>
      </c>
      <c r="J85" s="27" t="str">
        <f>データ!CK6</f>
        <v>【73.85】</v>
      </c>
      <c r="K85" s="27" t="str">
        <f>データ!CV6</f>
        <v>【61.69】</v>
      </c>
      <c r="L85" s="27" t="str">
        <f>データ!DG6</f>
        <v>【100.00】</v>
      </c>
      <c r="M85" s="27" t="str">
        <f>データ!DR6</f>
        <v>【56.48】</v>
      </c>
      <c r="N85" s="27" t="str">
        <f>データ!EC6</f>
        <v>【27.61】</v>
      </c>
      <c r="O85" s="27" t="str">
        <f>データ!EN6</f>
        <v>【0.20】</v>
      </c>
    </row>
  </sheetData>
  <sheetProtection algorithmName="SHA-512" hashValue="FxYR3IqHBSfR0PYYNAVDrtS2/+Ud4C0ldjZ8aILBP63x83OECTq3atelwV3rG0Urhzq59jk3lsrgwTV8BHjTFQ==" saltValue="flUMg9KZljyc61wt3Zs5Tw=="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470007</v>
      </c>
      <c r="D6" s="34">
        <f t="shared" si="3"/>
        <v>46</v>
      </c>
      <c r="E6" s="34">
        <f t="shared" si="3"/>
        <v>1</v>
      </c>
      <c r="F6" s="34">
        <f t="shared" si="3"/>
        <v>0</v>
      </c>
      <c r="G6" s="34">
        <f t="shared" si="3"/>
        <v>2</v>
      </c>
      <c r="H6" s="34" t="str">
        <f t="shared" si="3"/>
        <v>沖縄県</v>
      </c>
      <c r="I6" s="34" t="str">
        <f t="shared" si="3"/>
        <v>法適用</v>
      </c>
      <c r="J6" s="34" t="str">
        <f t="shared" si="3"/>
        <v>水道事業</v>
      </c>
      <c r="K6" s="34" t="str">
        <f t="shared" si="3"/>
        <v>用水供給事業</v>
      </c>
      <c r="L6" s="34" t="str">
        <f t="shared" si="3"/>
        <v>B</v>
      </c>
      <c r="M6" s="34" t="str">
        <f t="shared" si="3"/>
        <v>自治体職員</v>
      </c>
      <c r="N6" s="35" t="str">
        <f t="shared" si="3"/>
        <v>-</v>
      </c>
      <c r="O6" s="35">
        <f t="shared" si="3"/>
        <v>83.08</v>
      </c>
      <c r="P6" s="35">
        <f t="shared" si="3"/>
        <v>99.75</v>
      </c>
      <c r="Q6" s="35">
        <f t="shared" si="3"/>
        <v>0</v>
      </c>
      <c r="R6" s="35">
        <f t="shared" si="3"/>
        <v>1481547</v>
      </c>
      <c r="S6" s="35">
        <f t="shared" si="3"/>
        <v>2281</v>
      </c>
      <c r="T6" s="35">
        <f t="shared" si="3"/>
        <v>649.52</v>
      </c>
      <c r="U6" s="35">
        <f t="shared" si="3"/>
        <v>1331869</v>
      </c>
      <c r="V6" s="35">
        <f t="shared" si="3"/>
        <v>681.15</v>
      </c>
      <c r="W6" s="35">
        <f t="shared" si="3"/>
        <v>1955.32</v>
      </c>
      <c r="X6" s="36">
        <f>IF(X7="",NA(),X7)</f>
        <v>103.04</v>
      </c>
      <c r="Y6" s="36">
        <f t="shared" ref="Y6:AG6" si="4">IF(Y7="",NA(),Y7)</f>
        <v>103.46</v>
      </c>
      <c r="Z6" s="36">
        <f t="shared" si="4"/>
        <v>102.39</v>
      </c>
      <c r="AA6" s="36">
        <f t="shared" si="4"/>
        <v>101.26</v>
      </c>
      <c r="AB6" s="36">
        <f t="shared" si="4"/>
        <v>103.02</v>
      </c>
      <c r="AC6" s="36">
        <f t="shared" si="4"/>
        <v>113.33</v>
      </c>
      <c r="AD6" s="36">
        <f t="shared" si="4"/>
        <v>114.05</v>
      </c>
      <c r="AE6" s="36">
        <f t="shared" si="4"/>
        <v>114.26</v>
      </c>
      <c r="AF6" s="36">
        <f t="shared" si="4"/>
        <v>112.98</v>
      </c>
      <c r="AG6" s="36">
        <f t="shared" si="4"/>
        <v>112.91</v>
      </c>
      <c r="AH6" s="35" t="str">
        <f>IF(AH7="","",IF(AH7="-","【-】","【"&amp;SUBSTITUTE(TEXT(AH7,"#,##0.00"),"-","△")&amp;"】"))</f>
        <v>【112.91】</v>
      </c>
      <c r="AI6" s="35">
        <f>IF(AI7="",NA(),AI7)</f>
        <v>0</v>
      </c>
      <c r="AJ6" s="35">
        <f t="shared" ref="AJ6:AR6" si="5">IF(AJ7="",NA(),AJ7)</f>
        <v>0</v>
      </c>
      <c r="AK6" s="35">
        <f t="shared" si="5"/>
        <v>0</v>
      </c>
      <c r="AL6" s="35">
        <f t="shared" si="5"/>
        <v>0</v>
      </c>
      <c r="AM6" s="35">
        <f t="shared" si="5"/>
        <v>0</v>
      </c>
      <c r="AN6" s="36">
        <f t="shared" si="5"/>
        <v>17.39</v>
      </c>
      <c r="AO6" s="36">
        <f t="shared" si="5"/>
        <v>12.65</v>
      </c>
      <c r="AP6" s="36">
        <f t="shared" si="5"/>
        <v>10.58</v>
      </c>
      <c r="AQ6" s="36">
        <f t="shared" si="5"/>
        <v>10.49</v>
      </c>
      <c r="AR6" s="36">
        <f t="shared" si="5"/>
        <v>9.92</v>
      </c>
      <c r="AS6" s="35" t="str">
        <f>IF(AS7="","",IF(AS7="-","【-】","【"&amp;SUBSTITUTE(TEXT(AS7,"#,##0.00"),"-","△")&amp;"】"))</f>
        <v>【9.92】</v>
      </c>
      <c r="AT6" s="36">
        <f>IF(AT7="",NA(),AT7)</f>
        <v>181.4</v>
      </c>
      <c r="AU6" s="36">
        <f t="shared" ref="AU6:BC6" si="6">IF(AU7="",NA(),AU7)</f>
        <v>165.03</v>
      </c>
      <c r="AV6" s="36">
        <f t="shared" si="6"/>
        <v>179.34</v>
      </c>
      <c r="AW6" s="36">
        <f t="shared" si="6"/>
        <v>187.42</v>
      </c>
      <c r="AX6" s="36">
        <f t="shared" si="6"/>
        <v>178.27</v>
      </c>
      <c r="AY6" s="36">
        <f t="shared" si="6"/>
        <v>212.95</v>
      </c>
      <c r="AZ6" s="36">
        <f t="shared" si="6"/>
        <v>224.41</v>
      </c>
      <c r="BA6" s="36">
        <f t="shared" si="6"/>
        <v>243.44</v>
      </c>
      <c r="BB6" s="36">
        <f t="shared" si="6"/>
        <v>258.49</v>
      </c>
      <c r="BC6" s="36">
        <f t="shared" si="6"/>
        <v>271.10000000000002</v>
      </c>
      <c r="BD6" s="35" t="str">
        <f>IF(BD7="","",IF(BD7="-","【-】","【"&amp;SUBSTITUTE(TEXT(BD7,"#,##0.00"),"-","△")&amp;"】"))</f>
        <v>【271.10】</v>
      </c>
      <c r="BE6" s="36">
        <f>IF(BE7="",NA(),BE7)</f>
        <v>435.78</v>
      </c>
      <c r="BF6" s="36">
        <f t="shared" ref="BF6:BN6" si="7">IF(BF7="",NA(),BF7)</f>
        <v>430.57</v>
      </c>
      <c r="BG6" s="36">
        <f t="shared" si="7"/>
        <v>418.7</v>
      </c>
      <c r="BH6" s="36">
        <f t="shared" si="7"/>
        <v>404.71</v>
      </c>
      <c r="BI6" s="36">
        <f t="shared" si="7"/>
        <v>392.64</v>
      </c>
      <c r="BJ6" s="36">
        <f t="shared" si="7"/>
        <v>333.48</v>
      </c>
      <c r="BK6" s="36">
        <f t="shared" si="7"/>
        <v>320.31</v>
      </c>
      <c r="BL6" s="36">
        <f t="shared" si="7"/>
        <v>303.26</v>
      </c>
      <c r="BM6" s="36">
        <f t="shared" si="7"/>
        <v>290.31</v>
      </c>
      <c r="BN6" s="36">
        <f t="shared" si="7"/>
        <v>272.95999999999998</v>
      </c>
      <c r="BO6" s="35" t="str">
        <f>IF(BO7="","",IF(BO7="-","【-】","【"&amp;SUBSTITUTE(TEXT(BO7,"#,##0.00"),"-","△")&amp;"】"))</f>
        <v>【272.96】</v>
      </c>
      <c r="BP6" s="36">
        <f>IF(BP7="",NA(),BP7)</f>
        <v>104.21</v>
      </c>
      <c r="BQ6" s="36">
        <f t="shared" ref="BQ6:BY6" si="8">IF(BQ7="",NA(),BQ7)</f>
        <v>105.02</v>
      </c>
      <c r="BR6" s="36">
        <f t="shared" si="8"/>
        <v>102.8</v>
      </c>
      <c r="BS6" s="36">
        <f t="shared" si="8"/>
        <v>100.91</v>
      </c>
      <c r="BT6" s="36">
        <f t="shared" si="8"/>
        <v>104.31</v>
      </c>
      <c r="BU6" s="36">
        <f t="shared" si="8"/>
        <v>112.81</v>
      </c>
      <c r="BV6" s="36">
        <f t="shared" si="8"/>
        <v>113.88</v>
      </c>
      <c r="BW6" s="36">
        <f t="shared" si="8"/>
        <v>114.14</v>
      </c>
      <c r="BX6" s="36">
        <f t="shared" si="8"/>
        <v>112.83</v>
      </c>
      <c r="BY6" s="36">
        <f t="shared" si="8"/>
        <v>112.84</v>
      </c>
      <c r="BZ6" s="35" t="str">
        <f>IF(BZ7="","",IF(BZ7="-","【-】","【"&amp;SUBSTITUTE(TEXT(BZ7,"#,##0.00"),"-","△")&amp;"】"))</f>
        <v>【112.84】</v>
      </c>
      <c r="CA6" s="36">
        <f>IF(CA7="",NA(),CA7)</f>
        <v>98.11</v>
      </c>
      <c r="CB6" s="36">
        <f t="shared" ref="CB6:CJ6" si="9">IF(CB7="",NA(),CB7)</f>
        <v>97.35</v>
      </c>
      <c r="CC6" s="36">
        <f t="shared" si="9"/>
        <v>99.46</v>
      </c>
      <c r="CD6" s="36">
        <f t="shared" si="9"/>
        <v>101.32</v>
      </c>
      <c r="CE6" s="36">
        <f t="shared" si="9"/>
        <v>98.02</v>
      </c>
      <c r="CF6" s="36">
        <f t="shared" si="9"/>
        <v>75.3</v>
      </c>
      <c r="CG6" s="36">
        <f t="shared" si="9"/>
        <v>74.02</v>
      </c>
      <c r="CH6" s="36">
        <f t="shared" si="9"/>
        <v>73.03</v>
      </c>
      <c r="CI6" s="36">
        <f t="shared" si="9"/>
        <v>73.86</v>
      </c>
      <c r="CJ6" s="36">
        <f t="shared" si="9"/>
        <v>73.849999999999994</v>
      </c>
      <c r="CK6" s="35" t="str">
        <f>IF(CK7="","",IF(CK7="-","【-】","【"&amp;SUBSTITUTE(TEXT(CK7,"#,##0.00"),"-","△")&amp;"】"))</f>
        <v>【73.85】</v>
      </c>
      <c r="CL6" s="36">
        <f>IF(CL7="",NA(),CL7)</f>
        <v>70.489999999999995</v>
      </c>
      <c r="CM6" s="36">
        <f t="shared" ref="CM6:CU6" si="10">IF(CM7="",NA(),CM7)</f>
        <v>70.569999999999993</v>
      </c>
      <c r="CN6" s="36">
        <f t="shared" si="10"/>
        <v>70.28</v>
      </c>
      <c r="CO6" s="36">
        <f t="shared" si="10"/>
        <v>70.17</v>
      </c>
      <c r="CP6" s="36">
        <f t="shared" si="10"/>
        <v>70.27</v>
      </c>
      <c r="CQ6" s="36">
        <f t="shared" si="10"/>
        <v>61.82</v>
      </c>
      <c r="CR6" s="36">
        <f t="shared" si="10"/>
        <v>61.66</v>
      </c>
      <c r="CS6" s="36">
        <f t="shared" si="10"/>
        <v>62.19</v>
      </c>
      <c r="CT6" s="36">
        <f t="shared" si="10"/>
        <v>61.77</v>
      </c>
      <c r="CU6" s="36">
        <f t="shared" si="10"/>
        <v>61.69</v>
      </c>
      <c r="CV6" s="35" t="str">
        <f>IF(CV7="","",IF(CV7="-","【-】","【"&amp;SUBSTITUTE(TEXT(CV7,"#,##0.00"),"-","△")&amp;"】"))</f>
        <v>【61.69】</v>
      </c>
      <c r="CW6" s="36">
        <f>IF(CW7="",NA(),CW7)</f>
        <v>98.22</v>
      </c>
      <c r="CX6" s="36">
        <f t="shared" ref="CX6:DF6" si="11">IF(CX7="",NA(),CX7)</f>
        <v>98.13</v>
      </c>
      <c r="CY6" s="36">
        <f t="shared" si="11"/>
        <v>98.87</v>
      </c>
      <c r="CZ6" s="36">
        <f t="shared" si="11"/>
        <v>99.16</v>
      </c>
      <c r="DA6" s="36">
        <f t="shared" si="11"/>
        <v>99.08</v>
      </c>
      <c r="DB6" s="36">
        <f t="shared" si="11"/>
        <v>100.03</v>
      </c>
      <c r="DC6" s="36">
        <f t="shared" si="11"/>
        <v>100.05</v>
      </c>
      <c r="DD6" s="36">
        <f t="shared" si="11"/>
        <v>100.05</v>
      </c>
      <c r="DE6" s="36">
        <f t="shared" si="11"/>
        <v>100.08</v>
      </c>
      <c r="DF6" s="36">
        <f t="shared" si="11"/>
        <v>100</v>
      </c>
      <c r="DG6" s="35" t="str">
        <f>IF(DG7="","",IF(DG7="-","【-】","【"&amp;SUBSTITUTE(TEXT(DG7,"#,##0.00"),"-","△")&amp;"】"))</f>
        <v>【100.00】</v>
      </c>
      <c r="DH6" s="36">
        <f>IF(DH7="",NA(),DH7)</f>
        <v>47.71</v>
      </c>
      <c r="DI6" s="36">
        <f t="shared" ref="DI6:DQ6" si="12">IF(DI7="",NA(),DI7)</f>
        <v>48.25</v>
      </c>
      <c r="DJ6" s="36">
        <f t="shared" si="12"/>
        <v>49.23</v>
      </c>
      <c r="DK6" s="36">
        <f t="shared" si="12"/>
        <v>50.27</v>
      </c>
      <c r="DL6" s="36">
        <f t="shared" si="12"/>
        <v>51.65</v>
      </c>
      <c r="DM6" s="36">
        <f t="shared" si="12"/>
        <v>52.4</v>
      </c>
      <c r="DN6" s="36">
        <f t="shared" si="12"/>
        <v>53.56</v>
      </c>
      <c r="DO6" s="36">
        <f t="shared" si="12"/>
        <v>54.73</v>
      </c>
      <c r="DP6" s="36">
        <f t="shared" si="12"/>
        <v>55.77</v>
      </c>
      <c r="DQ6" s="36">
        <f t="shared" si="12"/>
        <v>56.48</v>
      </c>
      <c r="DR6" s="35" t="str">
        <f>IF(DR7="","",IF(DR7="-","【-】","【"&amp;SUBSTITUTE(TEXT(DR7,"#,##0.00"),"-","△")&amp;"】"))</f>
        <v>【56.48】</v>
      </c>
      <c r="DS6" s="36">
        <f>IF(DS7="",NA(),DS7)</f>
        <v>15.31</v>
      </c>
      <c r="DT6" s="36">
        <f t="shared" ref="DT6:EB6" si="13">IF(DT7="",NA(),DT7)</f>
        <v>16.91</v>
      </c>
      <c r="DU6" s="36">
        <f t="shared" si="13"/>
        <v>26.21</v>
      </c>
      <c r="DV6" s="36">
        <f t="shared" si="13"/>
        <v>30.57</v>
      </c>
      <c r="DW6" s="36">
        <f t="shared" si="13"/>
        <v>30.56</v>
      </c>
      <c r="DX6" s="36">
        <f t="shared" si="13"/>
        <v>18.05</v>
      </c>
      <c r="DY6" s="36">
        <f t="shared" si="13"/>
        <v>19.440000000000001</v>
      </c>
      <c r="DZ6" s="36">
        <f t="shared" si="13"/>
        <v>22.46</v>
      </c>
      <c r="EA6" s="36">
        <f t="shared" si="13"/>
        <v>25.84</v>
      </c>
      <c r="EB6" s="36">
        <f t="shared" si="13"/>
        <v>27.61</v>
      </c>
      <c r="EC6" s="35" t="str">
        <f>IF(EC7="","",IF(EC7="-","【-】","【"&amp;SUBSTITUTE(TEXT(EC7,"#,##0.00"),"-","△")&amp;"】"))</f>
        <v>【27.61】</v>
      </c>
      <c r="ED6" s="36">
        <f>IF(ED7="",NA(),ED7)</f>
        <v>1.26</v>
      </c>
      <c r="EE6" s="36">
        <f t="shared" ref="EE6:EM6" si="14">IF(EE7="",NA(),EE7)</f>
        <v>1.22</v>
      </c>
      <c r="EF6" s="36">
        <f t="shared" si="14"/>
        <v>0.1</v>
      </c>
      <c r="EG6" s="36">
        <f t="shared" si="14"/>
        <v>0.45</v>
      </c>
      <c r="EH6" s="35">
        <f t="shared" si="14"/>
        <v>0</v>
      </c>
      <c r="EI6" s="36">
        <f t="shared" si="14"/>
        <v>0.26</v>
      </c>
      <c r="EJ6" s="36">
        <f t="shared" si="14"/>
        <v>0.24</v>
      </c>
      <c r="EK6" s="36">
        <f t="shared" si="14"/>
        <v>0.27</v>
      </c>
      <c r="EL6" s="36">
        <f t="shared" si="14"/>
        <v>0.24</v>
      </c>
      <c r="EM6" s="36">
        <f t="shared" si="14"/>
        <v>0.2</v>
      </c>
      <c r="EN6" s="35" t="str">
        <f>IF(EN7="","",IF(EN7="-","【-】","【"&amp;SUBSTITUTE(TEXT(EN7,"#,##0.00"),"-","△")&amp;"】"))</f>
        <v>【0.20】</v>
      </c>
    </row>
    <row r="7" spans="1:144" s="37" customFormat="1" x14ac:dyDescent="0.15">
      <c r="A7" s="29"/>
      <c r="B7" s="38">
        <v>2019</v>
      </c>
      <c r="C7" s="38">
        <v>470007</v>
      </c>
      <c r="D7" s="38">
        <v>46</v>
      </c>
      <c r="E7" s="38">
        <v>1</v>
      </c>
      <c r="F7" s="38">
        <v>0</v>
      </c>
      <c r="G7" s="38">
        <v>2</v>
      </c>
      <c r="H7" s="38" t="s">
        <v>93</v>
      </c>
      <c r="I7" s="38" t="s">
        <v>94</v>
      </c>
      <c r="J7" s="38" t="s">
        <v>95</v>
      </c>
      <c r="K7" s="38" t="s">
        <v>96</v>
      </c>
      <c r="L7" s="38" t="s">
        <v>97</v>
      </c>
      <c r="M7" s="38" t="s">
        <v>98</v>
      </c>
      <c r="N7" s="39" t="s">
        <v>99</v>
      </c>
      <c r="O7" s="39">
        <v>83.08</v>
      </c>
      <c r="P7" s="39">
        <v>99.75</v>
      </c>
      <c r="Q7" s="39">
        <v>0</v>
      </c>
      <c r="R7" s="39">
        <v>1481547</v>
      </c>
      <c r="S7" s="39">
        <v>2281</v>
      </c>
      <c r="T7" s="39">
        <v>649.52</v>
      </c>
      <c r="U7" s="39">
        <v>1331869</v>
      </c>
      <c r="V7" s="39">
        <v>681.15</v>
      </c>
      <c r="W7" s="39">
        <v>1955.32</v>
      </c>
      <c r="X7" s="39">
        <v>103.04</v>
      </c>
      <c r="Y7" s="39">
        <v>103.46</v>
      </c>
      <c r="Z7" s="39">
        <v>102.39</v>
      </c>
      <c r="AA7" s="39">
        <v>101.26</v>
      </c>
      <c r="AB7" s="39">
        <v>103.02</v>
      </c>
      <c r="AC7" s="39">
        <v>113.33</v>
      </c>
      <c r="AD7" s="39">
        <v>114.05</v>
      </c>
      <c r="AE7" s="39">
        <v>114.26</v>
      </c>
      <c r="AF7" s="39">
        <v>112.98</v>
      </c>
      <c r="AG7" s="39">
        <v>112.91</v>
      </c>
      <c r="AH7" s="39">
        <v>112.91</v>
      </c>
      <c r="AI7" s="39">
        <v>0</v>
      </c>
      <c r="AJ7" s="39">
        <v>0</v>
      </c>
      <c r="AK7" s="39">
        <v>0</v>
      </c>
      <c r="AL7" s="39">
        <v>0</v>
      </c>
      <c r="AM7" s="39">
        <v>0</v>
      </c>
      <c r="AN7" s="39">
        <v>17.39</v>
      </c>
      <c r="AO7" s="39">
        <v>12.65</v>
      </c>
      <c r="AP7" s="39">
        <v>10.58</v>
      </c>
      <c r="AQ7" s="39">
        <v>10.49</v>
      </c>
      <c r="AR7" s="39">
        <v>9.92</v>
      </c>
      <c r="AS7" s="39">
        <v>9.92</v>
      </c>
      <c r="AT7" s="39">
        <v>181.4</v>
      </c>
      <c r="AU7" s="39">
        <v>165.03</v>
      </c>
      <c r="AV7" s="39">
        <v>179.34</v>
      </c>
      <c r="AW7" s="39">
        <v>187.42</v>
      </c>
      <c r="AX7" s="39">
        <v>178.27</v>
      </c>
      <c r="AY7" s="39">
        <v>212.95</v>
      </c>
      <c r="AZ7" s="39">
        <v>224.41</v>
      </c>
      <c r="BA7" s="39">
        <v>243.44</v>
      </c>
      <c r="BB7" s="39">
        <v>258.49</v>
      </c>
      <c r="BC7" s="39">
        <v>271.10000000000002</v>
      </c>
      <c r="BD7" s="39">
        <v>271.10000000000002</v>
      </c>
      <c r="BE7" s="39">
        <v>435.78</v>
      </c>
      <c r="BF7" s="39">
        <v>430.57</v>
      </c>
      <c r="BG7" s="39">
        <v>418.7</v>
      </c>
      <c r="BH7" s="39">
        <v>404.71</v>
      </c>
      <c r="BI7" s="39">
        <v>392.64</v>
      </c>
      <c r="BJ7" s="39">
        <v>333.48</v>
      </c>
      <c r="BK7" s="39">
        <v>320.31</v>
      </c>
      <c r="BL7" s="39">
        <v>303.26</v>
      </c>
      <c r="BM7" s="39">
        <v>290.31</v>
      </c>
      <c r="BN7" s="39">
        <v>272.95999999999998</v>
      </c>
      <c r="BO7" s="39">
        <v>272.95999999999998</v>
      </c>
      <c r="BP7" s="39">
        <v>104.21</v>
      </c>
      <c r="BQ7" s="39">
        <v>105.02</v>
      </c>
      <c r="BR7" s="39">
        <v>102.8</v>
      </c>
      <c r="BS7" s="39">
        <v>100.91</v>
      </c>
      <c r="BT7" s="39">
        <v>104.31</v>
      </c>
      <c r="BU7" s="39">
        <v>112.81</v>
      </c>
      <c r="BV7" s="39">
        <v>113.88</v>
      </c>
      <c r="BW7" s="39">
        <v>114.14</v>
      </c>
      <c r="BX7" s="39">
        <v>112.83</v>
      </c>
      <c r="BY7" s="39">
        <v>112.84</v>
      </c>
      <c r="BZ7" s="39">
        <v>112.84</v>
      </c>
      <c r="CA7" s="39">
        <v>98.11</v>
      </c>
      <c r="CB7" s="39">
        <v>97.35</v>
      </c>
      <c r="CC7" s="39">
        <v>99.46</v>
      </c>
      <c r="CD7" s="39">
        <v>101.32</v>
      </c>
      <c r="CE7" s="39">
        <v>98.02</v>
      </c>
      <c r="CF7" s="39">
        <v>75.3</v>
      </c>
      <c r="CG7" s="39">
        <v>74.02</v>
      </c>
      <c r="CH7" s="39">
        <v>73.03</v>
      </c>
      <c r="CI7" s="39">
        <v>73.86</v>
      </c>
      <c r="CJ7" s="39">
        <v>73.849999999999994</v>
      </c>
      <c r="CK7" s="39">
        <v>73.849999999999994</v>
      </c>
      <c r="CL7" s="39">
        <v>70.489999999999995</v>
      </c>
      <c r="CM7" s="39">
        <v>70.569999999999993</v>
      </c>
      <c r="CN7" s="39">
        <v>70.28</v>
      </c>
      <c r="CO7" s="39">
        <v>70.17</v>
      </c>
      <c r="CP7" s="39">
        <v>70.27</v>
      </c>
      <c r="CQ7" s="39">
        <v>61.82</v>
      </c>
      <c r="CR7" s="39">
        <v>61.66</v>
      </c>
      <c r="CS7" s="39">
        <v>62.19</v>
      </c>
      <c r="CT7" s="39">
        <v>61.77</v>
      </c>
      <c r="CU7" s="39">
        <v>61.69</v>
      </c>
      <c r="CV7" s="39">
        <v>61.69</v>
      </c>
      <c r="CW7" s="39">
        <v>98.22</v>
      </c>
      <c r="CX7" s="39">
        <v>98.13</v>
      </c>
      <c r="CY7" s="39">
        <v>98.87</v>
      </c>
      <c r="CZ7" s="39">
        <v>99.16</v>
      </c>
      <c r="DA7" s="39">
        <v>99.08</v>
      </c>
      <c r="DB7" s="39">
        <v>100.03</v>
      </c>
      <c r="DC7" s="39">
        <v>100.05</v>
      </c>
      <c r="DD7" s="39">
        <v>100.05</v>
      </c>
      <c r="DE7" s="39">
        <v>100.08</v>
      </c>
      <c r="DF7" s="39">
        <v>100</v>
      </c>
      <c r="DG7" s="39">
        <v>100</v>
      </c>
      <c r="DH7" s="39">
        <v>47.71</v>
      </c>
      <c r="DI7" s="39">
        <v>48.25</v>
      </c>
      <c r="DJ7" s="39">
        <v>49.23</v>
      </c>
      <c r="DK7" s="39">
        <v>50.27</v>
      </c>
      <c r="DL7" s="39">
        <v>51.65</v>
      </c>
      <c r="DM7" s="39">
        <v>52.4</v>
      </c>
      <c r="DN7" s="39">
        <v>53.56</v>
      </c>
      <c r="DO7" s="39">
        <v>54.73</v>
      </c>
      <c r="DP7" s="39">
        <v>55.77</v>
      </c>
      <c r="DQ7" s="39">
        <v>56.48</v>
      </c>
      <c r="DR7" s="39">
        <v>56.48</v>
      </c>
      <c r="DS7" s="39">
        <v>15.31</v>
      </c>
      <c r="DT7" s="39">
        <v>16.91</v>
      </c>
      <c r="DU7" s="39">
        <v>26.21</v>
      </c>
      <c r="DV7" s="39">
        <v>30.57</v>
      </c>
      <c r="DW7" s="39">
        <v>30.56</v>
      </c>
      <c r="DX7" s="39">
        <v>18.05</v>
      </c>
      <c r="DY7" s="39">
        <v>19.440000000000001</v>
      </c>
      <c r="DZ7" s="39">
        <v>22.46</v>
      </c>
      <c r="EA7" s="39">
        <v>25.84</v>
      </c>
      <c r="EB7" s="39">
        <v>27.61</v>
      </c>
      <c r="EC7" s="39">
        <v>27.61</v>
      </c>
      <c r="ED7" s="39">
        <v>1.26</v>
      </c>
      <c r="EE7" s="39">
        <v>1.22</v>
      </c>
      <c r="EF7" s="39">
        <v>0.1</v>
      </c>
      <c r="EG7" s="39">
        <v>0.45</v>
      </c>
      <c r="EH7" s="39">
        <v>0</v>
      </c>
      <c r="EI7" s="39">
        <v>0.26</v>
      </c>
      <c r="EJ7" s="39">
        <v>0.24</v>
      </c>
      <c r="EK7" s="39">
        <v>0.27</v>
      </c>
      <c r="EL7" s="39">
        <v>0.24</v>
      </c>
      <c r="EM7" s="39">
        <v>0.2</v>
      </c>
      <c r="EN7" s="39">
        <v>0.2</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107</v>
      </c>
      <c r="D13" t="s">
        <v>107</v>
      </c>
      <c r="E13" t="s">
        <v>107</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2021-01-27T01:18:51Z</cp:lastPrinted>
  <dcterms:created xsi:type="dcterms:W3CDTF">2020-12-04T02:17:09Z</dcterms:created>
  <dcterms:modified xsi:type="dcterms:W3CDTF">2021-01-27T01:22:12Z</dcterms:modified>
  <cp:category/>
</cp:coreProperties>
</file>